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VRA\NVRA Statistical Reports\2019\2019-06-30 (June)\"/>
    </mc:Choice>
  </mc:AlternateContent>
  <bookViews>
    <workbookView xWindow="0" yWindow="0" windowWidth="18870" windowHeight="7725" tabRatio="897" activeTab="10"/>
  </bookViews>
  <sheets>
    <sheet name="Jan" sheetId="1" r:id="rId1"/>
    <sheet name="Jan by County" sheetId="15" r:id="rId2"/>
    <sheet name="Feb" sheetId="2" r:id="rId3"/>
    <sheet name="Feb by County" sheetId="17" r:id="rId4"/>
    <sheet name="Mar" sheetId="3" r:id="rId5"/>
    <sheet name="Mar by County" sheetId="18" r:id="rId6"/>
    <sheet name="Apr" sheetId="4" r:id="rId7"/>
    <sheet name="Apr by County" sheetId="19" r:id="rId8"/>
    <sheet name="May" sheetId="5" r:id="rId9"/>
    <sheet name="May by County" sheetId="20" r:id="rId10"/>
    <sheet name="June " sheetId="6" r:id="rId11"/>
    <sheet name="June by County" sheetId="21" r:id="rId12"/>
    <sheet name="July" sheetId="7" r:id="rId13"/>
    <sheet name="Aug" sheetId="8" r:id="rId14"/>
    <sheet name="Sep" sheetId="9" r:id="rId15"/>
    <sheet name="Oct" sheetId="10" r:id="rId16"/>
    <sheet name="Nov" sheetId="11" r:id="rId17"/>
    <sheet name="Dec" sheetId="12" r:id="rId18"/>
    <sheet name="Summary" sheetId="13" r:id="rId19"/>
    <sheet name="NVRA Coord" sheetId="14" r:id="rId20"/>
  </sheets>
  <definedNames>
    <definedName name="_xlnm._FilterDatabase" localSheetId="6" hidden="1">Apr!$A$2:$I$119</definedName>
    <definedName name="_xlnm._FilterDatabase" localSheetId="7" hidden="1">'Apr by County'!$A$2:$G$81</definedName>
    <definedName name="_xlnm._FilterDatabase" localSheetId="13" hidden="1">Aug!$A$2:$I$118</definedName>
    <definedName name="_xlnm._FilterDatabase" localSheetId="17" hidden="1">Dec!$D$1:$D$134</definedName>
    <definedName name="_xlnm._FilterDatabase" localSheetId="2" hidden="1">Feb!$D$1:$D$135</definedName>
    <definedName name="_xlnm._FilterDatabase" localSheetId="3" hidden="1">'Feb by County'!$B$1:$B$97</definedName>
    <definedName name="_xlnm._FilterDatabase" localSheetId="0" hidden="1">Jan!$A$2:$I$118</definedName>
    <definedName name="_xlnm._FilterDatabase" localSheetId="1" hidden="1">'Jan by County'!$A$2:$G$81</definedName>
    <definedName name="_xlnm._FilterDatabase" localSheetId="12" hidden="1">July!$A$2:$I$118</definedName>
    <definedName name="_xlnm._FilterDatabase" localSheetId="10" hidden="1">'June '!$A$2:$J$114</definedName>
    <definedName name="_xlnm._FilterDatabase" localSheetId="11" hidden="1">'June by County'!$A$2:$H$76</definedName>
    <definedName name="_xlnm._FilterDatabase" localSheetId="4" hidden="1">Mar!$D$1:$D$135</definedName>
    <definedName name="_xlnm._FilterDatabase" localSheetId="5" hidden="1">'Mar by County'!$B$1:$B$97</definedName>
    <definedName name="_xlnm._FilterDatabase" localSheetId="8" hidden="1">May!$A$2:$I$119</definedName>
    <definedName name="_xlnm._FilterDatabase" localSheetId="9" hidden="1">'May by County'!$A$2:$G$81</definedName>
    <definedName name="_xlnm._FilterDatabase" localSheetId="16" hidden="1">Nov!$A$2:$V$113</definedName>
    <definedName name="_xlnm._FilterDatabase" localSheetId="15" hidden="1">Oct!$A$2:$J$113</definedName>
    <definedName name="_xlnm._FilterDatabase" localSheetId="14" hidden="1">Sep!$A$2:$I$118</definedName>
    <definedName name="_xlnm._FilterDatabase" localSheetId="18" hidden="1">Summary!$A$2:$O$115</definedName>
    <definedName name="_xlnm.Print_Titles" localSheetId="6">Apr!$1:$2</definedName>
    <definedName name="_xlnm.Print_Titles" localSheetId="7">'Apr by County'!$1:$2</definedName>
    <definedName name="_xlnm.Print_Titles" localSheetId="13">Aug!$1:$2</definedName>
    <definedName name="_xlnm.Print_Titles" localSheetId="17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2">July!$1:$2</definedName>
    <definedName name="_xlnm.Print_Titles" localSheetId="10">'June '!$1:$2</definedName>
    <definedName name="_xlnm.Print_Titles" localSheetId="11">'June by County'!$1:$2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9">'May by County'!$1:$2</definedName>
    <definedName name="_xlnm.Print_Titles" localSheetId="16">Nov!$1:$2</definedName>
    <definedName name="_xlnm.Print_Titles" localSheetId="15">Oct!$1:$2</definedName>
    <definedName name="_xlnm.Print_Titles" localSheetId="14">Sep!$1:$2</definedName>
    <definedName name="_xlnm.Print_Titles" localSheetId="18">Summary!$1:$2</definedName>
  </definedNames>
  <calcPr calcId="162913"/>
</workbook>
</file>

<file path=xl/calcChain.xml><?xml version="1.0" encoding="utf-8"?>
<calcChain xmlns="http://schemas.openxmlformats.org/spreadsheetml/2006/main">
  <c r="G76" i="21" l="1"/>
  <c r="F76" i="21"/>
  <c r="D76" i="21"/>
  <c r="C76" i="21"/>
  <c r="B76" i="21"/>
  <c r="E35" i="21"/>
  <c r="H35" i="21" s="1"/>
  <c r="E75" i="21"/>
  <c r="H75" i="21" s="1"/>
  <c r="E74" i="21"/>
  <c r="H74" i="21" s="1"/>
  <c r="E73" i="21"/>
  <c r="H73" i="21" s="1"/>
  <c r="E70" i="21"/>
  <c r="H70" i="21" s="1"/>
  <c r="E69" i="21"/>
  <c r="H69" i="21" s="1"/>
  <c r="E68" i="21"/>
  <c r="H68" i="21" s="1"/>
  <c r="E67" i="21"/>
  <c r="H67" i="21" s="1"/>
  <c r="E65" i="21"/>
  <c r="H65" i="21" s="1"/>
  <c r="E64" i="21"/>
  <c r="H64" i="21" s="1"/>
  <c r="E63" i="21"/>
  <c r="H63" i="21" s="1"/>
  <c r="E62" i="21"/>
  <c r="H62" i="21" s="1"/>
  <c r="E61" i="21"/>
  <c r="H61" i="21" s="1"/>
  <c r="E60" i="21"/>
  <c r="H60" i="21" s="1"/>
  <c r="E57" i="21"/>
  <c r="H57" i="21" s="1"/>
  <c r="E56" i="21"/>
  <c r="H56" i="21" s="1"/>
  <c r="E55" i="21"/>
  <c r="H55" i="21" s="1"/>
  <c r="E53" i="21"/>
  <c r="H53" i="21" s="1"/>
  <c r="E52" i="21"/>
  <c r="H52" i="21" s="1"/>
  <c r="E51" i="21"/>
  <c r="H51" i="21" s="1"/>
  <c r="E50" i="21"/>
  <c r="H50" i="21" s="1"/>
  <c r="E49" i="21"/>
  <c r="H49" i="21" s="1"/>
  <c r="E48" i="21"/>
  <c r="H48" i="21" s="1"/>
  <c r="E47" i="21"/>
  <c r="H47" i="21" s="1"/>
  <c r="E45" i="21"/>
  <c r="H45" i="21" s="1"/>
  <c r="E43" i="21"/>
  <c r="H43" i="21" s="1"/>
  <c r="E42" i="21"/>
  <c r="H42" i="21" s="1"/>
  <c r="E41" i="21"/>
  <c r="H41" i="21" s="1"/>
  <c r="E40" i="21"/>
  <c r="H40" i="21" s="1"/>
  <c r="E39" i="21"/>
  <c r="H39" i="21" s="1"/>
  <c r="E38" i="21"/>
  <c r="H38" i="21" s="1"/>
  <c r="E37" i="21"/>
  <c r="H37" i="21" s="1"/>
  <c r="E34" i="21"/>
  <c r="H34" i="21" s="1"/>
  <c r="E33" i="21"/>
  <c r="H33" i="21" s="1"/>
  <c r="E32" i="21"/>
  <c r="H32" i="21" s="1"/>
  <c r="E31" i="21"/>
  <c r="H31" i="21" s="1"/>
  <c r="E30" i="21"/>
  <c r="H30" i="21" s="1"/>
  <c r="E29" i="21"/>
  <c r="H29" i="21" s="1"/>
  <c r="E28" i="21"/>
  <c r="H28" i="21" s="1"/>
  <c r="E27" i="21"/>
  <c r="H27" i="21" s="1"/>
  <c r="E26" i="21"/>
  <c r="H26" i="21" s="1"/>
  <c r="E25" i="21"/>
  <c r="H25" i="21" s="1"/>
  <c r="E24" i="21"/>
  <c r="H24" i="21" s="1"/>
  <c r="E23" i="21"/>
  <c r="H23" i="21" s="1"/>
  <c r="E22" i="21"/>
  <c r="H22" i="21" s="1"/>
  <c r="E21" i="21"/>
  <c r="H21" i="21" s="1"/>
  <c r="E18" i="21"/>
  <c r="H18" i="21" s="1"/>
  <c r="E17" i="21"/>
  <c r="H17" i="21" s="1"/>
  <c r="E15" i="21"/>
  <c r="H15" i="21" s="1"/>
  <c r="E13" i="21"/>
  <c r="H13" i="21" s="1"/>
  <c r="E12" i="21"/>
  <c r="H12" i="21" s="1"/>
  <c r="E9" i="21"/>
  <c r="H9" i="21" s="1"/>
  <c r="E8" i="21"/>
  <c r="H8" i="21" s="1"/>
  <c r="E7" i="21"/>
  <c r="H7" i="21" s="1"/>
  <c r="E5" i="21"/>
  <c r="H5" i="21" s="1"/>
  <c r="E4" i="21"/>
  <c r="H4" i="21" s="1"/>
  <c r="E3" i="21"/>
  <c r="H3" i="21" s="1"/>
  <c r="E76" i="21" l="1"/>
  <c r="H76" i="21" s="1"/>
  <c r="G89" i="6"/>
  <c r="G93" i="6"/>
  <c r="H3" i="13" l="1"/>
  <c r="G98" i="6"/>
  <c r="J98" i="6" s="1"/>
  <c r="I98" i="13" s="1"/>
  <c r="P98" i="13" s="1"/>
  <c r="E75" i="20" l="1"/>
  <c r="H75" i="20" s="1"/>
  <c r="E74" i="20"/>
  <c r="H74" i="20" s="1"/>
  <c r="E73" i="20"/>
  <c r="H73" i="20" s="1"/>
  <c r="E70" i="20"/>
  <c r="H70" i="20" s="1"/>
  <c r="E69" i="20"/>
  <c r="H69" i="20" s="1"/>
  <c r="E68" i="20"/>
  <c r="H68" i="20" s="1"/>
  <c r="E67" i="20"/>
  <c r="H67" i="20" s="1"/>
  <c r="E65" i="20"/>
  <c r="H65" i="20" s="1"/>
  <c r="E64" i="20"/>
  <c r="H64" i="20" s="1"/>
  <c r="E63" i="20"/>
  <c r="H63" i="20" s="1"/>
  <c r="E62" i="20"/>
  <c r="H62" i="20" s="1"/>
  <c r="E61" i="20"/>
  <c r="H61" i="20" s="1"/>
  <c r="E60" i="20"/>
  <c r="H60" i="20" s="1"/>
  <c r="E57" i="20"/>
  <c r="H57" i="20" s="1"/>
  <c r="E56" i="20"/>
  <c r="H56" i="20" s="1"/>
  <c r="E55" i="20"/>
  <c r="H55" i="20" s="1"/>
  <c r="E53" i="20"/>
  <c r="H53" i="20" s="1"/>
  <c r="E52" i="20"/>
  <c r="H52" i="20" s="1"/>
  <c r="E51" i="20"/>
  <c r="H51" i="20" s="1"/>
  <c r="E50" i="20"/>
  <c r="H50" i="20" s="1"/>
  <c r="E49" i="20"/>
  <c r="H49" i="20" s="1"/>
  <c r="E48" i="20"/>
  <c r="H48" i="20" s="1"/>
  <c r="E47" i="20"/>
  <c r="H47" i="20" s="1"/>
  <c r="E45" i="20"/>
  <c r="H45" i="20" s="1"/>
  <c r="E43" i="20"/>
  <c r="H43" i="20" s="1"/>
  <c r="E42" i="20"/>
  <c r="H42" i="20" s="1"/>
  <c r="E41" i="20"/>
  <c r="H41" i="20" s="1"/>
  <c r="E40" i="20"/>
  <c r="H40" i="20" s="1"/>
  <c r="E39" i="20"/>
  <c r="H39" i="20" s="1"/>
  <c r="E38" i="20"/>
  <c r="H38" i="20" s="1"/>
  <c r="E37" i="20"/>
  <c r="H37" i="20" s="1"/>
  <c r="E35" i="20"/>
  <c r="H35" i="20" s="1"/>
  <c r="E34" i="20"/>
  <c r="H34" i="20" s="1"/>
  <c r="E33" i="20"/>
  <c r="H33" i="20" s="1"/>
  <c r="E32" i="20"/>
  <c r="H32" i="20" s="1"/>
  <c r="E31" i="20"/>
  <c r="H31" i="20" s="1"/>
  <c r="E30" i="20"/>
  <c r="H30" i="20" s="1"/>
  <c r="E29" i="20"/>
  <c r="H29" i="20" s="1"/>
  <c r="E28" i="20"/>
  <c r="H28" i="20" s="1"/>
  <c r="E27" i="20"/>
  <c r="H27" i="20" s="1"/>
  <c r="E26" i="20"/>
  <c r="H26" i="20" s="1"/>
  <c r="E25" i="20"/>
  <c r="H25" i="20" s="1"/>
  <c r="E24" i="20"/>
  <c r="H24" i="20" s="1"/>
  <c r="E23" i="20"/>
  <c r="H23" i="20" s="1"/>
  <c r="E22" i="20"/>
  <c r="H22" i="20" s="1"/>
  <c r="E21" i="20"/>
  <c r="H21" i="20" s="1"/>
  <c r="E18" i="20"/>
  <c r="H18" i="20" s="1"/>
  <c r="E17" i="20"/>
  <c r="H17" i="20" s="1"/>
  <c r="E15" i="20"/>
  <c r="H15" i="20" s="1"/>
  <c r="E13" i="20"/>
  <c r="H13" i="20" s="1"/>
  <c r="E12" i="20"/>
  <c r="H12" i="20" s="1"/>
  <c r="E9" i="20"/>
  <c r="H9" i="20" s="1"/>
  <c r="E8" i="20"/>
  <c r="H8" i="20" s="1"/>
  <c r="E7" i="20"/>
  <c r="H7" i="20" s="1"/>
  <c r="E5" i="20"/>
  <c r="H5" i="20" s="1"/>
  <c r="E4" i="20"/>
  <c r="H4" i="20" s="1"/>
  <c r="E3" i="20"/>
  <c r="B76" i="20" l="1"/>
  <c r="G76" i="20"/>
  <c r="F76" i="20"/>
  <c r="D76" i="20"/>
  <c r="C76" i="20"/>
  <c r="H3" i="20"/>
  <c r="G88" i="5"/>
  <c r="E76" i="20" l="1"/>
  <c r="H76" i="20" s="1"/>
  <c r="G96" i="5"/>
  <c r="G98" i="5" l="1"/>
  <c r="J98" i="5" l="1"/>
  <c r="H98" i="13" s="1"/>
  <c r="G69" i="5"/>
  <c r="J69" i="5" s="1"/>
  <c r="H68" i="13" s="1"/>
  <c r="D76" i="19" l="1"/>
  <c r="B76" i="19"/>
  <c r="F76" i="19"/>
  <c r="C76" i="19"/>
  <c r="G76" i="19"/>
  <c r="E75" i="19"/>
  <c r="H75" i="19" s="1"/>
  <c r="E74" i="19"/>
  <c r="H74" i="19" s="1"/>
  <c r="E73" i="19"/>
  <c r="H73" i="19" s="1"/>
  <c r="E70" i="19"/>
  <c r="H70" i="19" s="1"/>
  <c r="E69" i="19"/>
  <c r="H69" i="19" s="1"/>
  <c r="E68" i="19"/>
  <c r="H68" i="19" s="1"/>
  <c r="E67" i="19"/>
  <c r="H67" i="19" s="1"/>
  <c r="E65" i="19"/>
  <c r="H65" i="19" s="1"/>
  <c r="E64" i="19"/>
  <c r="H64" i="19" s="1"/>
  <c r="E63" i="19"/>
  <c r="H63" i="19" s="1"/>
  <c r="E62" i="19"/>
  <c r="H62" i="19" s="1"/>
  <c r="E61" i="19"/>
  <c r="H61" i="19" s="1"/>
  <c r="E60" i="19"/>
  <c r="H60" i="19" s="1"/>
  <c r="E57" i="19"/>
  <c r="H57" i="19" s="1"/>
  <c r="E56" i="19"/>
  <c r="H56" i="19" s="1"/>
  <c r="E55" i="19"/>
  <c r="H55" i="19" s="1"/>
  <c r="E53" i="19"/>
  <c r="H53" i="19" s="1"/>
  <c r="E52" i="19"/>
  <c r="H52" i="19" s="1"/>
  <c r="E51" i="19"/>
  <c r="H51" i="19" s="1"/>
  <c r="E50" i="19"/>
  <c r="H50" i="19" s="1"/>
  <c r="E49" i="19"/>
  <c r="H49" i="19" s="1"/>
  <c r="E48" i="19"/>
  <c r="H48" i="19" s="1"/>
  <c r="E47" i="19"/>
  <c r="H47" i="19" s="1"/>
  <c r="E45" i="19"/>
  <c r="H45" i="19" s="1"/>
  <c r="E43" i="19"/>
  <c r="H43" i="19" s="1"/>
  <c r="E42" i="19"/>
  <c r="H42" i="19" s="1"/>
  <c r="E41" i="19"/>
  <c r="H41" i="19" s="1"/>
  <c r="E40" i="19"/>
  <c r="H40" i="19" s="1"/>
  <c r="E39" i="19"/>
  <c r="H39" i="19" s="1"/>
  <c r="E38" i="19"/>
  <c r="H38" i="19" s="1"/>
  <c r="E37" i="19"/>
  <c r="H37" i="19" s="1"/>
  <c r="E35" i="19"/>
  <c r="H35" i="19" s="1"/>
  <c r="E34" i="19"/>
  <c r="H34" i="19" s="1"/>
  <c r="E33" i="19"/>
  <c r="H33" i="19" s="1"/>
  <c r="E32" i="19"/>
  <c r="H32" i="19" s="1"/>
  <c r="E31" i="19"/>
  <c r="H31" i="19" s="1"/>
  <c r="E30" i="19"/>
  <c r="H30" i="19" s="1"/>
  <c r="E29" i="19"/>
  <c r="H29" i="19" s="1"/>
  <c r="E28" i="19"/>
  <c r="H28" i="19" s="1"/>
  <c r="E27" i="19"/>
  <c r="H27" i="19" s="1"/>
  <c r="E26" i="19"/>
  <c r="H26" i="19" s="1"/>
  <c r="E25" i="19"/>
  <c r="H25" i="19" s="1"/>
  <c r="E24" i="19"/>
  <c r="H24" i="19" s="1"/>
  <c r="E23" i="19"/>
  <c r="H23" i="19" s="1"/>
  <c r="E22" i="19"/>
  <c r="H22" i="19" s="1"/>
  <c r="E21" i="19"/>
  <c r="H21" i="19" s="1"/>
  <c r="E18" i="19"/>
  <c r="H18" i="19" s="1"/>
  <c r="E17" i="19"/>
  <c r="H17" i="19" s="1"/>
  <c r="E15" i="19"/>
  <c r="H15" i="19" s="1"/>
  <c r="E13" i="19"/>
  <c r="H13" i="19" s="1"/>
  <c r="E12" i="19"/>
  <c r="H12" i="19" s="1"/>
  <c r="E9" i="19"/>
  <c r="H9" i="19" s="1"/>
  <c r="E8" i="19"/>
  <c r="H8" i="19" s="1"/>
  <c r="E7" i="19"/>
  <c r="H7" i="19" s="1"/>
  <c r="E5" i="19"/>
  <c r="H5" i="19" s="1"/>
  <c r="E4" i="19"/>
  <c r="H4" i="19" s="1"/>
  <c r="E3" i="19"/>
  <c r="H3" i="19" s="1"/>
  <c r="G18" i="4"/>
  <c r="G19" i="4"/>
  <c r="E76" i="19" l="1"/>
  <c r="H76" i="19" s="1"/>
  <c r="G69" i="4"/>
  <c r="F3" i="13" l="1"/>
  <c r="J69" i="4"/>
  <c r="G68" i="13" s="1"/>
  <c r="G98" i="4" l="1"/>
  <c r="J98" i="4" s="1"/>
  <c r="G98" i="13" s="1"/>
  <c r="B76" i="18" l="1"/>
  <c r="G76" i="18"/>
  <c r="F76" i="18"/>
  <c r="D76" i="18"/>
  <c r="C76" i="18"/>
  <c r="E75" i="18"/>
  <c r="H75" i="18" s="1"/>
  <c r="E74" i="18"/>
  <c r="H74" i="18" s="1"/>
  <c r="E73" i="18"/>
  <c r="H73" i="18" s="1"/>
  <c r="E70" i="18"/>
  <c r="H70" i="18" s="1"/>
  <c r="E69" i="18"/>
  <c r="H69" i="18" s="1"/>
  <c r="E68" i="18"/>
  <c r="H68" i="18" s="1"/>
  <c r="E67" i="18"/>
  <c r="H67" i="18" s="1"/>
  <c r="E65" i="18"/>
  <c r="H65" i="18" s="1"/>
  <c r="E64" i="18"/>
  <c r="H64" i="18" s="1"/>
  <c r="E63" i="18"/>
  <c r="H63" i="18" s="1"/>
  <c r="E62" i="18"/>
  <c r="H62" i="18" s="1"/>
  <c r="E61" i="18"/>
  <c r="H61" i="18" s="1"/>
  <c r="E60" i="18"/>
  <c r="H60" i="18" s="1"/>
  <c r="E57" i="18"/>
  <c r="H57" i="18" s="1"/>
  <c r="E56" i="18"/>
  <c r="H56" i="18" s="1"/>
  <c r="E55" i="18"/>
  <c r="H55" i="18" s="1"/>
  <c r="E53" i="18"/>
  <c r="H53" i="18" s="1"/>
  <c r="E52" i="18"/>
  <c r="H52" i="18" s="1"/>
  <c r="E51" i="18"/>
  <c r="H51" i="18" s="1"/>
  <c r="E50" i="18"/>
  <c r="H50" i="18" s="1"/>
  <c r="E49" i="18"/>
  <c r="H49" i="18" s="1"/>
  <c r="E48" i="18"/>
  <c r="H48" i="18" s="1"/>
  <c r="E47" i="18"/>
  <c r="H47" i="18" s="1"/>
  <c r="E45" i="18"/>
  <c r="H45" i="18" s="1"/>
  <c r="E43" i="18"/>
  <c r="H43" i="18" s="1"/>
  <c r="E42" i="18"/>
  <c r="H42" i="18" s="1"/>
  <c r="E41" i="18"/>
  <c r="H41" i="18" s="1"/>
  <c r="E40" i="18"/>
  <c r="H40" i="18" s="1"/>
  <c r="E39" i="18"/>
  <c r="H39" i="18" s="1"/>
  <c r="E38" i="18"/>
  <c r="H38" i="18" s="1"/>
  <c r="E37" i="18"/>
  <c r="H37" i="18" s="1"/>
  <c r="E35" i="18"/>
  <c r="H35" i="18" s="1"/>
  <c r="E34" i="18"/>
  <c r="H34" i="18" s="1"/>
  <c r="E33" i="18"/>
  <c r="H33" i="18" s="1"/>
  <c r="E32" i="18"/>
  <c r="H32" i="18" s="1"/>
  <c r="E31" i="18"/>
  <c r="H31" i="18" s="1"/>
  <c r="E30" i="18"/>
  <c r="H30" i="18" s="1"/>
  <c r="E29" i="18"/>
  <c r="H29" i="18" s="1"/>
  <c r="E28" i="18"/>
  <c r="H28" i="18" s="1"/>
  <c r="E27" i="18"/>
  <c r="H27" i="18" s="1"/>
  <c r="E26" i="18"/>
  <c r="H26" i="18" s="1"/>
  <c r="E25" i="18"/>
  <c r="H25" i="18" s="1"/>
  <c r="E24" i="18"/>
  <c r="H24" i="18" s="1"/>
  <c r="E23" i="18"/>
  <c r="H23" i="18" s="1"/>
  <c r="E22" i="18"/>
  <c r="H22" i="18" s="1"/>
  <c r="E21" i="18"/>
  <c r="H21" i="18" s="1"/>
  <c r="E18" i="18"/>
  <c r="H18" i="18" s="1"/>
  <c r="E17" i="18"/>
  <c r="H17" i="18" s="1"/>
  <c r="E15" i="18"/>
  <c r="H15" i="18" s="1"/>
  <c r="E13" i="18"/>
  <c r="H13" i="18" s="1"/>
  <c r="E12" i="18"/>
  <c r="H12" i="18" s="1"/>
  <c r="E9" i="18"/>
  <c r="H9" i="18" s="1"/>
  <c r="E8" i="18"/>
  <c r="H8" i="18" s="1"/>
  <c r="E7" i="18"/>
  <c r="H7" i="18" s="1"/>
  <c r="E5" i="18"/>
  <c r="H5" i="18" s="1"/>
  <c r="E4" i="18"/>
  <c r="H4" i="18" s="1"/>
  <c r="E3" i="18"/>
  <c r="H3" i="18" s="1"/>
  <c r="G80" i="3" l="1"/>
  <c r="G104" i="3"/>
  <c r="E76" i="18" l="1"/>
  <c r="H76" i="18" s="1"/>
  <c r="E3" i="13"/>
  <c r="G98" i="3"/>
  <c r="J98" i="3" s="1"/>
  <c r="F98" i="13" s="1"/>
  <c r="F76" i="17" l="1"/>
  <c r="B76" i="17"/>
  <c r="G76" i="17"/>
  <c r="D76" i="17"/>
  <c r="C76" i="17"/>
  <c r="E75" i="17"/>
  <c r="H75" i="17" s="1"/>
  <c r="E74" i="17"/>
  <c r="H74" i="17" s="1"/>
  <c r="E73" i="17"/>
  <c r="H73" i="17" s="1"/>
  <c r="E70" i="17"/>
  <c r="H70" i="17" s="1"/>
  <c r="E69" i="17"/>
  <c r="H69" i="17" s="1"/>
  <c r="E68" i="17"/>
  <c r="H68" i="17" s="1"/>
  <c r="E67" i="17"/>
  <c r="H67" i="17" s="1"/>
  <c r="E65" i="17"/>
  <c r="H65" i="17" s="1"/>
  <c r="E64" i="17"/>
  <c r="H64" i="17" s="1"/>
  <c r="E63" i="17"/>
  <c r="H63" i="17" s="1"/>
  <c r="E62" i="17"/>
  <c r="H62" i="17" s="1"/>
  <c r="E61" i="17"/>
  <c r="H61" i="17" s="1"/>
  <c r="E60" i="17"/>
  <c r="H60" i="17" s="1"/>
  <c r="E57" i="17"/>
  <c r="H57" i="17" s="1"/>
  <c r="E56" i="17"/>
  <c r="H56" i="17" s="1"/>
  <c r="E55" i="17"/>
  <c r="H55" i="17" s="1"/>
  <c r="E53" i="17"/>
  <c r="H53" i="17" s="1"/>
  <c r="E52" i="17"/>
  <c r="H52" i="17" s="1"/>
  <c r="E51" i="17"/>
  <c r="H51" i="17" s="1"/>
  <c r="E50" i="17"/>
  <c r="H50" i="17" s="1"/>
  <c r="E49" i="17"/>
  <c r="H49" i="17" s="1"/>
  <c r="E48" i="17"/>
  <c r="H48" i="17" s="1"/>
  <c r="E47" i="17"/>
  <c r="H47" i="17" s="1"/>
  <c r="E45" i="17"/>
  <c r="H45" i="17" s="1"/>
  <c r="E43" i="17"/>
  <c r="H43" i="17" s="1"/>
  <c r="E42" i="17"/>
  <c r="H42" i="17" s="1"/>
  <c r="E41" i="17"/>
  <c r="H41" i="17" s="1"/>
  <c r="E40" i="17"/>
  <c r="H40" i="17" s="1"/>
  <c r="E39" i="17"/>
  <c r="H39" i="17" s="1"/>
  <c r="E38" i="17"/>
  <c r="H38" i="17" s="1"/>
  <c r="E37" i="17"/>
  <c r="H37" i="17" s="1"/>
  <c r="E35" i="17"/>
  <c r="H35" i="17" s="1"/>
  <c r="E34" i="17"/>
  <c r="H34" i="17" s="1"/>
  <c r="E33" i="17"/>
  <c r="H33" i="17" s="1"/>
  <c r="E32" i="17"/>
  <c r="H32" i="17" s="1"/>
  <c r="E31" i="17"/>
  <c r="H31" i="17" s="1"/>
  <c r="E30" i="17"/>
  <c r="H30" i="17" s="1"/>
  <c r="E29" i="17"/>
  <c r="H29" i="17" s="1"/>
  <c r="E28" i="17"/>
  <c r="H28" i="17" s="1"/>
  <c r="E27" i="17"/>
  <c r="H27" i="17" s="1"/>
  <c r="E26" i="17"/>
  <c r="H26" i="17" s="1"/>
  <c r="E25" i="17"/>
  <c r="H25" i="17" s="1"/>
  <c r="E24" i="17"/>
  <c r="H24" i="17" s="1"/>
  <c r="E23" i="17"/>
  <c r="H23" i="17" s="1"/>
  <c r="E22" i="17"/>
  <c r="H22" i="17" s="1"/>
  <c r="E21" i="17"/>
  <c r="H21" i="17" s="1"/>
  <c r="E18" i="17"/>
  <c r="H18" i="17" s="1"/>
  <c r="E17" i="17"/>
  <c r="H17" i="17" s="1"/>
  <c r="E15" i="17"/>
  <c r="H15" i="17" s="1"/>
  <c r="E13" i="17"/>
  <c r="H13" i="17" s="1"/>
  <c r="E12" i="17"/>
  <c r="H12" i="17" s="1"/>
  <c r="E9" i="17"/>
  <c r="H9" i="17" s="1"/>
  <c r="E8" i="17"/>
  <c r="H8" i="17" s="1"/>
  <c r="E7" i="17"/>
  <c r="H7" i="17" s="1"/>
  <c r="E5" i="17"/>
  <c r="H5" i="17" s="1"/>
  <c r="E4" i="17"/>
  <c r="H4" i="17" s="1"/>
  <c r="E3" i="17"/>
  <c r="H3" i="17" s="1"/>
  <c r="E76" i="17" l="1"/>
  <c r="H76" i="17" s="1"/>
  <c r="G24" i="2"/>
  <c r="G102" i="2"/>
  <c r="G43" i="2" l="1"/>
  <c r="G108" i="2" l="1"/>
  <c r="J108" i="2" s="1"/>
  <c r="E98" i="13" s="1"/>
  <c r="I114" i="2"/>
  <c r="H5" i="15" l="1"/>
  <c r="E6" i="15"/>
  <c r="F76" i="15" l="1"/>
  <c r="D76" i="15"/>
  <c r="G76" i="15"/>
  <c r="B76" i="15"/>
  <c r="C76" i="15"/>
  <c r="E75" i="15"/>
  <c r="H75" i="15" s="1"/>
  <c r="E74" i="15"/>
  <c r="H74" i="15" s="1"/>
  <c r="E73" i="15"/>
  <c r="H73" i="15" s="1"/>
  <c r="E70" i="15"/>
  <c r="H70" i="15" s="1"/>
  <c r="E69" i="15"/>
  <c r="H69" i="15" s="1"/>
  <c r="E68" i="15"/>
  <c r="H68" i="15" s="1"/>
  <c r="E67" i="15"/>
  <c r="H67" i="15" s="1"/>
  <c r="E65" i="15"/>
  <c r="H65" i="15" s="1"/>
  <c r="E64" i="15"/>
  <c r="H64" i="15" s="1"/>
  <c r="E63" i="15"/>
  <c r="H63" i="15" s="1"/>
  <c r="E62" i="15"/>
  <c r="H62" i="15" s="1"/>
  <c r="E61" i="15"/>
  <c r="H61" i="15" s="1"/>
  <c r="E60" i="15"/>
  <c r="H60" i="15" s="1"/>
  <c r="E57" i="15"/>
  <c r="H57" i="15" s="1"/>
  <c r="E56" i="15"/>
  <c r="H56" i="15" s="1"/>
  <c r="E55" i="15"/>
  <c r="H55" i="15" s="1"/>
  <c r="E53" i="15"/>
  <c r="H53" i="15" s="1"/>
  <c r="E52" i="15"/>
  <c r="H52" i="15" s="1"/>
  <c r="E51" i="15"/>
  <c r="H51" i="15" s="1"/>
  <c r="E50" i="15"/>
  <c r="H50" i="15" s="1"/>
  <c r="E49" i="15"/>
  <c r="H49" i="15" s="1"/>
  <c r="E48" i="15"/>
  <c r="H48" i="15" s="1"/>
  <c r="E47" i="15"/>
  <c r="H47" i="15" s="1"/>
  <c r="E45" i="15"/>
  <c r="H45" i="15" s="1"/>
  <c r="E43" i="15"/>
  <c r="H43" i="15" s="1"/>
  <c r="E42" i="15"/>
  <c r="H42" i="15" s="1"/>
  <c r="E41" i="15"/>
  <c r="H41" i="15" s="1"/>
  <c r="E40" i="15"/>
  <c r="H40" i="15" s="1"/>
  <c r="E39" i="15"/>
  <c r="H39" i="15" s="1"/>
  <c r="E38" i="15"/>
  <c r="H38" i="15" s="1"/>
  <c r="E37" i="15"/>
  <c r="H37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2" i="15"/>
  <c r="H22" i="15" s="1"/>
  <c r="E21" i="15"/>
  <c r="H21" i="15" s="1"/>
  <c r="E18" i="15"/>
  <c r="H18" i="15" s="1"/>
  <c r="E17" i="15"/>
  <c r="H17" i="15" s="1"/>
  <c r="E15" i="15"/>
  <c r="H15" i="15" s="1"/>
  <c r="E13" i="15"/>
  <c r="H13" i="15" s="1"/>
  <c r="E12" i="15"/>
  <c r="H12" i="15" s="1"/>
  <c r="E9" i="15"/>
  <c r="H9" i="15" s="1"/>
  <c r="E8" i="15"/>
  <c r="H8" i="15" s="1"/>
  <c r="E7" i="15"/>
  <c r="H7" i="15" s="1"/>
  <c r="E5" i="15"/>
  <c r="E4" i="15"/>
  <c r="H4" i="15" s="1"/>
  <c r="E3" i="15"/>
  <c r="H3" i="15" s="1"/>
  <c r="E76" i="15" l="1"/>
  <c r="H76" i="15" s="1"/>
  <c r="I113" i="1"/>
  <c r="G107" i="2" l="1"/>
  <c r="J107" i="2" s="1"/>
  <c r="E108" i="13" s="1"/>
  <c r="G108" i="3"/>
  <c r="J108" i="3" s="1"/>
  <c r="F108" i="13" s="1"/>
  <c r="G108" i="4"/>
  <c r="J108" i="4" s="1"/>
  <c r="G108" i="13" s="1"/>
  <c r="G107" i="1"/>
  <c r="J107" i="1" s="1"/>
  <c r="D108" i="13" s="1"/>
  <c r="G107" i="12"/>
  <c r="J107" i="12"/>
  <c r="G108" i="12"/>
  <c r="J108" i="12"/>
  <c r="G109" i="12"/>
  <c r="J109" i="12"/>
  <c r="G110" i="12"/>
  <c r="J110" i="12"/>
  <c r="G111" i="12"/>
  <c r="J111" i="12"/>
  <c r="G112" i="12"/>
  <c r="J112" i="12"/>
  <c r="D113" i="12"/>
  <c r="E113" i="12"/>
  <c r="F113" i="12"/>
  <c r="G113" i="12"/>
  <c r="J113" i="12" s="1"/>
  <c r="H113" i="12"/>
  <c r="I113" i="12"/>
  <c r="G47" i="9" l="1"/>
  <c r="G49" i="5"/>
  <c r="G36" i="3"/>
  <c r="G102" i="3"/>
  <c r="G49" i="1"/>
  <c r="G3" i="8"/>
  <c r="J30" i="7"/>
  <c r="G110" i="6"/>
  <c r="G33" i="12" l="1"/>
  <c r="G29" i="12" l="1"/>
  <c r="G77" i="12" l="1"/>
  <c r="J77" i="12" s="1"/>
  <c r="G78" i="12"/>
  <c r="J78" i="12" s="1"/>
  <c r="G79" i="12"/>
  <c r="J79" i="12" s="1"/>
  <c r="G80" i="12"/>
  <c r="J80" i="12" s="1"/>
  <c r="G81" i="12"/>
  <c r="J81" i="12" s="1"/>
  <c r="G82" i="12"/>
  <c r="J82" i="12" s="1"/>
  <c r="G83" i="12"/>
  <c r="J83" i="12" s="1"/>
  <c r="G84" i="12"/>
  <c r="J84" i="12" s="1"/>
  <c r="G85" i="12"/>
  <c r="J85" i="12" s="1"/>
  <c r="G86" i="12"/>
  <c r="J86" i="12" s="1"/>
  <c r="G87" i="12"/>
  <c r="J87" i="12" s="1"/>
  <c r="G88" i="12"/>
  <c r="J88" i="12" s="1"/>
  <c r="G89" i="12"/>
  <c r="J89" i="12" s="1"/>
  <c r="G90" i="12"/>
  <c r="J90" i="12" s="1"/>
  <c r="G91" i="12"/>
  <c r="J91" i="12" s="1"/>
  <c r="G92" i="12"/>
  <c r="J92" i="12" s="1"/>
  <c r="G93" i="12"/>
  <c r="J93" i="12" s="1"/>
  <c r="G94" i="12"/>
  <c r="J94" i="12" s="1"/>
  <c r="G95" i="12"/>
  <c r="J95" i="12" s="1"/>
  <c r="G96" i="12"/>
  <c r="J96" i="12" s="1"/>
  <c r="G97" i="12"/>
  <c r="J97" i="12" s="1"/>
  <c r="G98" i="12"/>
  <c r="J98" i="12" s="1"/>
  <c r="G99" i="12"/>
  <c r="J99" i="12" s="1"/>
  <c r="G100" i="12"/>
  <c r="J100" i="12" s="1"/>
  <c r="G101" i="12"/>
  <c r="J101" i="12" s="1"/>
  <c r="G102" i="12"/>
  <c r="J102" i="12" s="1"/>
  <c r="G103" i="12"/>
  <c r="J103" i="12" s="1"/>
  <c r="G104" i="12"/>
  <c r="J104" i="12" s="1"/>
  <c r="G105" i="12"/>
  <c r="J105" i="12" s="1"/>
  <c r="G106" i="12"/>
  <c r="J106" i="12" s="1"/>
  <c r="G35" i="12"/>
  <c r="J35" i="12" s="1"/>
  <c r="G36" i="12"/>
  <c r="J36" i="12" s="1"/>
  <c r="G37" i="12"/>
  <c r="J37" i="12" s="1"/>
  <c r="G38" i="12"/>
  <c r="J38" i="12" s="1"/>
  <c r="G39" i="12"/>
  <c r="J39" i="12" s="1"/>
  <c r="G40" i="12"/>
  <c r="J40" i="12" s="1"/>
  <c r="G41" i="12"/>
  <c r="J41" i="12" s="1"/>
  <c r="G42" i="12"/>
  <c r="J42" i="12" s="1"/>
  <c r="G43" i="12"/>
  <c r="J43" i="12" s="1"/>
  <c r="G44" i="12"/>
  <c r="J44" i="12" s="1"/>
  <c r="G45" i="12"/>
  <c r="J45" i="12" s="1"/>
  <c r="G46" i="12"/>
  <c r="J46" i="12" s="1"/>
  <c r="G47" i="12"/>
  <c r="J47" i="12" s="1"/>
  <c r="G48" i="12"/>
  <c r="J48" i="12" s="1"/>
  <c r="G49" i="12"/>
  <c r="J49" i="12" s="1"/>
  <c r="G50" i="12"/>
  <c r="J50" i="12" s="1"/>
  <c r="G51" i="12"/>
  <c r="J51" i="12" s="1"/>
  <c r="G52" i="12"/>
  <c r="J52" i="12" s="1"/>
  <c r="G53" i="12"/>
  <c r="J53" i="12" s="1"/>
  <c r="G54" i="12"/>
  <c r="J54" i="12" s="1"/>
  <c r="G55" i="12"/>
  <c r="J55" i="12" s="1"/>
  <c r="G56" i="12"/>
  <c r="J56" i="12" s="1"/>
  <c r="G57" i="12"/>
  <c r="J57" i="12" s="1"/>
  <c r="G58" i="12"/>
  <c r="J58" i="12" s="1"/>
  <c r="G59" i="12"/>
  <c r="J59" i="12" s="1"/>
  <c r="G60" i="12"/>
  <c r="J60" i="12" s="1"/>
  <c r="G61" i="12"/>
  <c r="J61" i="12" s="1"/>
  <c r="G62" i="12"/>
  <c r="J62" i="12" s="1"/>
  <c r="G63" i="12"/>
  <c r="J63" i="12" s="1"/>
  <c r="G64" i="12"/>
  <c r="J64" i="12" s="1"/>
  <c r="G65" i="12"/>
  <c r="J65" i="12" s="1"/>
  <c r="G66" i="12"/>
  <c r="J66" i="12" s="1"/>
  <c r="G67" i="12"/>
  <c r="J67" i="12" s="1"/>
  <c r="G68" i="12"/>
  <c r="J68" i="12" s="1"/>
  <c r="G69" i="12"/>
  <c r="J69" i="12" s="1"/>
  <c r="G70" i="12"/>
  <c r="J70" i="12" s="1"/>
  <c r="G71" i="12"/>
  <c r="J71" i="12" s="1"/>
  <c r="G72" i="12"/>
  <c r="J72" i="12" s="1"/>
  <c r="G73" i="12"/>
  <c r="J73" i="12" s="1"/>
  <c r="G74" i="12"/>
  <c r="J74" i="12" s="1"/>
  <c r="G75" i="12"/>
  <c r="J75" i="12" s="1"/>
  <c r="G76" i="12"/>
  <c r="J76" i="12" s="1"/>
  <c r="G4" i="12"/>
  <c r="J4" i="12" s="1"/>
  <c r="G5" i="12"/>
  <c r="J5" i="12" s="1"/>
  <c r="G6" i="12"/>
  <c r="J6" i="12" s="1"/>
  <c r="G7" i="12"/>
  <c r="J7" i="12" s="1"/>
  <c r="G8" i="12"/>
  <c r="J8" i="12" s="1"/>
  <c r="G9" i="12"/>
  <c r="J9" i="12" s="1"/>
  <c r="G10" i="12"/>
  <c r="J10" i="12" s="1"/>
  <c r="G11" i="12"/>
  <c r="J11" i="12" s="1"/>
  <c r="G12" i="12"/>
  <c r="J12" i="12" s="1"/>
  <c r="G13" i="12"/>
  <c r="J13" i="12" s="1"/>
  <c r="G14" i="12"/>
  <c r="J14" i="12" s="1"/>
  <c r="G15" i="12"/>
  <c r="J15" i="12" s="1"/>
  <c r="G16" i="12"/>
  <c r="J16" i="12" s="1"/>
  <c r="G17" i="12"/>
  <c r="J17" i="12" s="1"/>
  <c r="G18" i="12"/>
  <c r="J18" i="12" s="1"/>
  <c r="G19" i="12"/>
  <c r="J19" i="12" s="1"/>
  <c r="G20" i="12"/>
  <c r="J20" i="12" s="1"/>
  <c r="G21" i="12"/>
  <c r="J21" i="12" s="1"/>
  <c r="G22" i="12"/>
  <c r="J22" i="12" s="1"/>
  <c r="G23" i="12"/>
  <c r="J23" i="12" s="1"/>
  <c r="G24" i="12"/>
  <c r="J24" i="12" s="1"/>
  <c r="G25" i="12"/>
  <c r="J25" i="12" s="1"/>
  <c r="G26" i="12"/>
  <c r="J26" i="12" s="1"/>
  <c r="G27" i="12"/>
  <c r="J27" i="12" s="1"/>
  <c r="G28" i="12"/>
  <c r="J28" i="12" s="1"/>
  <c r="J29" i="12"/>
  <c r="G30" i="12"/>
  <c r="G31" i="12"/>
  <c r="J31" i="12" s="1"/>
  <c r="G32" i="12"/>
  <c r="J32" i="12" s="1"/>
  <c r="J33" i="12"/>
  <c r="G34" i="12"/>
  <c r="J34" i="12" s="1"/>
  <c r="G3" i="12"/>
  <c r="J3" i="12" s="1"/>
  <c r="G3" i="11"/>
  <c r="J3" i="11" s="1"/>
  <c r="H113" i="11" l="1"/>
  <c r="F113" i="11"/>
  <c r="E113" i="11"/>
  <c r="D113" i="11"/>
  <c r="G23" i="11" l="1"/>
  <c r="G43" i="11"/>
  <c r="G91" i="11"/>
  <c r="G113" i="11" l="1"/>
  <c r="I113" i="11"/>
  <c r="J113" i="11" l="1"/>
  <c r="G4" i="11"/>
  <c r="J4" i="11" s="1"/>
  <c r="G5" i="11"/>
  <c r="J5" i="11" s="1"/>
  <c r="G6" i="11"/>
  <c r="J6" i="11" s="1"/>
  <c r="G7" i="11"/>
  <c r="J7" i="11" s="1"/>
  <c r="G8" i="11"/>
  <c r="J8" i="11" s="1"/>
  <c r="G9" i="11"/>
  <c r="J9" i="11" s="1"/>
  <c r="G10" i="11"/>
  <c r="J10" i="11" s="1"/>
  <c r="G11" i="11"/>
  <c r="J11" i="11" s="1"/>
  <c r="G12" i="11"/>
  <c r="J12" i="11" s="1"/>
  <c r="G13" i="11"/>
  <c r="J13" i="11" s="1"/>
  <c r="G14" i="11"/>
  <c r="J14" i="11" s="1"/>
  <c r="G15" i="11"/>
  <c r="J15" i="11" s="1"/>
  <c r="G16" i="11"/>
  <c r="J16" i="11" s="1"/>
  <c r="G17" i="11"/>
  <c r="J17" i="11" s="1"/>
  <c r="G18" i="11"/>
  <c r="J18" i="11" s="1"/>
  <c r="G19" i="11"/>
  <c r="J19" i="11" s="1"/>
  <c r="G20" i="11"/>
  <c r="J20" i="11" s="1"/>
  <c r="G21" i="11"/>
  <c r="J21" i="11" s="1"/>
  <c r="G22" i="11"/>
  <c r="J22" i="11" s="1"/>
  <c r="J23" i="11"/>
  <c r="G24" i="11"/>
  <c r="J24" i="11" s="1"/>
  <c r="G25" i="11"/>
  <c r="J25" i="11" s="1"/>
  <c r="G26" i="11"/>
  <c r="J26" i="11" s="1"/>
  <c r="G27" i="11"/>
  <c r="J27" i="11" s="1"/>
  <c r="G28" i="11"/>
  <c r="J28" i="11" s="1"/>
  <c r="G29" i="11"/>
  <c r="J29" i="11" s="1"/>
  <c r="G30" i="11"/>
  <c r="J30" i="11" s="1"/>
  <c r="G31" i="11"/>
  <c r="J31" i="11" s="1"/>
  <c r="G32" i="11"/>
  <c r="J32" i="11" s="1"/>
  <c r="G33" i="11"/>
  <c r="J33" i="11" s="1"/>
  <c r="G34" i="11"/>
  <c r="J34" i="11" s="1"/>
  <c r="G35" i="11"/>
  <c r="J35" i="11" s="1"/>
  <c r="G36" i="11"/>
  <c r="J36" i="11" s="1"/>
  <c r="G37" i="11"/>
  <c r="J37" i="11" s="1"/>
  <c r="G38" i="11"/>
  <c r="J38" i="11" s="1"/>
  <c r="G39" i="11"/>
  <c r="J39" i="11" s="1"/>
  <c r="G40" i="11"/>
  <c r="J40" i="11" s="1"/>
  <c r="G41" i="11"/>
  <c r="J41" i="11" s="1"/>
  <c r="G42" i="11"/>
  <c r="J42" i="11" s="1"/>
  <c r="J43" i="11"/>
  <c r="G44" i="11"/>
  <c r="J44" i="11" s="1"/>
  <c r="G45" i="11"/>
  <c r="J45" i="11" s="1"/>
  <c r="G46" i="11"/>
  <c r="J46" i="11" s="1"/>
  <c r="G47" i="11"/>
  <c r="J47" i="11" s="1"/>
  <c r="G48" i="11"/>
  <c r="J48" i="11" s="1"/>
  <c r="G49" i="11"/>
  <c r="J49" i="11" s="1"/>
  <c r="G50" i="11"/>
  <c r="J50" i="11" s="1"/>
  <c r="G51" i="11"/>
  <c r="J51" i="11" s="1"/>
  <c r="G52" i="11"/>
  <c r="J52" i="11" s="1"/>
  <c r="G53" i="11"/>
  <c r="J53" i="11" s="1"/>
  <c r="G54" i="11"/>
  <c r="J54" i="11" s="1"/>
  <c r="G55" i="11"/>
  <c r="J55" i="11" s="1"/>
  <c r="G56" i="11"/>
  <c r="J56" i="11" s="1"/>
  <c r="G57" i="11"/>
  <c r="J57" i="11" s="1"/>
  <c r="G58" i="11"/>
  <c r="J58" i="11" s="1"/>
  <c r="G59" i="11"/>
  <c r="J59" i="11" s="1"/>
  <c r="G60" i="11"/>
  <c r="J60" i="11" s="1"/>
  <c r="G61" i="11"/>
  <c r="J61" i="11" s="1"/>
  <c r="G62" i="11"/>
  <c r="J62" i="11" s="1"/>
  <c r="G63" i="11"/>
  <c r="J63" i="11" s="1"/>
  <c r="G64" i="11"/>
  <c r="J64" i="11" s="1"/>
  <c r="G65" i="11"/>
  <c r="J65" i="11" s="1"/>
  <c r="G66" i="11"/>
  <c r="J66" i="11" s="1"/>
  <c r="G67" i="11"/>
  <c r="J67" i="11" s="1"/>
  <c r="G68" i="11"/>
  <c r="J68" i="11" s="1"/>
  <c r="G69" i="11"/>
  <c r="J69" i="11" s="1"/>
  <c r="G70" i="11"/>
  <c r="J70" i="11" s="1"/>
  <c r="G71" i="11"/>
  <c r="J71" i="11" s="1"/>
  <c r="G72" i="11"/>
  <c r="J72" i="11" s="1"/>
  <c r="G73" i="11"/>
  <c r="J73" i="11" s="1"/>
  <c r="G74" i="11"/>
  <c r="J74" i="11" s="1"/>
  <c r="G75" i="11"/>
  <c r="J75" i="11" s="1"/>
  <c r="G76" i="11"/>
  <c r="J76" i="11" s="1"/>
  <c r="G77" i="11"/>
  <c r="J77" i="11" s="1"/>
  <c r="G78" i="11"/>
  <c r="J78" i="11" s="1"/>
  <c r="G79" i="11"/>
  <c r="J79" i="11" s="1"/>
  <c r="G80" i="11"/>
  <c r="J80" i="11" s="1"/>
  <c r="G81" i="11"/>
  <c r="J81" i="11" s="1"/>
  <c r="G82" i="11"/>
  <c r="J82" i="11" s="1"/>
  <c r="G83" i="11"/>
  <c r="J83" i="11" s="1"/>
  <c r="G84" i="11"/>
  <c r="J84" i="11" s="1"/>
  <c r="G85" i="11"/>
  <c r="J85" i="11" s="1"/>
  <c r="G86" i="11"/>
  <c r="J86" i="11" s="1"/>
  <c r="G87" i="11"/>
  <c r="J87" i="11" s="1"/>
  <c r="G88" i="11"/>
  <c r="J88" i="11" s="1"/>
  <c r="G89" i="11"/>
  <c r="J89" i="11" s="1"/>
  <c r="G90" i="11"/>
  <c r="J90" i="11" s="1"/>
  <c r="J91" i="11"/>
  <c r="G92" i="11"/>
  <c r="J92" i="11" s="1"/>
  <c r="G93" i="11"/>
  <c r="J93" i="11" s="1"/>
  <c r="G94" i="11"/>
  <c r="J94" i="11" s="1"/>
  <c r="G95" i="11"/>
  <c r="J95" i="11" s="1"/>
  <c r="G96" i="11"/>
  <c r="J96" i="11" s="1"/>
  <c r="G97" i="11"/>
  <c r="J97" i="11" s="1"/>
  <c r="G98" i="11"/>
  <c r="J98" i="11" s="1"/>
  <c r="G99" i="11"/>
  <c r="J99" i="11" s="1"/>
  <c r="G100" i="11"/>
  <c r="J100" i="11" s="1"/>
  <c r="G101" i="11"/>
  <c r="J101" i="11" s="1"/>
  <c r="G102" i="11"/>
  <c r="J102" i="11" s="1"/>
  <c r="G103" i="11"/>
  <c r="J103" i="11" s="1"/>
  <c r="G104" i="11"/>
  <c r="J104" i="11" s="1"/>
  <c r="G105" i="11"/>
  <c r="J105" i="11" s="1"/>
  <c r="G106" i="11"/>
  <c r="J106" i="11" s="1"/>
  <c r="G107" i="11"/>
  <c r="J107" i="11" s="1"/>
  <c r="G108" i="11"/>
  <c r="J108" i="11" s="1"/>
  <c r="G109" i="11"/>
  <c r="J109" i="11" s="1"/>
  <c r="G110" i="11"/>
  <c r="J110" i="11" s="1"/>
  <c r="G111" i="11"/>
  <c r="J111" i="11" s="1"/>
  <c r="G112" i="11"/>
  <c r="J112" i="11" s="1"/>
  <c r="G46" i="10" l="1"/>
  <c r="I113" i="10" l="1"/>
  <c r="H113" i="10" l="1"/>
  <c r="F113" i="10"/>
  <c r="E113" i="10"/>
  <c r="D113" i="10"/>
  <c r="G113" i="10" s="1"/>
  <c r="G4" i="10"/>
  <c r="J4" i="10" s="1"/>
  <c r="G5" i="10"/>
  <c r="J5" i="10" s="1"/>
  <c r="G6" i="10"/>
  <c r="J6" i="10" s="1"/>
  <c r="G7" i="10"/>
  <c r="J7" i="10" s="1"/>
  <c r="G8" i="10"/>
  <c r="J8" i="10" s="1"/>
  <c r="G9" i="10"/>
  <c r="J9" i="10" s="1"/>
  <c r="G10" i="10"/>
  <c r="J10" i="10" s="1"/>
  <c r="G11" i="10"/>
  <c r="J11" i="10" s="1"/>
  <c r="G12" i="10"/>
  <c r="J12" i="10" s="1"/>
  <c r="G13" i="10"/>
  <c r="J13" i="10" s="1"/>
  <c r="G14" i="10"/>
  <c r="J14" i="10" s="1"/>
  <c r="G15" i="10"/>
  <c r="J15" i="10" s="1"/>
  <c r="G16" i="10"/>
  <c r="J16" i="10" s="1"/>
  <c r="G17" i="10"/>
  <c r="J17" i="10" s="1"/>
  <c r="G18" i="10"/>
  <c r="J18" i="10" s="1"/>
  <c r="G19" i="10"/>
  <c r="J19" i="10" s="1"/>
  <c r="G20" i="10"/>
  <c r="J20" i="10" s="1"/>
  <c r="G21" i="10"/>
  <c r="J21" i="10" s="1"/>
  <c r="G22" i="10"/>
  <c r="J22" i="10" s="1"/>
  <c r="G23" i="10"/>
  <c r="J23" i="10" s="1"/>
  <c r="G24" i="10"/>
  <c r="J24" i="10" s="1"/>
  <c r="G25" i="10"/>
  <c r="J25" i="10" s="1"/>
  <c r="G26" i="10"/>
  <c r="J26" i="10" s="1"/>
  <c r="G27" i="10"/>
  <c r="J27" i="10" s="1"/>
  <c r="G28" i="10"/>
  <c r="J28" i="10" s="1"/>
  <c r="G29" i="10"/>
  <c r="J29" i="10" s="1"/>
  <c r="G30" i="10"/>
  <c r="J30" i="10" s="1"/>
  <c r="G31" i="10"/>
  <c r="J31" i="10" s="1"/>
  <c r="G32" i="10"/>
  <c r="J32" i="10" s="1"/>
  <c r="G33" i="10"/>
  <c r="J33" i="10" s="1"/>
  <c r="G34" i="10"/>
  <c r="J34" i="10" s="1"/>
  <c r="G35" i="10"/>
  <c r="J35" i="10" s="1"/>
  <c r="G36" i="10"/>
  <c r="J36" i="10" s="1"/>
  <c r="G37" i="10"/>
  <c r="J37" i="10" s="1"/>
  <c r="G38" i="10"/>
  <c r="J38" i="10" s="1"/>
  <c r="G39" i="10"/>
  <c r="J39" i="10" s="1"/>
  <c r="G40" i="10"/>
  <c r="J40" i="10" s="1"/>
  <c r="G41" i="10"/>
  <c r="J41" i="10" s="1"/>
  <c r="G42" i="10"/>
  <c r="J42" i="10" s="1"/>
  <c r="G43" i="10"/>
  <c r="J43" i="10" s="1"/>
  <c r="G44" i="10"/>
  <c r="J44" i="10" s="1"/>
  <c r="G45" i="10"/>
  <c r="J45" i="10" s="1"/>
  <c r="J46" i="10"/>
  <c r="G47" i="10"/>
  <c r="J47" i="10" s="1"/>
  <c r="G48" i="10"/>
  <c r="J48" i="10" s="1"/>
  <c r="G49" i="10"/>
  <c r="J49" i="10" s="1"/>
  <c r="G50" i="10"/>
  <c r="J50" i="10" s="1"/>
  <c r="G51" i="10"/>
  <c r="J51" i="10" s="1"/>
  <c r="G52" i="10"/>
  <c r="J52" i="10" s="1"/>
  <c r="G53" i="10"/>
  <c r="J53" i="10" s="1"/>
  <c r="G54" i="10"/>
  <c r="J54" i="10" s="1"/>
  <c r="G55" i="10"/>
  <c r="J55" i="10" s="1"/>
  <c r="G56" i="10"/>
  <c r="J56" i="10" s="1"/>
  <c r="G57" i="10"/>
  <c r="J57" i="10" s="1"/>
  <c r="G58" i="10"/>
  <c r="J58" i="10" s="1"/>
  <c r="G59" i="10"/>
  <c r="J59" i="10" s="1"/>
  <c r="G60" i="10"/>
  <c r="J60" i="10" s="1"/>
  <c r="G61" i="10"/>
  <c r="J61" i="10" s="1"/>
  <c r="G62" i="10"/>
  <c r="J62" i="10" s="1"/>
  <c r="G63" i="10"/>
  <c r="J63" i="10" s="1"/>
  <c r="G64" i="10"/>
  <c r="J64" i="10" s="1"/>
  <c r="G65" i="10"/>
  <c r="J65" i="10" s="1"/>
  <c r="G66" i="10"/>
  <c r="J66" i="10" s="1"/>
  <c r="G67" i="10"/>
  <c r="J67" i="10" s="1"/>
  <c r="G68" i="10"/>
  <c r="J68" i="10" s="1"/>
  <c r="G69" i="10"/>
  <c r="J69" i="10" s="1"/>
  <c r="G70" i="10"/>
  <c r="J70" i="10" s="1"/>
  <c r="G71" i="10"/>
  <c r="J71" i="10" s="1"/>
  <c r="G72" i="10"/>
  <c r="J72" i="10" s="1"/>
  <c r="G73" i="10"/>
  <c r="J73" i="10" s="1"/>
  <c r="G74" i="10"/>
  <c r="J74" i="10" s="1"/>
  <c r="G75" i="10"/>
  <c r="J75" i="10" s="1"/>
  <c r="G76" i="10"/>
  <c r="J76" i="10" s="1"/>
  <c r="G77" i="10"/>
  <c r="J77" i="10" s="1"/>
  <c r="G78" i="10"/>
  <c r="J78" i="10" s="1"/>
  <c r="G79" i="10"/>
  <c r="J79" i="10" s="1"/>
  <c r="G80" i="10"/>
  <c r="J80" i="10" s="1"/>
  <c r="G81" i="10"/>
  <c r="J81" i="10" s="1"/>
  <c r="G82" i="10"/>
  <c r="J82" i="10" s="1"/>
  <c r="G83" i="10"/>
  <c r="J83" i="10" s="1"/>
  <c r="G84" i="10"/>
  <c r="J84" i="10" s="1"/>
  <c r="G85" i="10"/>
  <c r="J85" i="10" s="1"/>
  <c r="G86" i="10"/>
  <c r="J86" i="10" s="1"/>
  <c r="G87" i="10"/>
  <c r="J87" i="10" s="1"/>
  <c r="G88" i="10"/>
  <c r="J88" i="10" s="1"/>
  <c r="G89" i="10"/>
  <c r="J89" i="10" s="1"/>
  <c r="G90" i="10"/>
  <c r="J90" i="10" s="1"/>
  <c r="G91" i="10"/>
  <c r="J91" i="10" s="1"/>
  <c r="G92" i="10"/>
  <c r="J92" i="10" s="1"/>
  <c r="G93" i="10"/>
  <c r="J93" i="10" s="1"/>
  <c r="G94" i="10"/>
  <c r="J94" i="10" s="1"/>
  <c r="G95" i="10"/>
  <c r="J95" i="10" s="1"/>
  <c r="G96" i="10"/>
  <c r="J96" i="10" s="1"/>
  <c r="G97" i="10"/>
  <c r="J97" i="10" s="1"/>
  <c r="G98" i="10"/>
  <c r="J98" i="10" s="1"/>
  <c r="G99" i="10"/>
  <c r="J99" i="10" s="1"/>
  <c r="G100" i="10"/>
  <c r="J100" i="10" s="1"/>
  <c r="G101" i="10"/>
  <c r="J101" i="10" s="1"/>
  <c r="G102" i="10"/>
  <c r="J102" i="10" s="1"/>
  <c r="G103" i="10"/>
  <c r="J103" i="10" s="1"/>
  <c r="G104" i="10"/>
  <c r="J104" i="10" s="1"/>
  <c r="G105" i="10"/>
  <c r="J105" i="10" s="1"/>
  <c r="G106" i="10"/>
  <c r="J106" i="10" s="1"/>
  <c r="G107" i="10"/>
  <c r="J107" i="10" s="1"/>
  <c r="G108" i="10"/>
  <c r="J108" i="10" s="1"/>
  <c r="G109" i="10"/>
  <c r="J109" i="10" s="1"/>
  <c r="G110" i="10"/>
  <c r="J110" i="10" s="1"/>
  <c r="G111" i="10"/>
  <c r="J111" i="10" s="1"/>
  <c r="G112" i="10"/>
  <c r="J112" i="10" s="1"/>
  <c r="G3" i="10"/>
  <c r="J3" i="10" s="1"/>
  <c r="J113" i="10" l="1"/>
  <c r="D113" i="9" l="1"/>
  <c r="E113" i="9"/>
  <c r="F113" i="9"/>
  <c r="H113" i="9"/>
  <c r="G39" i="9" l="1"/>
  <c r="I113" i="9" l="1"/>
  <c r="G113" i="9"/>
  <c r="G112" i="9"/>
  <c r="J112" i="9" s="1"/>
  <c r="J113" i="9" l="1"/>
  <c r="G85" i="9"/>
  <c r="J85" i="9" s="1"/>
  <c r="G86" i="9"/>
  <c r="J86" i="9" s="1"/>
  <c r="G87" i="9"/>
  <c r="J87" i="9" s="1"/>
  <c r="G88" i="9"/>
  <c r="J88" i="9" s="1"/>
  <c r="G89" i="9"/>
  <c r="J89" i="9" s="1"/>
  <c r="G90" i="9"/>
  <c r="J90" i="9" s="1"/>
  <c r="G91" i="9"/>
  <c r="J91" i="9" s="1"/>
  <c r="G92" i="9"/>
  <c r="J92" i="9" s="1"/>
  <c r="G93" i="9"/>
  <c r="J93" i="9" s="1"/>
  <c r="G94" i="9"/>
  <c r="J94" i="9" s="1"/>
  <c r="G95" i="9"/>
  <c r="J95" i="9" s="1"/>
  <c r="G96" i="9"/>
  <c r="J96" i="9" s="1"/>
  <c r="G97" i="9"/>
  <c r="J97" i="9" s="1"/>
  <c r="G98" i="9"/>
  <c r="J98" i="9" s="1"/>
  <c r="G99" i="9"/>
  <c r="J99" i="9" s="1"/>
  <c r="G100" i="9"/>
  <c r="J100" i="9" s="1"/>
  <c r="G101" i="9"/>
  <c r="J101" i="9" s="1"/>
  <c r="G102" i="9"/>
  <c r="J102" i="9" s="1"/>
  <c r="G103" i="9"/>
  <c r="J103" i="9" s="1"/>
  <c r="G104" i="9"/>
  <c r="J104" i="9" s="1"/>
  <c r="G105" i="9"/>
  <c r="J105" i="9" s="1"/>
  <c r="G106" i="9"/>
  <c r="J106" i="9" s="1"/>
  <c r="G107" i="9"/>
  <c r="J107" i="9" s="1"/>
  <c r="G108" i="9"/>
  <c r="J108" i="9" s="1"/>
  <c r="G109" i="9"/>
  <c r="J109" i="9" s="1"/>
  <c r="G110" i="9"/>
  <c r="J110" i="9" s="1"/>
  <c r="G111" i="9"/>
  <c r="J111" i="9" s="1"/>
  <c r="G44" i="9"/>
  <c r="J44" i="9" s="1"/>
  <c r="G45" i="9"/>
  <c r="J45" i="9" s="1"/>
  <c r="G46" i="9"/>
  <c r="J46" i="9" s="1"/>
  <c r="J47" i="9"/>
  <c r="G48" i="9"/>
  <c r="J48" i="9" s="1"/>
  <c r="G49" i="9"/>
  <c r="J49" i="9" s="1"/>
  <c r="G50" i="9"/>
  <c r="J50" i="9" s="1"/>
  <c r="G51" i="9"/>
  <c r="J51" i="9" s="1"/>
  <c r="G52" i="9"/>
  <c r="J52" i="9" s="1"/>
  <c r="G53" i="9"/>
  <c r="J53" i="9" s="1"/>
  <c r="G54" i="9"/>
  <c r="J54" i="9" s="1"/>
  <c r="G55" i="9"/>
  <c r="J55" i="9" s="1"/>
  <c r="G56" i="9"/>
  <c r="J56" i="9" s="1"/>
  <c r="G57" i="9"/>
  <c r="J57" i="9" s="1"/>
  <c r="G58" i="9"/>
  <c r="J58" i="9" s="1"/>
  <c r="G59" i="9"/>
  <c r="J59" i="9" s="1"/>
  <c r="G60" i="9"/>
  <c r="J60" i="9" s="1"/>
  <c r="G61" i="9"/>
  <c r="J61" i="9" s="1"/>
  <c r="G62" i="9"/>
  <c r="J62" i="9" s="1"/>
  <c r="G63" i="9"/>
  <c r="J63" i="9" s="1"/>
  <c r="G64" i="9"/>
  <c r="J64" i="9" s="1"/>
  <c r="G65" i="9"/>
  <c r="J65" i="9" s="1"/>
  <c r="G66" i="9"/>
  <c r="J66" i="9" s="1"/>
  <c r="G67" i="9"/>
  <c r="J67" i="9" s="1"/>
  <c r="G68" i="9"/>
  <c r="J68" i="9" s="1"/>
  <c r="G69" i="9"/>
  <c r="J69" i="9" s="1"/>
  <c r="G70" i="9"/>
  <c r="J70" i="9" s="1"/>
  <c r="G71" i="9"/>
  <c r="J71" i="9" s="1"/>
  <c r="G72" i="9"/>
  <c r="J72" i="9" s="1"/>
  <c r="G73" i="9"/>
  <c r="J73" i="9" s="1"/>
  <c r="G74" i="9"/>
  <c r="J74" i="9" s="1"/>
  <c r="G75" i="9"/>
  <c r="J75" i="9" s="1"/>
  <c r="G76" i="9"/>
  <c r="J76" i="9" s="1"/>
  <c r="G77" i="9"/>
  <c r="J77" i="9" s="1"/>
  <c r="G78" i="9"/>
  <c r="J78" i="9" s="1"/>
  <c r="G79" i="9"/>
  <c r="J79" i="9" s="1"/>
  <c r="G80" i="9"/>
  <c r="J80" i="9" s="1"/>
  <c r="G81" i="9"/>
  <c r="J81" i="9" s="1"/>
  <c r="G82" i="9"/>
  <c r="J82" i="9" s="1"/>
  <c r="G83" i="9"/>
  <c r="J83" i="9" s="1"/>
  <c r="G84" i="9"/>
  <c r="J84" i="9" s="1"/>
  <c r="G4" i="9"/>
  <c r="J4" i="9" s="1"/>
  <c r="G5" i="9"/>
  <c r="J5" i="9" s="1"/>
  <c r="G6" i="9"/>
  <c r="J6" i="9" s="1"/>
  <c r="G7" i="9"/>
  <c r="J7" i="9" s="1"/>
  <c r="G8" i="9"/>
  <c r="J8" i="9" s="1"/>
  <c r="G9" i="9"/>
  <c r="J9" i="9" s="1"/>
  <c r="G10" i="9"/>
  <c r="J10" i="9" s="1"/>
  <c r="G11" i="9"/>
  <c r="J11" i="9" s="1"/>
  <c r="G12" i="9"/>
  <c r="J12" i="9" s="1"/>
  <c r="G13" i="9"/>
  <c r="J13" i="9" s="1"/>
  <c r="G14" i="9"/>
  <c r="J14" i="9" s="1"/>
  <c r="G15" i="9"/>
  <c r="J15" i="9" s="1"/>
  <c r="G16" i="9"/>
  <c r="J16" i="9" s="1"/>
  <c r="G17" i="9"/>
  <c r="J17" i="9" s="1"/>
  <c r="G18" i="9"/>
  <c r="J18" i="9" s="1"/>
  <c r="G19" i="9"/>
  <c r="J19" i="9" s="1"/>
  <c r="G20" i="9"/>
  <c r="J20" i="9" s="1"/>
  <c r="G21" i="9"/>
  <c r="J21" i="9" s="1"/>
  <c r="G22" i="9"/>
  <c r="J22" i="9" s="1"/>
  <c r="G23" i="9"/>
  <c r="J23" i="9" s="1"/>
  <c r="G24" i="9"/>
  <c r="J24" i="9" s="1"/>
  <c r="G25" i="9"/>
  <c r="J25" i="9" s="1"/>
  <c r="G26" i="9"/>
  <c r="J26" i="9" s="1"/>
  <c r="G27" i="9"/>
  <c r="J27" i="9" s="1"/>
  <c r="G28" i="9"/>
  <c r="J28" i="9" s="1"/>
  <c r="G29" i="9"/>
  <c r="J29" i="9" s="1"/>
  <c r="G30" i="9"/>
  <c r="J30" i="9" s="1"/>
  <c r="G31" i="9"/>
  <c r="J31" i="9" s="1"/>
  <c r="G32" i="9"/>
  <c r="J32" i="9" s="1"/>
  <c r="G33" i="9"/>
  <c r="J33" i="9" s="1"/>
  <c r="G34" i="9"/>
  <c r="J34" i="9" s="1"/>
  <c r="G35" i="9"/>
  <c r="J35" i="9" s="1"/>
  <c r="G36" i="9"/>
  <c r="J36" i="9" s="1"/>
  <c r="G37" i="9"/>
  <c r="J37" i="9" s="1"/>
  <c r="G38" i="9"/>
  <c r="J38" i="9" s="1"/>
  <c r="J39" i="9"/>
  <c r="G40" i="9"/>
  <c r="J40" i="9" s="1"/>
  <c r="G41" i="9"/>
  <c r="J41" i="9" s="1"/>
  <c r="G42" i="9"/>
  <c r="J42" i="9" s="1"/>
  <c r="G43" i="9"/>
  <c r="J43" i="9" s="1"/>
  <c r="G3" i="9"/>
  <c r="J3" i="9" s="1"/>
  <c r="H113" i="8" l="1"/>
  <c r="F113" i="8"/>
  <c r="E113" i="8"/>
  <c r="D113" i="8"/>
  <c r="G61" i="8" l="1"/>
  <c r="G20" i="8" l="1"/>
  <c r="J20" i="8" s="1"/>
  <c r="J3" i="8" l="1"/>
  <c r="I113" i="8"/>
  <c r="G4" i="8" l="1"/>
  <c r="J4" i="8" s="1"/>
  <c r="G5" i="8"/>
  <c r="J5" i="8" s="1"/>
  <c r="G6" i="8"/>
  <c r="J6" i="8" s="1"/>
  <c r="G7" i="8"/>
  <c r="J7" i="8" s="1"/>
  <c r="G8" i="8"/>
  <c r="G9" i="8"/>
  <c r="J9" i="8" s="1"/>
  <c r="G10" i="8"/>
  <c r="J10" i="8" s="1"/>
  <c r="G11" i="8"/>
  <c r="J11" i="8" s="1"/>
  <c r="G12" i="8"/>
  <c r="J12" i="8" s="1"/>
  <c r="G13" i="8"/>
  <c r="J13" i="8" s="1"/>
  <c r="G14" i="8"/>
  <c r="J14" i="8" s="1"/>
  <c r="G15" i="8"/>
  <c r="J15" i="8" s="1"/>
  <c r="G16" i="8"/>
  <c r="J16" i="8" s="1"/>
  <c r="G17" i="8"/>
  <c r="J17" i="8" s="1"/>
  <c r="G18" i="8"/>
  <c r="J18" i="8" s="1"/>
  <c r="G19" i="8"/>
  <c r="J19" i="8" s="1"/>
  <c r="G21" i="8"/>
  <c r="J21" i="8" s="1"/>
  <c r="G22" i="8"/>
  <c r="J22" i="8" s="1"/>
  <c r="G23" i="8"/>
  <c r="J23" i="8" s="1"/>
  <c r="G24" i="8"/>
  <c r="J24" i="8" s="1"/>
  <c r="G25" i="8"/>
  <c r="J25" i="8" s="1"/>
  <c r="G26" i="8"/>
  <c r="J26" i="8" s="1"/>
  <c r="G27" i="8"/>
  <c r="J27" i="8" s="1"/>
  <c r="G28" i="8"/>
  <c r="J28" i="8" s="1"/>
  <c r="G29" i="8"/>
  <c r="J29" i="8" s="1"/>
  <c r="G30" i="8"/>
  <c r="J30" i="8" s="1"/>
  <c r="G31" i="8"/>
  <c r="J31" i="8" s="1"/>
  <c r="G32" i="8"/>
  <c r="J32" i="8" s="1"/>
  <c r="G33" i="8"/>
  <c r="J33" i="8" s="1"/>
  <c r="G34" i="8"/>
  <c r="J34" i="8" s="1"/>
  <c r="G35" i="8"/>
  <c r="J35" i="8" s="1"/>
  <c r="G36" i="8"/>
  <c r="J36" i="8" s="1"/>
  <c r="G37" i="8"/>
  <c r="J37" i="8" s="1"/>
  <c r="G38" i="8"/>
  <c r="J38" i="8" s="1"/>
  <c r="G39" i="8"/>
  <c r="J39" i="8" s="1"/>
  <c r="G40" i="8"/>
  <c r="J40" i="8" s="1"/>
  <c r="G41" i="8"/>
  <c r="J41" i="8" s="1"/>
  <c r="G42" i="8"/>
  <c r="J42" i="8" s="1"/>
  <c r="G43" i="8"/>
  <c r="J43" i="8" s="1"/>
  <c r="G44" i="8"/>
  <c r="J44" i="8" s="1"/>
  <c r="G45" i="8"/>
  <c r="J45" i="8" s="1"/>
  <c r="G46" i="8"/>
  <c r="G47" i="8"/>
  <c r="J47" i="8" s="1"/>
  <c r="G48" i="8"/>
  <c r="J48" i="8" s="1"/>
  <c r="G49" i="8"/>
  <c r="J49" i="8" s="1"/>
  <c r="G50" i="8"/>
  <c r="J50" i="8" s="1"/>
  <c r="G51" i="8"/>
  <c r="J51" i="8" s="1"/>
  <c r="G52" i="8"/>
  <c r="J52" i="8" s="1"/>
  <c r="G53" i="8"/>
  <c r="J53" i="8" s="1"/>
  <c r="G54" i="8"/>
  <c r="J54" i="8" s="1"/>
  <c r="G55" i="8"/>
  <c r="J55" i="8" s="1"/>
  <c r="G56" i="8"/>
  <c r="J56" i="8" s="1"/>
  <c r="G57" i="8"/>
  <c r="J57" i="8" s="1"/>
  <c r="G58" i="8"/>
  <c r="J58" i="8" s="1"/>
  <c r="G59" i="8"/>
  <c r="J59" i="8" s="1"/>
  <c r="G60" i="8"/>
  <c r="J60" i="8" s="1"/>
  <c r="J61" i="8"/>
  <c r="G62" i="8"/>
  <c r="J62" i="8" s="1"/>
  <c r="G63" i="8"/>
  <c r="J63" i="8" s="1"/>
  <c r="G64" i="8"/>
  <c r="J64" i="8" s="1"/>
  <c r="G65" i="8"/>
  <c r="J65" i="8" s="1"/>
  <c r="G66" i="8"/>
  <c r="J66" i="8" s="1"/>
  <c r="G67" i="8"/>
  <c r="J67" i="8" s="1"/>
  <c r="G68" i="8"/>
  <c r="J68" i="8" s="1"/>
  <c r="G69" i="8"/>
  <c r="J69" i="8" s="1"/>
  <c r="G70" i="8"/>
  <c r="J70" i="8" s="1"/>
  <c r="G71" i="8"/>
  <c r="J71" i="8" s="1"/>
  <c r="G72" i="8"/>
  <c r="J72" i="8" s="1"/>
  <c r="G73" i="8"/>
  <c r="J73" i="8" s="1"/>
  <c r="G74" i="8"/>
  <c r="J74" i="8" s="1"/>
  <c r="G75" i="8"/>
  <c r="J75" i="8" s="1"/>
  <c r="G76" i="8"/>
  <c r="J76" i="8" s="1"/>
  <c r="G77" i="8"/>
  <c r="J77" i="8" s="1"/>
  <c r="G78" i="8"/>
  <c r="J78" i="8" s="1"/>
  <c r="G79" i="8"/>
  <c r="J79" i="8" s="1"/>
  <c r="G80" i="8"/>
  <c r="J80" i="8" s="1"/>
  <c r="G81" i="8"/>
  <c r="J81" i="8" s="1"/>
  <c r="G82" i="8"/>
  <c r="J82" i="8" s="1"/>
  <c r="G83" i="8"/>
  <c r="J83" i="8" s="1"/>
  <c r="G84" i="8"/>
  <c r="J84" i="8" s="1"/>
  <c r="G85" i="8"/>
  <c r="J85" i="8" s="1"/>
  <c r="G86" i="8"/>
  <c r="J86" i="8" s="1"/>
  <c r="G87" i="8"/>
  <c r="J87" i="8" s="1"/>
  <c r="G88" i="8"/>
  <c r="J88" i="8" s="1"/>
  <c r="G89" i="8"/>
  <c r="J89" i="8" s="1"/>
  <c r="G90" i="8"/>
  <c r="J90" i="8" s="1"/>
  <c r="G91" i="8"/>
  <c r="J91" i="8" s="1"/>
  <c r="G92" i="8"/>
  <c r="J92" i="8" s="1"/>
  <c r="G93" i="8"/>
  <c r="J93" i="8" s="1"/>
  <c r="G94" i="8"/>
  <c r="J94" i="8" s="1"/>
  <c r="G95" i="8"/>
  <c r="J95" i="8" s="1"/>
  <c r="G96" i="8"/>
  <c r="J96" i="8" s="1"/>
  <c r="G97" i="8"/>
  <c r="J97" i="8" s="1"/>
  <c r="G98" i="8"/>
  <c r="J98" i="8" s="1"/>
  <c r="G99" i="8"/>
  <c r="J99" i="8" s="1"/>
  <c r="G100" i="8"/>
  <c r="J100" i="8" s="1"/>
  <c r="G101" i="8"/>
  <c r="J101" i="8" s="1"/>
  <c r="G102" i="8"/>
  <c r="J102" i="8" s="1"/>
  <c r="G103" i="8"/>
  <c r="J103" i="8" s="1"/>
  <c r="G104" i="8"/>
  <c r="J104" i="8" s="1"/>
  <c r="G105" i="8"/>
  <c r="J105" i="8" s="1"/>
  <c r="G106" i="8"/>
  <c r="J106" i="8" s="1"/>
  <c r="G107" i="8"/>
  <c r="J107" i="8" s="1"/>
  <c r="G108" i="8"/>
  <c r="J108" i="8" s="1"/>
  <c r="G109" i="8"/>
  <c r="J109" i="8" s="1"/>
  <c r="G110" i="8"/>
  <c r="J110" i="8" s="1"/>
  <c r="G111" i="8"/>
  <c r="J111" i="8" s="1"/>
  <c r="G112" i="8"/>
  <c r="J112" i="8" s="1"/>
  <c r="G113" i="8"/>
  <c r="J113" i="8" s="1"/>
  <c r="J46" i="8" l="1"/>
  <c r="J8" i="8"/>
  <c r="H113" i="7" l="1"/>
  <c r="F113" i="7"/>
  <c r="E113" i="7"/>
  <c r="D113" i="7"/>
  <c r="G7" i="7" l="1"/>
  <c r="G49" i="7"/>
  <c r="I113" i="7" l="1"/>
  <c r="J7" i="7"/>
  <c r="G4" i="7" l="1"/>
  <c r="J4" i="7" s="1"/>
  <c r="G5" i="7"/>
  <c r="J5" i="7" s="1"/>
  <c r="G6" i="7"/>
  <c r="J6" i="7" s="1"/>
  <c r="G8" i="7"/>
  <c r="J8" i="7" s="1"/>
  <c r="G9" i="7"/>
  <c r="J9" i="7" s="1"/>
  <c r="G10" i="7"/>
  <c r="J10" i="7" s="1"/>
  <c r="G11" i="7"/>
  <c r="J11" i="7" s="1"/>
  <c r="G12" i="7"/>
  <c r="J12" i="7" s="1"/>
  <c r="G13" i="7"/>
  <c r="J13" i="7" s="1"/>
  <c r="G14" i="7"/>
  <c r="J14" i="7" s="1"/>
  <c r="G15" i="7"/>
  <c r="J15" i="7" s="1"/>
  <c r="G16" i="7"/>
  <c r="J16" i="7" s="1"/>
  <c r="G17" i="7"/>
  <c r="J17" i="7" s="1"/>
  <c r="G18" i="7"/>
  <c r="J18" i="7" s="1"/>
  <c r="G19" i="7"/>
  <c r="J19" i="7" s="1"/>
  <c r="G20" i="7"/>
  <c r="J20" i="7" s="1"/>
  <c r="G21" i="7"/>
  <c r="J21" i="7" s="1"/>
  <c r="G22" i="7"/>
  <c r="J22" i="7" s="1"/>
  <c r="G23" i="7"/>
  <c r="J23" i="7" s="1"/>
  <c r="G24" i="7"/>
  <c r="J24" i="7" s="1"/>
  <c r="G25" i="7"/>
  <c r="J25" i="7" s="1"/>
  <c r="G26" i="7"/>
  <c r="J26" i="7" s="1"/>
  <c r="G27" i="7"/>
  <c r="J27" i="7" s="1"/>
  <c r="G28" i="7"/>
  <c r="J28" i="7" s="1"/>
  <c r="G29" i="7"/>
  <c r="J29" i="7" s="1"/>
  <c r="G30" i="7"/>
  <c r="G31" i="7"/>
  <c r="J31" i="7" s="1"/>
  <c r="G32" i="7"/>
  <c r="J32" i="7" s="1"/>
  <c r="G33" i="7"/>
  <c r="J33" i="7" s="1"/>
  <c r="G34" i="7"/>
  <c r="J34" i="7" s="1"/>
  <c r="G35" i="7"/>
  <c r="J35" i="7" s="1"/>
  <c r="G36" i="7"/>
  <c r="J36" i="7" s="1"/>
  <c r="G37" i="7"/>
  <c r="J37" i="7" s="1"/>
  <c r="G38" i="7"/>
  <c r="J38" i="7" s="1"/>
  <c r="G39" i="7"/>
  <c r="J39" i="7" s="1"/>
  <c r="G40" i="7"/>
  <c r="J40" i="7" s="1"/>
  <c r="G41" i="7"/>
  <c r="J41" i="7" s="1"/>
  <c r="G42" i="7"/>
  <c r="J42" i="7" s="1"/>
  <c r="G43" i="7"/>
  <c r="J43" i="7" s="1"/>
  <c r="G44" i="7"/>
  <c r="J44" i="7" s="1"/>
  <c r="G45" i="7"/>
  <c r="J45" i="7" s="1"/>
  <c r="G46" i="7"/>
  <c r="J46" i="7" s="1"/>
  <c r="G47" i="7"/>
  <c r="J47" i="7" s="1"/>
  <c r="G48" i="7"/>
  <c r="J48" i="7" s="1"/>
  <c r="J49" i="7"/>
  <c r="G50" i="7"/>
  <c r="J50" i="7" s="1"/>
  <c r="G51" i="7"/>
  <c r="J51" i="7" s="1"/>
  <c r="G52" i="7"/>
  <c r="J52" i="7" s="1"/>
  <c r="G53" i="7"/>
  <c r="J53" i="7" s="1"/>
  <c r="G54" i="7"/>
  <c r="J54" i="7" s="1"/>
  <c r="G55" i="7"/>
  <c r="J55" i="7" s="1"/>
  <c r="G56" i="7"/>
  <c r="J56" i="7" s="1"/>
  <c r="G57" i="7"/>
  <c r="J57" i="7" s="1"/>
  <c r="G58" i="7"/>
  <c r="G59" i="7"/>
  <c r="J59" i="7" s="1"/>
  <c r="G60" i="7"/>
  <c r="J60" i="7" s="1"/>
  <c r="G61" i="7"/>
  <c r="J61" i="7" s="1"/>
  <c r="G62" i="7"/>
  <c r="J62" i="7" s="1"/>
  <c r="G63" i="7"/>
  <c r="J63" i="7" s="1"/>
  <c r="G64" i="7"/>
  <c r="J64" i="7" s="1"/>
  <c r="G65" i="7"/>
  <c r="J65" i="7" s="1"/>
  <c r="G66" i="7"/>
  <c r="J66" i="7" s="1"/>
  <c r="G67" i="7"/>
  <c r="J67" i="7" s="1"/>
  <c r="G68" i="7"/>
  <c r="J68" i="7" s="1"/>
  <c r="G69" i="7"/>
  <c r="J69" i="7" s="1"/>
  <c r="G70" i="7"/>
  <c r="J70" i="7" s="1"/>
  <c r="G71" i="7"/>
  <c r="J71" i="7" s="1"/>
  <c r="G72" i="7"/>
  <c r="J72" i="7" s="1"/>
  <c r="G73" i="7"/>
  <c r="J73" i="7" s="1"/>
  <c r="G74" i="7"/>
  <c r="J74" i="7" s="1"/>
  <c r="G75" i="7"/>
  <c r="J75" i="7" s="1"/>
  <c r="G76" i="7"/>
  <c r="J76" i="7" s="1"/>
  <c r="G77" i="7"/>
  <c r="J77" i="7" s="1"/>
  <c r="G78" i="7"/>
  <c r="J78" i="7" s="1"/>
  <c r="G79" i="7"/>
  <c r="J79" i="7" s="1"/>
  <c r="G80" i="7"/>
  <c r="J80" i="7" s="1"/>
  <c r="G81" i="7"/>
  <c r="J81" i="7" s="1"/>
  <c r="G82" i="7"/>
  <c r="J82" i="7" s="1"/>
  <c r="G83" i="7"/>
  <c r="J83" i="7" s="1"/>
  <c r="G84" i="7"/>
  <c r="J84" i="7" s="1"/>
  <c r="G85" i="7"/>
  <c r="J85" i="7" s="1"/>
  <c r="G86" i="7"/>
  <c r="J86" i="7" s="1"/>
  <c r="G87" i="7"/>
  <c r="J87" i="7" s="1"/>
  <c r="G88" i="7"/>
  <c r="J88" i="7" s="1"/>
  <c r="G89" i="7"/>
  <c r="J89" i="7" s="1"/>
  <c r="G90" i="7"/>
  <c r="J90" i="7" s="1"/>
  <c r="G91" i="7"/>
  <c r="J91" i="7" s="1"/>
  <c r="G92" i="7"/>
  <c r="J92" i="7" s="1"/>
  <c r="G93" i="7"/>
  <c r="J93" i="7" s="1"/>
  <c r="G94" i="7"/>
  <c r="J94" i="7" s="1"/>
  <c r="G95" i="7"/>
  <c r="J95" i="7" s="1"/>
  <c r="G96" i="7"/>
  <c r="J96" i="7" s="1"/>
  <c r="G97" i="7"/>
  <c r="J97" i="7" s="1"/>
  <c r="G98" i="7"/>
  <c r="J98" i="7" s="1"/>
  <c r="G99" i="7"/>
  <c r="J99" i="7" s="1"/>
  <c r="G100" i="7"/>
  <c r="J100" i="7" s="1"/>
  <c r="G101" i="7"/>
  <c r="J101" i="7" s="1"/>
  <c r="G102" i="7"/>
  <c r="J102" i="7" s="1"/>
  <c r="G103" i="7"/>
  <c r="J103" i="7" s="1"/>
  <c r="G104" i="7"/>
  <c r="J104" i="7" s="1"/>
  <c r="G105" i="7"/>
  <c r="J105" i="7" s="1"/>
  <c r="G106" i="7"/>
  <c r="J106" i="7" s="1"/>
  <c r="G107" i="7"/>
  <c r="J107" i="7" s="1"/>
  <c r="G108" i="7"/>
  <c r="J108" i="7" s="1"/>
  <c r="G109" i="7"/>
  <c r="J109" i="7" s="1"/>
  <c r="G110" i="7"/>
  <c r="J110" i="7" s="1"/>
  <c r="G111" i="7"/>
  <c r="J111" i="7" s="1"/>
  <c r="G112" i="7"/>
  <c r="J112" i="7" s="1"/>
  <c r="G3" i="7"/>
  <c r="J3" i="7" s="1"/>
  <c r="G113" i="7" l="1"/>
  <c r="J113" i="7" s="1"/>
  <c r="J58" i="7"/>
  <c r="G109" i="6"/>
  <c r="H114" i="6"/>
  <c r="F114" i="6"/>
  <c r="E114" i="6"/>
  <c r="D114" i="6"/>
  <c r="G4" i="6" l="1"/>
  <c r="J4" i="6" s="1"/>
  <c r="I4" i="13" s="1"/>
  <c r="P4" i="13" s="1"/>
  <c r="G5" i="6"/>
  <c r="J5" i="6" s="1"/>
  <c r="I5" i="13" s="1"/>
  <c r="P5" i="13" s="1"/>
  <c r="G6" i="6"/>
  <c r="J6" i="6" s="1"/>
  <c r="I6" i="13" s="1"/>
  <c r="P6" i="13" s="1"/>
  <c r="G7" i="6"/>
  <c r="J7" i="6" s="1"/>
  <c r="I7" i="13" s="1"/>
  <c r="P7" i="13" s="1"/>
  <c r="G8" i="6"/>
  <c r="J8" i="6" s="1"/>
  <c r="I8" i="13" s="1"/>
  <c r="P8" i="13" s="1"/>
  <c r="G9" i="6"/>
  <c r="J9" i="6" s="1"/>
  <c r="I9" i="13" s="1"/>
  <c r="P9" i="13" s="1"/>
  <c r="G10" i="6"/>
  <c r="J10" i="6" s="1"/>
  <c r="I10" i="13" s="1"/>
  <c r="P10" i="13" s="1"/>
  <c r="G11" i="6"/>
  <c r="J11" i="6" s="1"/>
  <c r="I11" i="13" s="1"/>
  <c r="P11" i="13" s="1"/>
  <c r="G12" i="6"/>
  <c r="J12" i="6" s="1"/>
  <c r="I12" i="13" s="1"/>
  <c r="P12" i="13" s="1"/>
  <c r="G13" i="6"/>
  <c r="J13" i="6" s="1"/>
  <c r="I13" i="13" s="1"/>
  <c r="P13" i="13" s="1"/>
  <c r="G14" i="6"/>
  <c r="J14" i="6" s="1"/>
  <c r="I14" i="13" s="1"/>
  <c r="P14" i="13" s="1"/>
  <c r="G15" i="6"/>
  <c r="J15" i="6" s="1"/>
  <c r="I15" i="13" s="1"/>
  <c r="P15" i="13" s="1"/>
  <c r="G16" i="6"/>
  <c r="J16" i="6" s="1"/>
  <c r="I16" i="13" s="1"/>
  <c r="P16" i="13" s="1"/>
  <c r="G17" i="6"/>
  <c r="J17" i="6" s="1"/>
  <c r="I17" i="13" s="1"/>
  <c r="P17" i="13" s="1"/>
  <c r="G18" i="6"/>
  <c r="J18" i="6" s="1"/>
  <c r="I18" i="13" s="1"/>
  <c r="P18" i="13" s="1"/>
  <c r="G19" i="6"/>
  <c r="J19" i="6" s="1"/>
  <c r="I19" i="13" s="1"/>
  <c r="P19" i="13" s="1"/>
  <c r="G20" i="6"/>
  <c r="J20" i="6" s="1"/>
  <c r="I20" i="13" s="1"/>
  <c r="P20" i="13" s="1"/>
  <c r="G21" i="6"/>
  <c r="J21" i="6" s="1"/>
  <c r="I21" i="13" s="1"/>
  <c r="P21" i="13" s="1"/>
  <c r="G22" i="6"/>
  <c r="J22" i="6" s="1"/>
  <c r="I22" i="13" s="1"/>
  <c r="P22" i="13" s="1"/>
  <c r="G23" i="6"/>
  <c r="J23" i="6" s="1"/>
  <c r="I23" i="13" s="1"/>
  <c r="P23" i="13" s="1"/>
  <c r="G24" i="6"/>
  <c r="J24" i="6" s="1"/>
  <c r="I24" i="13" s="1"/>
  <c r="P24" i="13" s="1"/>
  <c r="G25" i="6"/>
  <c r="J25" i="6" s="1"/>
  <c r="I25" i="13" s="1"/>
  <c r="P25" i="13" s="1"/>
  <c r="G26" i="6"/>
  <c r="J26" i="6" s="1"/>
  <c r="I26" i="13" s="1"/>
  <c r="P26" i="13" s="1"/>
  <c r="G27" i="6"/>
  <c r="J27" i="6" s="1"/>
  <c r="I27" i="13" s="1"/>
  <c r="P27" i="13" s="1"/>
  <c r="G28" i="6"/>
  <c r="J28" i="6" s="1"/>
  <c r="I28" i="13" s="1"/>
  <c r="P28" i="13" s="1"/>
  <c r="G29" i="6"/>
  <c r="J29" i="6" s="1"/>
  <c r="I29" i="13" s="1"/>
  <c r="P29" i="13" s="1"/>
  <c r="G30" i="6"/>
  <c r="J30" i="6" s="1"/>
  <c r="I30" i="13" s="1"/>
  <c r="P30" i="13" s="1"/>
  <c r="G31" i="6"/>
  <c r="J31" i="6" s="1"/>
  <c r="I31" i="13" s="1"/>
  <c r="P31" i="13" s="1"/>
  <c r="G32" i="6"/>
  <c r="J32" i="6" s="1"/>
  <c r="I32" i="13" s="1"/>
  <c r="P32" i="13" s="1"/>
  <c r="G33" i="6"/>
  <c r="J33" i="6" s="1"/>
  <c r="I33" i="13" s="1"/>
  <c r="P33" i="13" s="1"/>
  <c r="G34" i="6"/>
  <c r="J34" i="6" s="1"/>
  <c r="I34" i="13" s="1"/>
  <c r="P34" i="13" s="1"/>
  <c r="G35" i="6"/>
  <c r="J35" i="6" s="1"/>
  <c r="I35" i="13" s="1"/>
  <c r="P35" i="13" s="1"/>
  <c r="G36" i="6"/>
  <c r="J36" i="6" s="1"/>
  <c r="I36" i="13" s="1"/>
  <c r="P36" i="13" s="1"/>
  <c r="G37" i="6"/>
  <c r="J37" i="6" s="1"/>
  <c r="I37" i="13" s="1"/>
  <c r="P37" i="13" s="1"/>
  <c r="G38" i="6"/>
  <c r="J38" i="6" s="1"/>
  <c r="I38" i="13" s="1"/>
  <c r="P38" i="13" s="1"/>
  <c r="G39" i="6"/>
  <c r="J39" i="6" s="1"/>
  <c r="I39" i="13" s="1"/>
  <c r="P39" i="13" s="1"/>
  <c r="G40" i="6"/>
  <c r="J40" i="6" s="1"/>
  <c r="I40" i="13" s="1"/>
  <c r="P40" i="13" s="1"/>
  <c r="G41" i="6"/>
  <c r="J41" i="6" s="1"/>
  <c r="I41" i="13" s="1"/>
  <c r="P41" i="13" s="1"/>
  <c r="G42" i="6"/>
  <c r="J42" i="6" s="1"/>
  <c r="I42" i="13" s="1"/>
  <c r="P42" i="13" s="1"/>
  <c r="G43" i="6"/>
  <c r="J43" i="6" s="1"/>
  <c r="I43" i="13" s="1"/>
  <c r="P43" i="13" s="1"/>
  <c r="G44" i="6"/>
  <c r="J44" i="6" s="1"/>
  <c r="I44" i="13" s="1"/>
  <c r="P44" i="13" s="1"/>
  <c r="G45" i="6"/>
  <c r="J45" i="6" s="1"/>
  <c r="I45" i="13" s="1"/>
  <c r="P45" i="13" s="1"/>
  <c r="G46" i="6"/>
  <c r="J46" i="6" s="1"/>
  <c r="I46" i="13" s="1"/>
  <c r="P46" i="13" s="1"/>
  <c r="G47" i="6"/>
  <c r="J47" i="6" s="1"/>
  <c r="I47" i="13" s="1"/>
  <c r="P47" i="13" s="1"/>
  <c r="G48" i="6"/>
  <c r="J48" i="6" s="1"/>
  <c r="I48" i="13" s="1"/>
  <c r="P48" i="13" s="1"/>
  <c r="G49" i="6"/>
  <c r="J49" i="6" s="1"/>
  <c r="I49" i="13" s="1"/>
  <c r="P49" i="13" s="1"/>
  <c r="G50" i="6"/>
  <c r="J50" i="6" s="1"/>
  <c r="I50" i="13" s="1"/>
  <c r="P50" i="13" s="1"/>
  <c r="G51" i="6"/>
  <c r="J51" i="6" s="1"/>
  <c r="I51" i="13" s="1"/>
  <c r="P51" i="13" s="1"/>
  <c r="G52" i="6"/>
  <c r="J52" i="6" s="1"/>
  <c r="I52" i="13" s="1"/>
  <c r="P52" i="13" s="1"/>
  <c r="G53" i="6"/>
  <c r="J53" i="6" s="1"/>
  <c r="I53" i="13" s="1"/>
  <c r="P53" i="13" s="1"/>
  <c r="G54" i="6"/>
  <c r="J54" i="6" s="1"/>
  <c r="I54" i="13" s="1"/>
  <c r="P54" i="13" s="1"/>
  <c r="G55" i="6"/>
  <c r="J55" i="6" s="1"/>
  <c r="I55" i="13" s="1"/>
  <c r="P55" i="13" s="1"/>
  <c r="G56" i="6"/>
  <c r="J56" i="6" s="1"/>
  <c r="I56" i="13" s="1"/>
  <c r="P56" i="13" s="1"/>
  <c r="G57" i="6"/>
  <c r="J57" i="6" s="1"/>
  <c r="I57" i="13" s="1"/>
  <c r="P57" i="13" s="1"/>
  <c r="G58" i="6"/>
  <c r="J58" i="6" s="1"/>
  <c r="I58" i="13" s="1"/>
  <c r="P58" i="13" s="1"/>
  <c r="G59" i="6"/>
  <c r="J59" i="6" s="1"/>
  <c r="I59" i="13" s="1"/>
  <c r="P59" i="13" s="1"/>
  <c r="G60" i="6"/>
  <c r="J60" i="6" s="1"/>
  <c r="I60" i="13" s="1"/>
  <c r="P60" i="13" s="1"/>
  <c r="G61" i="6"/>
  <c r="J61" i="6" s="1"/>
  <c r="I61" i="13" s="1"/>
  <c r="P61" i="13" s="1"/>
  <c r="G62" i="6"/>
  <c r="J62" i="6" s="1"/>
  <c r="I62" i="13" s="1"/>
  <c r="P62" i="13" s="1"/>
  <c r="G63" i="6"/>
  <c r="J63" i="6" s="1"/>
  <c r="I63" i="13" s="1"/>
  <c r="P63" i="13" s="1"/>
  <c r="G68" i="6"/>
  <c r="J68" i="6" s="1"/>
  <c r="I68" i="13" s="1"/>
  <c r="P68" i="13" s="1"/>
  <c r="G64" i="6"/>
  <c r="J64" i="6" s="1"/>
  <c r="I64" i="13" s="1"/>
  <c r="P64" i="13" s="1"/>
  <c r="G65" i="6"/>
  <c r="J65" i="6" s="1"/>
  <c r="I65" i="13" s="1"/>
  <c r="P65" i="13" s="1"/>
  <c r="G70" i="6"/>
  <c r="J70" i="6" s="1"/>
  <c r="I70" i="13" s="1"/>
  <c r="P70" i="13" s="1"/>
  <c r="G66" i="6"/>
  <c r="J66" i="6" s="1"/>
  <c r="I66" i="13" s="1"/>
  <c r="P66" i="13" s="1"/>
  <c r="G67" i="6"/>
  <c r="J67" i="6" s="1"/>
  <c r="I67" i="13" s="1"/>
  <c r="P67" i="13" s="1"/>
  <c r="G69" i="6"/>
  <c r="J69" i="6" s="1"/>
  <c r="I69" i="13" s="1"/>
  <c r="P69" i="13" s="1"/>
  <c r="G71" i="6"/>
  <c r="J71" i="6" s="1"/>
  <c r="I71" i="13" s="1"/>
  <c r="P71" i="13" s="1"/>
  <c r="G72" i="6"/>
  <c r="J72" i="6" s="1"/>
  <c r="I72" i="13" s="1"/>
  <c r="P72" i="13" s="1"/>
  <c r="G73" i="6"/>
  <c r="J73" i="6" s="1"/>
  <c r="I73" i="13" s="1"/>
  <c r="P73" i="13" s="1"/>
  <c r="G74" i="6"/>
  <c r="J74" i="6" s="1"/>
  <c r="I74" i="13" s="1"/>
  <c r="P74" i="13" s="1"/>
  <c r="G75" i="6"/>
  <c r="J75" i="6" s="1"/>
  <c r="I75" i="13" s="1"/>
  <c r="P75" i="13" s="1"/>
  <c r="G76" i="6"/>
  <c r="J76" i="6" s="1"/>
  <c r="I76" i="13" s="1"/>
  <c r="P76" i="13" s="1"/>
  <c r="G77" i="6"/>
  <c r="J77" i="6" s="1"/>
  <c r="I77" i="13" s="1"/>
  <c r="P77" i="13" s="1"/>
  <c r="G78" i="6"/>
  <c r="J78" i="6" s="1"/>
  <c r="I78" i="13" s="1"/>
  <c r="P78" i="13" s="1"/>
  <c r="G79" i="6"/>
  <c r="J79" i="6" s="1"/>
  <c r="I79" i="13" s="1"/>
  <c r="P79" i="13" s="1"/>
  <c r="G80" i="6"/>
  <c r="J80" i="6" s="1"/>
  <c r="I80" i="13" s="1"/>
  <c r="P80" i="13" s="1"/>
  <c r="G81" i="6"/>
  <c r="J81" i="6" s="1"/>
  <c r="I81" i="13" s="1"/>
  <c r="P81" i="13" s="1"/>
  <c r="G82" i="6"/>
  <c r="J82" i="6" s="1"/>
  <c r="I82" i="13" s="1"/>
  <c r="P82" i="13" s="1"/>
  <c r="G83" i="6"/>
  <c r="J83" i="6" s="1"/>
  <c r="I83" i="13" s="1"/>
  <c r="P83" i="13" s="1"/>
  <c r="G84" i="6"/>
  <c r="J84" i="6" s="1"/>
  <c r="I84" i="13" s="1"/>
  <c r="P84" i="13" s="1"/>
  <c r="G85" i="6"/>
  <c r="J85" i="6" s="1"/>
  <c r="I85" i="13" s="1"/>
  <c r="P85" i="13" s="1"/>
  <c r="G86" i="6"/>
  <c r="J86" i="6" s="1"/>
  <c r="I86" i="13" s="1"/>
  <c r="P86" i="13" s="1"/>
  <c r="G87" i="6"/>
  <c r="J87" i="6" s="1"/>
  <c r="I87" i="13" s="1"/>
  <c r="P87" i="13" s="1"/>
  <c r="G88" i="6"/>
  <c r="J88" i="6" s="1"/>
  <c r="I88" i="13" s="1"/>
  <c r="P88" i="13" s="1"/>
  <c r="J89" i="6"/>
  <c r="I89" i="13" s="1"/>
  <c r="P89" i="13" s="1"/>
  <c r="G90" i="6"/>
  <c r="J90" i="6" s="1"/>
  <c r="I90" i="13" s="1"/>
  <c r="P90" i="13" s="1"/>
  <c r="G91" i="6"/>
  <c r="J91" i="6" s="1"/>
  <c r="I91" i="13" s="1"/>
  <c r="P91" i="13" s="1"/>
  <c r="G92" i="6"/>
  <c r="J92" i="6" s="1"/>
  <c r="I92" i="13" s="1"/>
  <c r="P92" i="13" s="1"/>
  <c r="J93" i="6"/>
  <c r="I93" i="13" s="1"/>
  <c r="P93" i="13" s="1"/>
  <c r="G94" i="6"/>
  <c r="J94" i="6" s="1"/>
  <c r="I94" i="13" s="1"/>
  <c r="P94" i="13" s="1"/>
  <c r="G95" i="6"/>
  <c r="J95" i="6" s="1"/>
  <c r="I95" i="13" s="1"/>
  <c r="P95" i="13" s="1"/>
  <c r="G96" i="6"/>
  <c r="J96" i="6" s="1"/>
  <c r="I96" i="13" s="1"/>
  <c r="P96" i="13" s="1"/>
  <c r="G97" i="6"/>
  <c r="J97" i="6" s="1"/>
  <c r="I97" i="13" s="1"/>
  <c r="P97" i="13" s="1"/>
  <c r="G99" i="6"/>
  <c r="J99" i="6" s="1"/>
  <c r="I99" i="13" s="1"/>
  <c r="P99" i="13" s="1"/>
  <c r="G100" i="6"/>
  <c r="J100" i="6" s="1"/>
  <c r="I100" i="13" s="1"/>
  <c r="P100" i="13" s="1"/>
  <c r="G101" i="6"/>
  <c r="J101" i="6" s="1"/>
  <c r="I101" i="13" s="1"/>
  <c r="P101" i="13" s="1"/>
  <c r="G102" i="6"/>
  <c r="J102" i="6" s="1"/>
  <c r="I102" i="13" s="1"/>
  <c r="P102" i="13" s="1"/>
  <c r="G103" i="6"/>
  <c r="J103" i="6" s="1"/>
  <c r="I103" i="13" s="1"/>
  <c r="P103" i="13" s="1"/>
  <c r="G104" i="6"/>
  <c r="J104" i="6" s="1"/>
  <c r="I104" i="13" s="1"/>
  <c r="P104" i="13" s="1"/>
  <c r="G105" i="6"/>
  <c r="J105" i="6" s="1"/>
  <c r="I105" i="13" s="1"/>
  <c r="P105" i="13" s="1"/>
  <c r="G106" i="6"/>
  <c r="J106" i="6" s="1"/>
  <c r="I106" i="13" s="1"/>
  <c r="P106" i="13" s="1"/>
  <c r="G107" i="6"/>
  <c r="J107" i="6" s="1"/>
  <c r="I107" i="13" s="1"/>
  <c r="P107" i="13" s="1"/>
  <c r="G108" i="6"/>
  <c r="J108" i="6" s="1"/>
  <c r="I108" i="13" s="1"/>
  <c r="P108" i="13" s="1"/>
  <c r="J109" i="6"/>
  <c r="I109" i="13" s="1"/>
  <c r="P109" i="13" s="1"/>
  <c r="J110" i="6"/>
  <c r="I110" i="13" s="1"/>
  <c r="P110" i="13" s="1"/>
  <c r="G111" i="6"/>
  <c r="J111" i="6" s="1"/>
  <c r="I111" i="13" s="1"/>
  <c r="P111" i="13" s="1"/>
  <c r="G112" i="6"/>
  <c r="J112" i="6" s="1"/>
  <c r="I112" i="13" s="1"/>
  <c r="P112" i="13" s="1"/>
  <c r="G113" i="6"/>
  <c r="J113" i="6" s="1"/>
  <c r="I113" i="13" s="1"/>
  <c r="P113" i="13" s="1"/>
  <c r="G114" i="6"/>
  <c r="G3" i="6"/>
  <c r="J3" i="6" s="1"/>
  <c r="I3" i="13" s="1"/>
  <c r="P3" i="13" s="1"/>
  <c r="I114" i="6" l="1"/>
  <c r="J114" i="6" s="1"/>
  <c r="I114" i="13" s="1"/>
  <c r="P114" i="13" s="1"/>
  <c r="E114" i="5" l="1"/>
  <c r="D114" i="5"/>
  <c r="H114" i="5"/>
  <c r="F114" i="5"/>
  <c r="I114" i="5"/>
  <c r="J49" i="5"/>
  <c r="H49" i="13" s="1"/>
  <c r="G21" i="5" l="1"/>
  <c r="J21" i="5" s="1"/>
  <c r="H21" i="13" s="1"/>
  <c r="G4" i="5" l="1"/>
  <c r="J4" i="5" s="1"/>
  <c r="H4" i="13" s="1"/>
  <c r="G5" i="5"/>
  <c r="J5" i="5" s="1"/>
  <c r="H5" i="13" s="1"/>
  <c r="G6" i="5"/>
  <c r="J6" i="5" s="1"/>
  <c r="H6" i="13" s="1"/>
  <c r="G7" i="5"/>
  <c r="J7" i="5" s="1"/>
  <c r="H7" i="13" s="1"/>
  <c r="G8" i="5"/>
  <c r="J8" i="5" s="1"/>
  <c r="H8" i="13" s="1"/>
  <c r="G9" i="5"/>
  <c r="J9" i="5" s="1"/>
  <c r="H9" i="13" s="1"/>
  <c r="G10" i="5"/>
  <c r="J10" i="5" s="1"/>
  <c r="H10" i="13" s="1"/>
  <c r="G11" i="5"/>
  <c r="J11" i="5" s="1"/>
  <c r="H11" i="13" s="1"/>
  <c r="G12" i="5"/>
  <c r="J12" i="5" s="1"/>
  <c r="H12" i="13" s="1"/>
  <c r="G13" i="5"/>
  <c r="J13" i="5" s="1"/>
  <c r="H13" i="13" s="1"/>
  <c r="G14" i="5"/>
  <c r="J14" i="5" s="1"/>
  <c r="H14" i="13" s="1"/>
  <c r="G15" i="5"/>
  <c r="J15" i="5" s="1"/>
  <c r="H15" i="13" s="1"/>
  <c r="G16" i="5"/>
  <c r="J16" i="5" s="1"/>
  <c r="H16" i="13" s="1"/>
  <c r="G17" i="5"/>
  <c r="J17" i="5" s="1"/>
  <c r="H17" i="13" s="1"/>
  <c r="G18" i="5"/>
  <c r="J18" i="5" s="1"/>
  <c r="H18" i="13" s="1"/>
  <c r="G19" i="5"/>
  <c r="J19" i="5" s="1"/>
  <c r="H19" i="13" s="1"/>
  <c r="G20" i="5"/>
  <c r="J20" i="5" s="1"/>
  <c r="H20" i="13" s="1"/>
  <c r="G22" i="5"/>
  <c r="J22" i="5" s="1"/>
  <c r="H22" i="13" s="1"/>
  <c r="G23" i="5"/>
  <c r="J23" i="5" s="1"/>
  <c r="H23" i="13" s="1"/>
  <c r="G24" i="5"/>
  <c r="J24" i="5" s="1"/>
  <c r="H24" i="13" s="1"/>
  <c r="G25" i="5"/>
  <c r="J25" i="5" s="1"/>
  <c r="H25" i="13" s="1"/>
  <c r="G26" i="5"/>
  <c r="J26" i="5" s="1"/>
  <c r="H26" i="13" s="1"/>
  <c r="G27" i="5"/>
  <c r="J27" i="5" s="1"/>
  <c r="H27" i="13" s="1"/>
  <c r="G28" i="5"/>
  <c r="J28" i="5" s="1"/>
  <c r="H28" i="13" s="1"/>
  <c r="G29" i="5"/>
  <c r="J29" i="5" s="1"/>
  <c r="H29" i="13" s="1"/>
  <c r="G30" i="5"/>
  <c r="J30" i="5" s="1"/>
  <c r="H30" i="13" s="1"/>
  <c r="G31" i="5"/>
  <c r="J31" i="5" s="1"/>
  <c r="H31" i="13" s="1"/>
  <c r="G32" i="5"/>
  <c r="J32" i="5" s="1"/>
  <c r="H32" i="13" s="1"/>
  <c r="G33" i="5"/>
  <c r="J33" i="5" s="1"/>
  <c r="H33" i="13" s="1"/>
  <c r="G34" i="5"/>
  <c r="J34" i="5" s="1"/>
  <c r="H34" i="13" s="1"/>
  <c r="G35" i="5"/>
  <c r="J35" i="5" s="1"/>
  <c r="H35" i="13" s="1"/>
  <c r="G36" i="5"/>
  <c r="J36" i="5" s="1"/>
  <c r="H36" i="13" s="1"/>
  <c r="G37" i="5"/>
  <c r="J37" i="5" s="1"/>
  <c r="H37" i="13" s="1"/>
  <c r="G38" i="5"/>
  <c r="J38" i="5" s="1"/>
  <c r="H38" i="13" s="1"/>
  <c r="G39" i="5"/>
  <c r="J39" i="5" s="1"/>
  <c r="H39" i="13" s="1"/>
  <c r="G40" i="5"/>
  <c r="J40" i="5" s="1"/>
  <c r="H40" i="13" s="1"/>
  <c r="G41" i="5"/>
  <c r="J41" i="5" s="1"/>
  <c r="H41" i="13" s="1"/>
  <c r="G42" i="5"/>
  <c r="J42" i="5" s="1"/>
  <c r="H42" i="13" s="1"/>
  <c r="G43" i="5"/>
  <c r="J43" i="5" s="1"/>
  <c r="H43" i="13" s="1"/>
  <c r="G44" i="5"/>
  <c r="J44" i="5" s="1"/>
  <c r="H44" i="13" s="1"/>
  <c r="G45" i="5"/>
  <c r="J45" i="5" s="1"/>
  <c r="H45" i="13" s="1"/>
  <c r="G46" i="5"/>
  <c r="J46" i="5" s="1"/>
  <c r="H46" i="13" s="1"/>
  <c r="G47" i="5"/>
  <c r="J47" i="5" s="1"/>
  <c r="H47" i="13" s="1"/>
  <c r="G48" i="5"/>
  <c r="J48" i="5" s="1"/>
  <c r="H48" i="13" s="1"/>
  <c r="G50" i="5"/>
  <c r="J50" i="5" s="1"/>
  <c r="H50" i="13" s="1"/>
  <c r="G51" i="5"/>
  <c r="J51" i="5" s="1"/>
  <c r="H51" i="13" s="1"/>
  <c r="G52" i="5"/>
  <c r="J52" i="5" s="1"/>
  <c r="H52" i="13" s="1"/>
  <c r="G53" i="5"/>
  <c r="J53" i="5" s="1"/>
  <c r="H53" i="13" s="1"/>
  <c r="G54" i="5"/>
  <c r="J54" i="5" s="1"/>
  <c r="H54" i="13" s="1"/>
  <c r="G55" i="5"/>
  <c r="J55" i="5" s="1"/>
  <c r="H55" i="13" s="1"/>
  <c r="G56" i="5"/>
  <c r="J56" i="5" s="1"/>
  <c r="H56" i="13" s="1"/>
  <c r="G57" i="5"/>
  <c r="J57" i="5" s="1"/>
  <c r="H57" i="13" s="1"/>
  <c r="G58" i="5"/>
  <c r="J58" i="5" s="1"/>
  <c r="H58" i="13" s="1"/>
  <c r="G59" i="5"/>
  <c r="J59" i="5" s="1"/>
  <c r="H59" i="13" s="1"/>
  <c r="G60" i="5"/>
  <c r="J60" i="5" s="1"/>
  <c r="H60" i="13" s="1"/>
  <c r="G61" i="5"/>
  <c r="J61" i="5" s="1"/>
  <c r="H61" i="13" s="1"/>
  <c r="G62" i="5"/>
  <c r="J62" i="5" s="1"/>
  <c r="H62" i="13" s="1"/>
  <c r="G63" i="5"/>
  <c r="J63" i="5" s="1"/>
  <c r="H63" i="13" s="1"/>
  <c r="G64" i="5"/>
  <c r="J64" i="5" s="1"/>
  <c r="H64" i="13" s="1"/>
  <c r="G65" i="5"/>
  <c r="J65" i="5" s="1"/>
  <c r="H65" i="13" s="1"/>
  <c r="G66" i="5"/>
  <c r="J66" i="5" s="1"/>
  <c r="H70" i="13" s="1"/>
  <c r="G67" i="5"/>
  <c r="J67" i="5" s="1"/>
  <c r="H66" i="13" s="1"/>
  <c r="G68" i="5"/>
  <c r="J68" i="5" s="1"/>
  <c r="H67" i="13" s="1"/>
  <c r="G70" i="5"/>
  <c r="J70" i="5" s="1"/>
  <c r="H69" i="13" s="1"/>
  <c r="G71" i="5"/>
  <c r="J71" i="5" s="1"/>
  <c r="H71" i="13" s="1"/>
  <c r="G72" i="5"/>
  <c r="J72" i="5" s="1"/>
  <c r="H72" i="13" s="1"/>
  <c r="G73" i="5"/>
  <c r="J73" i="5" s="1"/>
  <c r="H73" i="13" s="1"/>
  <c r="G74" i="5"/>
  <c r="J74" i="5" s="1"/>
  <c r="H74" i="13" s="1"/>
  <c r="G75" i="5"/>
  <c r="J75" i="5" s="1"/>
  <c r="H75" i="13" s="1"/>
  <c r="G76" i="5"/>
  <c r="J76" i="5" s="1"/>
  <c r="H76" i="13" s="1"/>
  <c r="G77" i="5"/>
  <c r="J77" i="5" s="1"/>
  <c r="H77" i="13" s="1"/>
  <c r="G78" i="5"/>
  <c r="J78" i="5" s="1"/>
  <c r="H78" i="13" s="1"/>
  <c r="G79" i="5"/>
  <c r="J79" i="5" s="1"/>
  <c r="H79" i="13" s="1"/>
  <c r="G80" i="5"/>
  <c r="J80" i="5" s="1"/>
  <c r="H80" i="13" s="1"/>
  <c r="G81" i="5"/>
  <c r="J81" i="5" s="1"/>
  <c r="H81" i="13" s="1"/>
  <c r="G82" i="5"/>
  <c r="J82" i="5" s="1"/>
  <c r="H82" i="13" s="1"/>
  <c r="G83" i="5"/>
  <c r="J83" i="5" s="1"/>
  <c r="H83" i="13" s="1"/>
  <c r="G84" i="5"/>
  <c r="J84" i="5" s="1"/>
  <c r="H84" i="13" s="1"/>
  <c r="G85" i="5"/>
  <c r="J85" i="5" s="1"/>
  <c r="H85" i="13" s="1"/>
  <c r="G86" i="5"/>
  <c r="J86" i="5" s="1"/>
  <c r="H86" i="13" s="1"/>
  <c r="G87" i="5"/>
  <c r="J87" i="5" s="1"/>
  <c r="H87" i="13" s="1"/>
  <c r="J88" i="5"/>
  <c r="H88" i="13" s="1"/>
  <c r="G89" i="5"/>
  <c r="J89" i="5" s="1"/>
  <c r="H89" i="13" s="1"/>
  <c r="G90" i="5"/>
  <c r="J90" i="5" s="1"/>
  <c r="H90" i="13" s="1"/>
  <c r="G91" i="5"/>
  <c r="G92" i="5"/>
  <c r="J92" i="5" s="1"/>
  <c r="H92" i="13" s="1"/>
  <c r="G93" i="5"/>
  <c r="J93" i="5" s="1"/>
  <c r="H93" i="13" s="1"/>
  <c r="G94" i="5"/>
  <c r="J94" i="5" s="1"/>
  <c r="H94" i="13" s="1"/>
  <c r="G95" i="5"/>
  <c r="J95" i="5" s="1"/>
  <c r="H95" i="13" s="1"/>
  <c r="J96" i="5"/>
  <c r="H96" i="13" s="1"/>
  <c r="G97" i="5"/>
  <c r="J97" i="5" s="1"/>
  <c r="H97" i="13" s="1"/>
  <c r="G99" i="5"/>
  <c r="J99" i="5" s="1"/>
  <c r="H99" i="13" s="1"/>
  <c r="G100" i="5"/>
  <c r="J100" i="5" s="1"/>
  <c r="H100" i="13" s="1"/>
  <c r="G101" i="5"/>
  <c r="J101" i="5" s="1"/>
  <c r="H101" i="13" s="1"/>
  <c r="G102" i="5"/>
  <c r="J102" i="5" s="1"/>
  <c r="H102" i="13" s="1"/>
  <c r="G103" i="5"/>
  <c r="J103" i="5" s="1"/>
  <c r="H103" i="13" s="1"/>
  <c r="G104" i="5"/>
  <c r="J104" i="5" s="1"/>
  <c r="H104" i="13" s="1"/>
  <c r="G105" i="5"/>
  <c r="J105" i="5" s="1"/>
  <c r="H105" i="13" s="1"/>
  <c r="G106" i="5"/>
  <c r="J106" i="5" s="1"/>
  <c r="H106" i="13" s="1"/>
  <c r="G107" i="5"/>
  <c r="J107" i="5" s="1"/>
  <c r="H107" i="13" s="1"/>
  <c r="G108" i="5"/>
  <c r="J108" i="5" s="1"/>
  <c r="H108" i="13" s="1"/>
  <c r="G109" i="5"/>
  <c r="J109" i="5" s="1"/>
  <c r="H109" i="13" s="1"/>
  <c r="G110" i="5"/>
  <c r="J110" i="5" s="1"/>
  <c r="H110" i="13" s="1"/>
  <c r="G111" i="5"/>
  <c r="J111" i="5" s="1"/>
  <c r="H111" i="13" s="1"/>
  <c r="G112" i="5"/>
  <c r="J112" i="5" s="1"/>
  <c r="H112" i="13" s="1"/>
  <c r="G113" i="5"/>
  <c r="J113" i="5" s="1"/>
  <c r="H113" i="13" s="1"/>
  <c r="G3" i="5"/>
  <c r="J3" i="5" s="1"/>
  <c r="G114" i="5" l="1"/>
  <c r="J114" i="5" s="1"/>
  <c r="H114" i="13" s="1"/>
  <c r="J91" i="5"/>
  <c r="H91" i="13" s="1"/>
  <c r="G14" i="4" l="1"/>
  <c r="F114" i="4" l="1"/>
  <c r="H114" i="4"/>
  <c r="E114" i="4"/>
  <c r="D114" i="4"/>
  <c r="I114" i="4"/>
  <c r="G4" i="4" l="1"/>
  <c r="J4" i="4" s="1"/>
  <c r="G4" i="13" s="1"/>
  <c r="G5" i="4"/>
  <c r="J5" i="4" s="1"/>
  <c r="G5" i="13" s="1"/>
  <c r="G6" i="4"/>
  <c r="J6" i="4" s="1"/>
  <c r="G6" i="13" s="1"/>
  <c r="G7" i="4"/>
  <c r="J7" i="4" s="1"/>
  <c r="G7" i="13" s="1"/>
  <c r="G8" i="4"/>
  <c r="J8" i="4" s="1"/>
  <c r="G8" i="13" s="1"/>
  <c r="G9" i="4"/>
  <c r="J9" i="4" s="1"/>
  <c r="G9" i="13" s="1"/>
  <c r="G10" i="4"/>
  <c r="G11" i="4"/>
  <c r="J11" i="4" s="1"/>
  <c r="G11" i="13" s="1"/>
  <c r="G12" i="4"/>
  <c r="J12" i="4" s="1"/>
  <c r="G12" i="13" s="1"/>
  <c r="G13" i="4"/>
  <c r="J13" i="4" s="1"/>
  <c r="G13" i="13" s="1"/>
  <c r="J14" i="4"/>
  <c r="G14" i="13" s="1"/>
  <c r="G15" i="4"/>
  <c r="J15" i="4" s="1"/>
  <c r="G15" i="13" s="1"/>
  <c r="G16" i="4"/>
  <c r="J16" i="4" s="1"/>
  <c r="G16" i="13" s="1"/>
  <c r="G17" i="4"/>
  <c r="J17" i="4" s="1"/>
  <c r="G17" i="13" s="1"/>
  <c r="J18" i="4"/>
  <c r="G18" i="13" s="1"/>
  <c r="J19" i="4"/>
  <c r="G19" i="13" s="1"/>
  <c r="G20" i="4"/>
  <c r="J20" i="4" s="1"/>
  <c r="G20" i="13" s="1"/>
  <c r="G21" i="4"/>
  <c r="J21" i="4" s="1"/>
  <c r="G21" i="13" s="1"/>
  <c r="G22" i="4"/>
  <c r="J22" i="4" s="1"/>
  <c r="G22" i="13" s="1"/>
  <c r="G23" i="4"/>
  <c r="J23" i="4" s="1"/>
  <c r="G23" i="13" s="1"/>
  <c r="G24" i="4"/>
  <c r="J24" i="4" s="1"/>
  <c r="G24" i="13" s="1"/>
  <c r="G25" i="4"/>
  <c r="J25" i="4" s="1"/>
  <c r="G25" i="13" s="1"/>
  <c r="G26" i="4"/>
  <c r="J26" i="4" s="1"/>
  <c r="G26" i="13" s="1"/>
  <c r="G27" i="4"/>
  <c r="J27" i="4" s="1"/>
  <c r="G27" i="13" s="1"/>
  <c r="G28" i="4"/>
  <c r="J28" i="4" s="1"/>
  <c r="G28" i="13" s="1"/>
  <c r="G29" i="4"/>
  <c r="J29" i="4" s="1"/>
  <c r="G29" i="13" s="1"/>
  <c r="G30" i="4"/>
  <c r="J30" i="4" s="1"/>
  <c r="G30" i="13" s="1"/>
  <c r="G31" i="4"/>
  <c r="J31" i="4" s="1"/>
  <c r="G31" i="13" s="1"/>
  <c r="G32" i="4"/>
  <c r="J32" i="4" s="1"/>
  <c r="G32" i="13" s="1"/>
  <c r="G33" i="4"/>
  <c r="J33" i="4" s="1"/>
  <c r="G33" i="13" s="1"/>
  <c r="G34" i="4"/>
  <c r="J34" i="4" s="1"/>
  <c r="G34" i="13" s="1"/>
  <c r="G35" i="4"/>
  <c r="J35" i="4" s="1"/>
  <c r="G35" i="13" s="1"/>
  <c r="G36" i="4"/>
  <c r="J36" i="4" s="1"/>
  <c r="G36" i="13" s="1"/>
  <c r="G37" i="4"/>
  <c r="J37" i="4" s="1"/>
  <c r="G37" i="13" s="1"/>
  <c r="G38" i="4"/>
  <c r="J38" i="4" s="1"/>
  <c r="G38" i="13" s="1"/>
  <c r="G39" i="4"/>
  <c r="J39" i="4" s="1"/>
  <c r="G39" i="13" s="1"/>
  <c r="G40" i="4"/>
  <c r="J40" i="4" s="1"/>
  <c r="G40" i="13" s="1"/>
  <c r="G41" i="4"/>
  <c r="J41" i="4" s="1"/>
  <c r="G41" i="13" s="1"/>
  <c r="G42" i="4"/>
  <c r="J42" i="4" s="1"/>
  <c r="G42" i="13" s="1"/>
  <c r="G43" i="4"/>
  <c r="J43" i="4" s="1"/>
  <c r="G43" i="13" s="1"/>
  <c r="G44" i="4"/>
  <c r="J44" i="4" s="1"/>
  <c r="G44" i="13" s="1"/>
  <c r="G45" i="4"/>
  <c r="J45" i="4" s="1"/>
  <c r="G45" i="13" s="1"/>
  <c r="G46" i="4"/>
  <c r="J46" i="4" s="1"/>
  <c r="G46" i="13" s="1"/>
  <c r="G47" i="4"/>
  <c r="J47" i="4" s="1"/>
  <c r="G47" i="13" s="1"/>
  <c r="G48" i="4"/>
  <c r="J48" i="4" s="1"/>
  <c r="G48" i="13" s="1"/>
  <c r="G49" i="4"/>
  <c r="J49" i="4" s="1"/>
  <c r="G49" i="13" s="1"/>
  <c r="G50" i="4"/>
  <c r="J50" i="4" s="1"/>
  <c r="G50" i="13" s="1"/>
  <c r="G51" i="4"/>
  <c r="J51" i="4" s="1"/>
  <c r="G51" i="13" s="1"/>
  <c r="G52" i="4"/>
  <c r="J52" i="4" s="1"/>
  <c r="G52" i="13" s="1"/>
  <c r="G53" i="4"/>
  <c r="J53" i="4" s="1"/>
  <c r="G53" i="13" s="1"/>
  <c r="G54" i="4"/>
  <c r="J54" i="4" s="1"/>
  <c r="G54" i="13" s="1"/>
  <c r="G55" i="4"/>
  <c r="J55" i="4" s="1"/>
  <c r="G55" i="13" s="1"/>
  <c r="G56" i="4"/>
  <c r="J56" i="4" s="1"/>
  <c r="G56" i="13" s="1"/>
  <c r="G57" i="4"/>
  <c r="J57" i="4" s="1"/>
  <c r="G57" i="13" s="1"/>
  <c r="G58" i="4"/>
  <c r="J58" i="4" s="1"/>
  <c r="G58" i="13" s="1"/>
  <c r="G59" i="4"/>
  <c r="J59" i="4" s="1"/>
  <c r="G59" i="13" s="1"/>
  <c r="G60" i="4"/>
  <c r="J60" i="4" s="1"/>
  <c r="G60" i="13" s="1"/>
  <c r="G61" i="4"/>
  <c r="J61" i="4" s="1"/>
  <c r="G61" i="13" s="1"/>
  <c r="G62" i="4"/>
  <c r="J62" i="4" s="1"/>
  <c r="G62" i="13" s="1"/>
  <c r="G63" i="4"/>
  <c r="J63" i="4" s="1"/>
  <c r="G63" i="13" s="1"/>
  <c r="G64" i="4"/>
  <c r="J64" i="4" s="1"/>
  <c r="G64" i="13" s="1"/>
  <c r="G65" i="4"/>
  <c r="J65" i="4" s="1"/>
  <c r="G65" i="13" s="1"/>
  <c r="G66" i="4"/>
  <c r="J66" i="4" s="1"/>
  <c r="G70" i="13" s="1"/>
  <c r="G67" i="4"/>
  <c r="J67" i="4" s="1"/>
  <c r="G66" i="13" s="1"/>
  <c r="G68" i="4"/>
  <c r="J68" i="4" s="1"/>
  <c r="G67" i="13" s="1"/>
  <c r="G70" i="4"/>
  <c r="J70" i="4" s="1"/>
  <c r="G69" i="13" s="1"/>
  <c r="G71" i="4"/>
  <c r="J71" i="4" s="1"/>
  <c r="G71" i="13" s="1"/>
  <c r="G72" i="4"/>
  <c r="J72" i="4" s="1"/>
  <c r="G72" i="13" s="1"/>
  <c r="G73" i="4"/>
  <c r="J73" i="4" s="1"/>
  <c r="G73" i="13" s="1"/>
  <c r="G74" i="4"/>
  <c r="J74" i="4" s="1"/>
  <c r="G74" i="13" s="1"/>
  <c r="G75" i="4"/>
  <c r="J75" i="4" s="1"/>
  <c r="G75" i="13" s="1"/>
  <c r="G76" i="4"/>
  <c r="J76" i="4" s="1"/>
  <c r="G76" i="13" s="1"/>
  <c r="G77" i="4"/>
  <c r="J77" i="4" s="1"/>
  <c r="G77" i="13" s="1"/>
  <c r="G78" i="4"/>
  <c r="J78" i="4" s="1"/>
  <c r="G78" i="13" s="1"/>
  <c r="G79" i="4"/>
  <c r="J79" i="4" s="1"/>
  <c r="G79" i="13" s="1"/>
  <c r="G80" i="4"/>
  <c r="J80" i="4" s="1"/>
  <c r="G80" i="13" s="1"/>
  <c r="G81" i="4"/>
  <c r="J81" i="4" s="1"/>
  <c r="G81" i="13" s="1"/>
  <c r="G82" i="4"/>
  <c r="J82" i="4" s="1"/>
  <c r="G82" i="13" s="1"/>
  <c r="G83" i="4"/>
  <c r="J83" i="4" s="1"/>
  <c r="G83" i="13" s="1"/>
  <c r="G84" i="4"/>
  <c r="J84" i="4" s="1"/>
  <c r="G84" i="13" s="1"/>
  <c r="G85" i="4"/>
  <c r="J85" i="4" s="1"/>
  <c r="G85" i="13" s="1"/>
  <c r="G86" i="4"/>
  <c r="J86" i="4" s="1"/>
  <c r="G86" i="13" s="1"/>
  <c r="G87" i="4"/>
  <c r="J87" i="4" s="1"/>
  <c r="G87" i="13" s="1"/>
  <c r="G88" i="4"/>
  <c r="J88" i="4" s="1"/>
  <c r="G88" i="13" s="1"/>
  <c r="G89" i="4"/>
  <c r="J89" i="4" s="1"/>
  <c r="G89" i="13" s="1"/>
  <c r="G90" i="4"/>
  <c r="J90" i="4" s="1"/>
  <c r="G90" i="13" s="1"/>
  <c r="G91" i="4"/>
  <c r="J91" i="4" s="1"/>
  <c r="G91" i="13" s="1"/>
  <c r="G92" i="4"/>
  <c r="J92" i="4" s="1"/>
  <c r="G92" i="13" s="1"/>
  <c r="G93" i="4"/>
  <c r="J93" i="4" s="1"/>
  <c r="G93" i="13" s="1"/>
  <c r="G94" i="4"/>
  <c r="J94" i="4" s="1"/>
  <c r="G94" i="13" s="1"/>
  <c r="G95" i="4"/>
  <c r="J95" i="4" s="1"/>
  <c r="G95" i="13" s="1"/>
  <c r="G96" i="4"/>
  <c r="J96" i="4" s="1"/>
  <c r="G96" i="13" s="1"/>
  <c r="G97" i="4"/>
  <c r="J97" i="4" s="1"/>
  <c r="G97" i="13" s="1"/>
  <c r="G99" i="4"/>
  <c r="J99" i="4" s="1"/>
  <c r="G99" i="13" s="1"/>
  <c r="G100" i="4"/>
  <c r="J100" i="4" s="1"/>
  <c r="G100" i="13" s="1"/>
  <c r="G101" i="4"/>
  <c r="J101" i="4" s="1"/>
  <c r="G101" i="13" s="1"/>
  <c r="G102" i="4"/>
  <c r="J102" i="4" s="1"/>
  <c r="G102" i="13" s="1"/>
  <c r="G103" i="4"/>
  <c r="J103" i="4" s="1"/>
  <c r="G103" i="13" s="1"/>
  <c r="G104" i="4"/>
  <c r="J104" i="4" s="1"/>
  <c r="G104" i="13" s="1"/>
  <c r="G105" i="4"/>
  <c r="J105" i="4" s="1"/>
  <c r="G105" i="13" s="1"/>
  <c r="G106" i="4"/>
  <c r="J106" i="4" s="1"/>
  <c r="G106" i="13" s="1"/>
  <c r="G107" i="4"/>
  <c r="J107" i="4" s="1"/>
  <c r="G107" i="13" s="1"/>
  <c r="G109" i="4"/>
  <c r="J109" i="4" s="1"/>
  <c r="G109" i="13" s="1"/>
  <c r="G110" i="4"/>
  <c r="J110" i="4" s="1"/>
  <c r="G110" i="13" s="1"/>
  <c r="G111" i="4"/>
  <c r="J111" i="4" s="1"/>
  <c r="G111" i="13" s="1"/>
  <c r="G112" i="4"/>
  <c r="J112" i="4" s="1"/>
  <c r="G112" i="13" s="1"/>
  <c r="G113" i="4"/>
  <c r="J113" i="4" s="1"/>
  <c r="G113" i="13" s="1"/>
  <c r="G3" i="4"/>
  <c r="J3" i="4" s="1"/>
  <c r="G3" i="13" s="1"/>
  <c r="G114" i="4" l="1"/>
  <c r="J114" i="4" s="1"/>
  <c r="G114" i="13" s="1"/>
  <c r="J10" i="4"/>
  <c r="G10" i="13" s="1"/>
  <c r="G113" i="3" l="1"/>
  <c r="J113" i="3" s="1"/>
  <c r="F113" i="13" s="1"/>
  <c r="D114" i="3" l="1"/>
  <c r="E114" i="3"/>
  <c r="F114" i="3"/>
  <c r="H114" i="3"/>
  <c r="I114" i="3"/>
  <c r="J102" i="3"/>
  <c r="F102" i="13" s="1"/>
  <c r="J36" i="3"/>
  <c r="F36" i="13" s="1"/>
  <c r="G4" i="3" l="1"/>
  <c r="J4" i="3" s="1"/>
  <c r="F4" i="13" s="1"/>
  <c r="G5" i="3"/>
  <c r="J5" i="3" s="1"/>
  <c r="F5" i="13" s="1"/>
  <c r="G6" i="3"/>
  <c r="J6" i="3" s="1"/>
  <c r="F6" i="13" s="1"/>
  <c r="G7" i="3"/>
  <c r="J7" i="3" s="1"/>
  <c r="F7" i="13" s="1"/>
  <c r="G8" i="3"/>
  <c r="J8" i="3" s="1"/>
  <c r="F8" i="13" s="1"/>
  <c r="G9" i="3"/>
  <c r="J9" i="3" s="1"/>
  <c r="F9" i="13" s="1"/>
  <c r="G10" i="3"/>
  <c r="J10" i="3" s="1"/>
  <c r="F10" i="13" s="1"/>
  <c r="G11" i="3"/>
  <c r="J11" i="3" s="1"/>
  <c r="F11" i="13" s="1"/>
  <c r="G12" i="3"/>
  <c r="J12" i="3" s="1"/>
  <c r="F12" i="13" s="1"/>
  <c r="G13" i="3"/>
  <c r="J13" i="3" s="1"/>
  <c r="F13" i="13" s="1"/>
  <c r="G14" i="3"/>
  <c r="J14" i="3" s="1"/>
  <c r="F14" i="13" s="1"/>
  <c r="G15" i="3"/>
  <c r="J15" i="3" s="1"/>
  <c r="F15" i="13" s="1"/>
  <c r="G16" i="3"/>
  <c r="J16" i="3" s="1"/>
  <c r="F16" i="13" s="1"/>
  <c r="G17" i="3"/>
  <c r="J17" i="3" s="1"/>
  <c r="F17" i="13" s="1"/>
  <c r="G18" i="3"/>
  <c r="J18" i="3" s="1"/>
  <c r="F18" i="13" s="1"/>
  <c r="G19" i="3"/>
  <c r="J19" i="3" s="1"/>
  <c r="F19" i="13" s="1"/>
  <c r="G20" i="3"/>
  <c r="J20" i="3" s="1"/>
  <c r="F20" i="13" s="1"/>
  <c r="G21" i="3"/>
  <c r="J21" i="3" s="1"/>
  <c r="F21" i="13" s="1"/>
  <c r="G22" i="3"/>
  <c r="J22" i="3" s="1"/>
  <c r="F22" i="13" s="1"/>
  <c r="G23" i="3"/>
  <c r="J23" i="3" s="1"/>
  <c r="F23" i="13" s="1"/>
  <c r="G24" i="3"/>
  <c r="J24" i="3" s="1"/>
  <c r="F24" i="13" s="1"/>
  <c r="G25" i="3"/>
  <c r="J25" i="3" s="1"/>
  <c r="F25" i="13" s="1"/>
  <c r="G26" i="3"/>
  <c r="J26" i="3" s="1"/>
  <c r="F26" i="13" s="1"/>
  <c r="G27" i="3"/>
  <c r="J27" i="3" s="1"/>
  <c r="F27" i="13" s="1"/>
  <c r="G28" i="3"/>
  <c r="G29" i="3"/>
  <c r="J29" i="3" s="1"/>
  <c r="F29" i="13" s="1"/>
  <c r="G30" i="3"/>
  <c r="J30" i="3" s="1"/>
  <c r="F30" i="13" s="1"/>
  <c r="G31" i="3"/>
  <c r="J31" i="3" s="1"/>
  <c r="F31" i="13" s="1"/>
  <c r="G32" i="3"/>
  <c r="J32" i="3" s="1"/>
  <c r="F32" i="13" s="1"/>
  <c r="G33" i="3"/>
  <c r="J33" i="3" s="1"/>
  <c r="F33" i="13" s="1"/>
  <c r="G34" i="3"/>
  <c r="J34" i="3" s="1"/>
  <c r="F34" i="13" s="1"/>
  <c r="G35" i="3"/>
  <c r="J35" i="3" s="1"/>
  <c r="F35" i="13" s="1"/>
  <c r="G37" i="3"/>
  <c r="J37" i="3" s="1"/>
  <c r="F37" i="13" s="1"/>
  <c r="G38" i="3"/>
  <c r="J38" i="3" s="1"/>
  <c r="F38" i="13" s="1"/>
  <c r="G39" i="3"/>
  <c r="J39" i="3" s="1"/>
  <c r="F39" i="13" s="1"/>
  <c r="G40" i="3"/>
  <c r="J40" i="3" s="1"/>
  <c r="F40" i="13" s="1"/>
  <c r="G41" i="3"/>
  <c r="J41" i="3" s="1"/>
  <c r="F41" i="13" s="1"/>
  <c r="G42" i="3"/>
  <c r="J42" i="3" s="1"/>
  <c r="F42" i="13" s="1"/>
  <c r="G43" i="3"/>
  <c r="J43" i="3" s="1"/>
  <c r="F43" i="13" s="1"/>
  <c r="G44" i="3"/>
  <c r="J44" i="3" s="1"/>
  <c r="F44" i="13" s="1"/>
  <c r="G45" i="3"/>
  <c r="J45" i="3" s="1"/>
  <c r="F45" i="13" s="1"/>
  <c r="G46" i="3"/>
  <c r="J46" i="3" s="1"/>
  <c r="F46" i="13" s="1"/>
  <c r="G47" i="3"/>
  <c r="J47" i="3" s="1"/>
  <c r="F47" i="13" s="1"/>
  <c r="G48" i="3"/>
  <c r="J48" i="3" s="1"/>
  <c r="F48" i="13" s="1"/>
  <c r="G49" i="3"/>
  <c r="J49" i="3" s="1"/>
  <c r="F49" i="13" s="1"/>
  <c r="G50" i="3"/>
  <c r="J50" i="3" s="1"/>
  <c r="F50" i="13" s="1"/>
  <c r="G51" i="3"/>
  <c r="J51" i="3" s="1"/>
  <c r="F51" i="13" s="1"/>
  <c r="G52" i="3"/>
  <c r="J52" i="3" s="1"/>
  <c r="F52" i="13" s="1"/>
  <c r="G53" i="3"/>
  <c r="J53" i="3" s="1"/>
  <c r="F53" i="13" s="1"/>
  <c r="G54" i="3"/>
  <c r="J54" i="3" s="1"/>
  <c r="F54" i="13" s="1"/>
  <c r="G55" i="3"/>
  <c r="J55" i="3" s="1"/>
  <c r="F55" i="13" s="1"/>
  <c r="G56" i="3"/>
  <c r="J56" i="3" s="1"/>
  <c r="F56" i="13" s="1"/>
  <c r="G57" i="3"/>
  <c r="J57" i="3" s="1"/>
  <c r="F57" i="13" s="1"/>
  <c r="G58" i="3"/>
  <c r="J58" i="3" s="1"/>
  <c r="F58" i="13" s="1"/>
  <c r="G59" i="3"/>
  <c r="J59" i="3" s="1"/>
  <c r="F59" i="13" s="1"/>
  <c r="G60" i="3"/>
  <c r="J60" i="3" s="1"/>
  <c r="F60" i="13" s="1"/>
  <c r="G61" i="3"/>
  <c r="J61" i="3" s="1"/>
  <c r="F61" i="13" s="1"/>
  <c r="G62" i="3"/>
  <c r="J62" i="3" s="1"/>
  <c r="F62" i="13" s="1"/>
  <c r="G63" i="3"/>
  <c r="J63" i="3" s="1"/>
  <c r="F63" i="13" s="1"/>
  <c r="G64" i="3"/>
  <c r="J64" i="3" s="1"/>
  <c r="F68" i="13" s="1"/>
  <c r="G65" i="3"/>
  <c r="J65" i="3" s="1"/>
  <c r="F64" i="13" s="1"/>
  <c r="G66" i="3"/>
  <c r="J66" i="3" s="1"/>
  <c r="F65" i="13" s="1"/>
  <c r="G67" i="3"/>
  <c r="J67" i="3" s="1"/>
  <c r="F70" i="13" s="1"/>
  <c r="G68" i="3"/>
  <c r="J68" i="3" s="1"/>
  <c r="F66" i="13" s="1"/>
  <c r="G69" i="3"/>
  <c r="J69" i="3" s="1"/>
  <c r="F67" i="13" s="1"/>
  <c r="G70" i="3"/>
  <c r="J70" i="3" s="1"/>
  <c r="F69" i="13" s="1"/>
  <c r="G71" i="3"/>
  <c r="J71" i="3" s="1"/>
  <c r="F71" i="13" s="1"/>
  <c r="G72" i="3"/>
  <c r="J72" i="3" s="1"/>
  <c r="F72" i="13" s="1"/>
  <c r="G73" i="3"/>
  <c r="J73" i="3" s="1"/>
  <c r="F73" i="13" s="1"/>
  <c r="G74" i="3"/>
  <c r="J74" i="3" s="1"/>
  <c r="F74" i="13" s="1"/>
  <c r="G75" i="3"/>
  <c r="J75" i="3" s="1"/>
  <c r="F75" i="13" s="1"/>
  <c r="G76" i="3"/>
  <c r="J76" i="3" s="1"/>
  <c r="F76" i="13" s="1"/>
  <c r="G77" i="3"/>
  <c r="J77" i="3" s="1"/>
  <c r="F77" i="13" s="1"/>
  <c r="G78" i="3"/>
  <c r="J78" i="3" s="1"/>
  <c r="F78" i="13" s="1"/>
  <c r="G79" i="3"/>
  <c r="J79" i="3" s="1"/>
  <c r="F79" i="13" s="1"/>
  <c r="J80" i="3"/>
  <c r="F80" i="13" s="1"/>
  <c r="G81" i="3"/>
  <c r="J81" i="3" s="1"/>
  <c r="F81" i="13" s="1"/>
  <c r="G82" i="3"/>
  <c r="J82" i="3" s="1"/>
  <c r="F82" i="13" s="1"/>
  <c r="G83" i="3"/>
  <c r="J83" i="3" s="1"/>
  <c r="F83" i="13" s="1"/>
  <c r="G84" i="3"/>
  <c r="J84" i="3" s="1"/>
  <c r="F84" i="13" s="1"/>
  <c r="G85" i="3"/>
  <c r="J85" i="3" s="1"/>
  <c r="F85" i="13" s="1"/>
  <c r="G86" i="3"/>
  <c r="J86" i="3" s="1"/>
  <c r="F86" i="13" s="1"/>
  <c r="G87" i="3"/>
  <c r="J87" i="3" s="1"/>
  <c r="F87" i="13" s="1"/>
  <c r="G88" i="3"/>
  <c r="J88" i="3" s="1"/>
  <c r="F88" i="13" s="1"/>
  <c r="G89" i="3"/>
  <c r="J89" i="3" s="1"/>
  <c r="F89" i="13" s="1"/>
  <c r="G90" i="3"/>
  <c r="J90" i="3" s="1"/>
  <c r="F90" i="13" s="1"/>
  <c r="G91" i="3"/>
  <c r="J91" i="3" s="1"/>
  <c r="F91" i="13" s="1"/>
  <c r="G92" i="3"/>
  <c r="J92" i="3" s="1"/>
  <c r="F92" i="13" s="1"/>
  <c r="G93" i="3"/>
  <c r="J93" i="3" s="1"/>
  <c r="F93" i="13" s="1"/>
  <c r="G94" i="3"/>
  <c r="J94" i="3" s="1"/>
  <c r="F94" i="13" s="1"/>
  <c r="G95" i="3"/>
  <c r="J95" i="3" s="1"/>
  <c r="F95" i="13" s="1"/>
  <c r="G96" i="3"/>
  <c r="J96" i="3" s="1"/>
  <c r="F96" i="13" s="1"/>
  <c r="G97" i="3"/>
  <c r="J97" i="3" s="1"/>
  <c r="F97" i="13" s="1"/>
  <c r="G99" i="3"/>
  <c r="J99" i="3" s="1"/>
  <c r="F99" i="13" s="1"/>
  <c r="G100" i="3"/>
  <c r="J100" i="3" s="1"/>
  <c r="F100" i="13" s="1"/>
  <c r="G101" i="3"/>
  <c r="J101" i="3" s="1"/>
  <c r="F101" i="13" s="1"/>
  <c r="G103" i="3"/>
  <c r="J103" i="3" s="1"/>
  <c r="F103" i="13" s="1"/>
  <c r="J104" i="3"/>
  <c r="F104" i="13" s="1"/>
  <c r="G105" i="3"/>
  <c r="J105" i="3" s="1"/>
  <c r="F105" i="13" s="1"/>
  <c r="G106" i="3"/>
  <c r="J106" i="3" s="1"/>
  <c r="F106" i="13" s="1"/>
  <c r="G107" i="3"/>
  <c r="J107" i="3" s="1"/>
  <c r="F107" i="13" s="1"/>
  <c r="G109" i="3"/>
  <c r="J109" i="3" s="1"/>
  <c r="F109" i="13" s="1"/>
  <c r="G110" i="3"/>
  <c r="J110" i="3" s="1"/>
  <c r="F110" i="13" s="1"/>
  <c r="G111" i="3"/>
  <c r="J111" i="3" s="1"/>
  <c r="F111" i="13" s="1"/>
  <c r="G112" i="3"/>
  <c r="J112" i="3" s="1"/>
  <c r="F112" i="13" s="1"/>
  <c r="G3" i="3"/>
  <c r="J3" i="3" s="1"/>
  <c r="G114" i="3" l="1"/>
  <c r="J114" i="3" s="1"/>
  <c r="F114" i="13" s="1"/>
  <c r="J28" i="3"/>
  <c r="F28" i="13" s="1"/>
  <c r="H114" i="2" l="1"/>
  <c r="F114" i="2"/>
  <c r="E114" i="2"/>
  <c r="D114" i="2"/>
  <c r="G12" i="2" l="1"/>
  <c r="G4" i="2" l="1"/>
  <c r="J4" i="2" s="1"/>
  <c r="E4" i="13" s="1"/>
  <c r="G5" i="2"/>
  <c r="J5" i="2" s="1"/>
  <c r="E5" i="13" s="1"/>
  <c r="G6" i="2"/>
  <c r="J6" i="2" s="1"/>
  <c r="E6" i="13" s="1"/>
  <c r="G7" i="2"/>
  <c r="J7" i="2" s="1"/>
  <c r="E7" i="13" s="1"/>
  <c r="G8" i="2"/>
  <c r="J8" i="2" s="1"/>
  <c r="E8" i="13" s="1"/>
  <c r="G9" i="2"/>
  <c r="J9" i="2" s="1"/>
  <c r="E9" i="13" s="1"/>
  <c r="G10" i="2"/>
  <c r="J10" i="2" s="1"/>
  <c r="E10" i="13" s="1"/>
  <c r="G11" i="2"/>
  <c r="J11" i="2" s="1"/>
  <c r="E11" i="13" s="1"/>
  <c r="J12" i="2"/>
  <c r="E12" i="13" s="1"/>
  <c r="G13" i="2"/>
  <c r="J13" i="2" s="1"/>
  <c r="E13" i="13" s="1"/>
  <c r="G14" i="2"/>
  <c r="J14" i="2" s="1"/>
  <c r="E14" i="13" s="1"/>
  <c r="G15" i="2"/>
  <c r="J15" i="2" s="1"/>
  <c r="E15" i="13" s="1"/>
  <c r="G16" i="2"/>
  <c r="J16" i="2" s="1"/>
  <c r="E16" i="13" s="1"/>
  <c r="G17" i="2"/>
  <c r="J17" i="2" s="1"/>
  <c r="E17" i="13" s="1"/>
  <c r="G18" i="2"/>
  <c r="J18" i="2" s="1"/>
  <c r="E18" i="13" s="1"/>
  <c r="G19" i="2"/>
  <c r="J19" i="2" s="1"/>
  <c r="E19" i="13" s="1"/>
  <c r="J20" i="2"/>
  <c r="E20" i="13" s="1"/>
  <c r="G21" i="2"/>
  <c r="J21" i="2" s="1"/>
  <c r="E21" i="13" s="1"/>
  <c r="G22" i="2"/>
  <c r="J22" i="2" s="1"/>
  <c r="E22" i="13" s="1"/>
  <c r="G23" i="2"/>
  <c r="J23" i="2" s="1"/>
  <c r="E23" i="13" s="1"/>
  <c r="J24" i="2"/>
  <c r="E24" i="13" s="1"/>
  <c r="G25" i="2"/>
  <c r="J25" i="2" s="1"/>
  <c r="E25" i="13" s="1"/>
  <c r="G26" i="2"/>
  <c r="J26" i="2" s="1"/>
  <c r="E26" i="13" s="1"/>
  <c r="G27" i="2"/>
  <c r="J27" i="2" s="1"/>
  <c r="E27" i="13" s="1"/>
  <c r="G28" i="2"/>
  <c r="J28" i="2" s="1"/>
  <c r="E28" i="13" s="1"/>
  <c r="G29" i="2"/>
  <c r="J29" i="2" s="1"/>
  <c r="E29" i="13" s="1"/>
  <c r="G30" i="2"/>
  <c r="J30" i="2" s="1"/>
  <c r="E30" i="13" s="1"/>
  <c r="G31" i="2"/>
  <c r="J31" i="2" s="1"/>
  <c r="E31" i="13" s="1"/>
  <c r="G32" i="2"/>
  <c r="J32" i="2" s="1"/>
  <c r="E32" i="13" s="1"/>
  <c r="G33" i="2"/>
  <c r="J33" i="2" s="1"/>
  <c r="E33" i="13" s="1"/>
  <c r="G34" i="2"/>
  <c r="J34" i="2" s="1"/>
  <c r="E34" i="13" s="1"/>
  <c r="G35" i="2"/>
  <c r="J35" i="2" s="1"/>
  <c r="E35" i="13" s="1"/>
  <c r="G36" i="2"/>
  <c r="J36" i="2" s="1"/>
  <c r="E36" i="13" s="1"/>
  <c r="G37" i="2"/>
  <c r="J37" i="2" s="1"/>
  <c r="E37" i="13" s="1"/>
  <c r="G38" i="2"/>
  <c r="J38" i="2" s="1"/>
  <c r="E38" i="13" s="1"/>
  <c r="G39" i="2"/>
  <c r="J39" i="2" s="1"/>
  <c r="E39" i="13" s="1"/>
  <c r="G40" i="2"/>
  <c r="J40" i="2" s="1"/>
  <c r="E40" i="13" s="1"/>
  <c r="G41" i="2"/>
  <c r="J41" i="2" s="1"/>
  <c r="E41" i="13" s="1"/>
  <c r="G42" i="2"/>
  <c r="J42" i="2" s="1"/>
  <c r="E42" i="13" s="1"/>
  <c r="J43" i="2"/>
  <c r="E43" i="13" s="1"/>
  <c r="G44" i="2"/>
  <c r="G45" i="2"/>
  <c r="J45" i="2" s="1"/>
  <c r="E45" i="13" s="1"/>
  <c r="G46" i="2"/>
  <c r="J46" i="2" s="1"/>
  <c r="E46" i="13" s="1"/>
  <c r="G47" i="2"/>
  <c r="J47" i="2" s="1"/>
  <c r="E47" i="13" s="1"/>
  <c r="G48" i="2"/>
  <c r="J48" i="2" s="1"/>
  <c r="E48" i="13" s="1"/>
  <c r="G49" i="2"/>
  <c r="J49" i="2" s="1"/>
  <c r="E49" i="13" s="1"/>
  <c r="G50" i="2"/>
  <c r="J50" i="2" s="1"/>
  <c r="E50" i="13" s="1"/>
  <c r="G51" i="2"/>
  <c r="J51" i="2" s="1"/>
  <c r="E51" i="13" s="1"/>
  <c r="G52" i="2"/>
  <c r="J52" i="2" s="1"/>
  <c r="E52" i="13" s="1"/>
  <c r="G53" i="2"/>
  <c r="J53" i="2" s="1"/>
  <c r="E53" i="13" s="1"/>
  <c r="G54" i="2"/>
  <c r="J54" i="2" s="1"/>
  <c r="E54" i="13" s="1"/>
  <c r="G55" i="2"/>
  <c r="J55" i="2" s="1"/>
  <c r="E55" i="13" s="1"/>
  <c r="G56" i="2"/>
  <c r="J56" i="2" s="1"/>
  <c r="E56" i="13" s="1"/>
  <c r="G57" i="2"/>
  <c r="J57" i="2" s="1"/>
  <c r="E57" i="13" s="1"/>
  <c r="G58" i="2"/>
  <c r="J58" i="2" s="1"/>
  <c r="E58" i="13" s="1"/>
  <c r="G59" i="2"/>
  <c r="J59" i="2" s="1"/>
  <c r="E59" i="13" s="1"/>
  <c r="G60" i="2"/>
  <c r="J60" i="2" s="1"/>
  <c r="E60" i="13" s="1"/>
  <c r="G61" i="2"/>
  <c r="J61" i="2" s="1"/>
  <c r="E61" i="13" s="1"/>
  <c r="G62" i="2"/>
  <c r="J62" i="2" s="1"/>
  <c r="E62" i="13" s="1"/>
  <c r="G63" i="2"/>
  <c r="J63" i="2" s="1"/>
  <c r="E63" i="13" s="1"/>
  <c r="G64" i="2"/>
  <c r="J64" i="2" s="1"/>
  <c r="E68" i="13" s="1"/>
  <c r="G65" i="2"/>
  <c r="J65" i="2" s="1"/>
  <c r="E64" i="13" s="1"/>
  <c r="G66" i="2"/>
  <c r="J66" i="2" s="1"/>
  <c r="E65" i="13" s="1"/>
  <c r="G67" i="2"/>
  <c r="J67" i="2" s="1"/>
  <c r="E70" i="13" s="1"/>
  <c r="G68" i="2"/>
  <c r="J68" i="2" s="1"/>
  <c r="E66" i="13" s="1"/>
  <c r="G69" i="2"/>
  <c r="J69" i="2" s="1"/>
  <c r="E67" i="13" s="1"/>
  <c r="G70" i="2"/>
  <c r="J70" i="2" s="1"/>
  <c r="E69" i="13" s="1"/>
  <c r="G71" i="2"/>
  <c r="J71" i="2" s="1"/>
  <c r="E71" i="13" s="1"/>
  <c r="G72" i="2"/>
  <c r="J72" i="2" s="1"/>
  <c r="E72" i="13" s="1"/>
  <c r="G73" i="2"/>
  <c r="J73" i="2" s="1"/>
  <c r="E73" i="13" s="1"/>
  <c r="G74" i="2"/>
  <c r="J74" i="2" s="1"/>
  <c r="E74" i="13" s="1"/>
  <c r="G75" i="2"/>
  <c r="J75" i="2" s="1"/>
  <c r="E75" i="13" s="1"/>
  <c r="G76" i="2"/>
  <c r="J76" i="2" s="1"/>
  <c r="E76" i="13" s="1"/>
  <c r="G77" i="2"/>
  <c r="J77" i="2" s="1"/>
  <c r="E77" i="13" s="1"/>
  <c r="G78" i="2"/>
  <c r="J78" i="2" s="1"/>
  <c r="E78" i="13" s="1"/>
  <c r="G79" i="2"/>
  <c r="J79" i="2" s="1"/>
  <c r="E79" i="13" s="1"/>
  <c r="G80" i="2"/>
  <c r="J80" i="2" s="1"/>
  <c r="E80" i="13" s="1"/>
  <c r="G81" i="2"/>
  <c r="J81" i="2" s="1"/>
  <c r="E81" i="13" s="1"/>
  <c r="G82" i="2"/>
  <c r="J82" i="2" s="1"/>
  <c r="E82" i="13" s="1"/>
  <c r="G83" i="2"/>
  <c r="J83" i="2" s="1"/>
  <c r="E83" i="13" s="1"/>
  <c r="G84" i="2"/>
  <c r="J84" i="2" s="1"/>
  <c r="E84" i="13" s="1"/>
  <c r="G85" i="2"/>
  <c r="J85" i="2" s="1"/>
  <c r="E85" i="13" s="1"/>
  <c r="G86" i="2"/>
  <c r="J86" i="2" s="1"/>
  <c r="E86" i="13" s="1"/>
  <c r="G87" i="2"/>
  <c r="J87" i="2" s="1"/>
  <c r="E87" i="13" s="1"/>
  <c r="G88" i="2"/>
  <c r="J88" i="2" s="1"/>
  <c r="E88" i="13" s="1"/>
  <c r="G89" i="2"/>
  <c r="J89" i="2" s="1"/>
  <c r="E89" i="13" s="1"/>
  <c r="G90" i="2"/>
  <c r="J90" i="2" s="1"/>
  <c r="E90" i="13" s="1"/>
  <c r="G91" i="2"/>
  <c r="J91" i="2" s="1"/>
  <c r="E91" i="13" s="1"/>
  <c r="G92" i="2"/>
  <c r="J92" i="2" s="1"/>
  <c r="E92" i="13" s="1"/>
  <c r="G93" i="2"/>
  <c r="J93" i="2" s="1"/>
  <c r="E93" i="13" s="1"/>
  <c r="G94" i="2"/>
  <c r="J94" i="2" s="1"/>
  <c r="E94" i="13" s="1"/>
  <c r="G95" i="2"/>
  <c r="J95" i="2" s="1"/>
  <c r="E95" i="13" s="1"/>
  <c r="G96" i="2"/>
  <c r="J96" i="2" s="1"/>
  <c r="E96" i="13" s="1"/>
  <c r="G97" i="2"/>
  <c r="J97" i="2" s="1"/>
  <c r="E97" i="13" s="1"/>
  <c r="G98" i="2"/>
  <c r="J98" i="2" s="1"/>
  <c r="E99" i="13" s="1"/>
  <c r="G99" i="2"/>
  <c r="J99" i="2" s="1"/>
  <c r="E100" i="13" s="1"/>
  <c r="G100" i="2"/>
  <c r="J100" i="2" s="1"/>
  <c r="E101" i="13" s="1"/>
  <c r="G101" i="2"/>
  <c r="J101" i="2" s="1"/>
  <c r="E102" i="13" s="1"/>
  <c r="J102" i="2"/>
  <c r="E103" i="13" s="1"/>
  <c r="G103" i="2"/>
  <c r="J103" i="2" s="1"/>
  <c r="E104" i="13" s="1"/>
  <c r="G104" i="2"/>
  <c r="J104" i="2" s="1"/>
  <c r="E105" i="13" s="1"/>
  <c r="G105" i="2"/>
  <c r="J105" i="2" s="1"/>
  <c r="E106" i="13" s="1"/>
  <c r="G106" i="2"/>
  <c r="J106" i="2" s="1"/>
  <c r="E107" i="13" s="1"/>
  <c r="G109" i="2"/>
  <c r="J109" i="2" s="1"/>
  <c r="E109" i="13" s="1"/>
  <c r="G110" i="2"/>
  <c r="J110" i="2" s="1"/>
  <c r="E110" i="13" s="1"/>
  <c r="G111" i="2"/>
  <c r="J111" i="2" s="1"/>
  <c r="E111" i="13" s="1"/>
  <c r="G112" i="2"/>
  <c r="J112" i="2" s="1"/>
  <c r="E112" i="13" s="1"/>
  <c r="G113" i="2"/>
  <c r="J113" i="2" s="1"/>
  <c r="E113" i="13" s="1"/>
  <c r="G114" i="2"/>
  <c r="G3" i="2"/>
  <c r="J3" i="2" s="1"/>
  <c r="J44" i="2" l="1"/>
  <c r="E44" i="13" s="1"/>
  <c r="J114" i="2"/>
  <c r="E114" i="13" s="1"/>
  <c r="J49" i="1" l="1"/>
  <c r="D49" i="13" s="1"/>
  <c r="F113" i="1" l="1"/>
  <c r="E113" i="1"/>
  <c r="D113" i="1"/>
  <c r="H113" i="1"/>
  <c r="G113" i="1" l="1"/>
  <c r="J113" i="1" s="1"/>
  <c r="D114" i="13" s="1"/>
  <c r="G106" i="1"/>
  <c r="J106" i="1" s="1"/>
  <c r="D107" i="13" s="1"/>
  <c r="G82" i="1" l="1"/>
  <c r="J82" i="1" s="1"/>
  <c r="D82" i="13" s="1"/>
  <c r="G4" i="1"/>
  <c r="J4" i="1" s="1"/>
  <c r="D4" i="13" s="1"/>
  <c r="G5" i="1"/>
  <c r="J5" i="1" s="1"/>
  <c r="D5" i="13" s="1"/>
  <c r="G6" i="1"/>
  <c r="J6" i="1" s="1"/>
  <c r="D6" i="13" s="1"/>
  <c r="G7" i="1"/>
  <c r="J7" i="1" s="1"/>
  <c r="D7" i="13" s="1"/>
  <c r="G8" i="1"/>
  <c r="J8" i="1" s="1"/>
  <c r="D8" i="13" s="1"/>
  <c r="G9" i="1"/>
  <c r="J9" i="1" s="1"/>
  <c r="D9" i="13" s="1"/>
  <c r="G10" i="1"/>
  <c r="J10" i="1" s="1"/>
  <c r="D10" i="13" s="1"/>
  <c r="G11" i="1"/>
  <c r="J11" i="1" s="1"/>
  <c r="D11" i="13" s="1"/>
  <c r="G12" i="1"/>
  <c r="J12" i="1" s="1"/>
  <c r="D12" i="13" s="1"/>
  <c r="G13" i="1"/>
  <c r="J13" i="1" s="1"/>
  <c r="D13" i="13" s="1"/>
  <c r="G14" i="1"/>
  <c r="J14" i="1" s="1"/>
  <c r="D14" i="13" s="1"/>
  <c r="G15" i="1"/>
  <c r="J15" i="1" s="1"/>
  <c r="D15" i="13" s="1"/>
  <c r="G16" i="1"/>
  <c r="J16" i="1" s="1"/>
  <c r="D16" i="13" s="1"/>
  <c r="G17" i="1"/>
  <c r="J17" i="1" s="1"/>
  <c r="D17" i="13" s="1"/>
  <c r="G18" i="1"/>
  <c r="J18" i="1" s="1"/>
  <c r="D18" i="13" s="1"/>
  <c r="G19" i="1"/>
  <c r="J19" i="1" s="1"/>
  <c r="D19" i="13" s="1"/>
  <c r="G20" i="1"/>
  <c r="J20" i="1" s="1"/>
  <c r="D20" i="13" s="1"/>
  <c r="G21" i="1"/>
  <c r="J21" i="1" s="1"/>
  <c r="D21" i="13" s="1"/>
  <c r="G22" i="1"/>
  <c r="J22" i="1" s="1"/>
  <c r="D22" i="13" s="1"/>
  <c r="G23" i="1"/>
  <c r="J23" i="1" s="1"/>
  <c r="D23" i="13" s="1"/>
  <c r="G24" i="1"/>
  <c r="J24" i="1" s="1"/>
  <c r="D24" i="13" s="1"/>
  <c r="G25" i="1"/>
  <c r="J25" i="1" s="1"/>
  <c r="D25" i="13" s="1"/>
  <c r="G26" i="1"/>
  <c r="J26" i="1" s="1"/>
  <c r="D26" i="13" s="1"/>
  <c r="G27" i="1"/>
  <c r="J27" i="1" s="1"/>
  <c r="D27" i="13" s="1"/>
  <c r="G28" i="1"/>
  <c r="J28" i="1" s="1"/>
  <c r="D28" i="13" s="1"/>
  <c r="G29" i="1"/>
  <c r="J29" i="1" s="1"/>
  <c r="D29" i="13" s="1"/>
  <c r="G30" i="1"/>
  <c r="J30" i="1" s="1"/>
  <c r="D30" i="13" s="1"/>
  <c r="G31" i="1"/>
  <c r="J31" i="1" s="1"/>
  <c r="D31" i="13" s="1"/>
  <c r="G32" i="1"/>
  <c r="J32" i="1" s="1"/>
  <c r="D32" i="13" s="1"/>
  <c r="G33" i="1"/>
  <c r="J33" i="1" s="1"/>
  <c r="D33" i="13" s="1"/>
  <c r="G34" i="1"/>
  <c r="J34" i="1" s="1"/>
  <c r="D34" i="13" s="1"/>
  <c r="G35" i="1"/>
  <c r="J35" i="1" s="1"/>
  <c r="D35" i="13" s="1"/>
  <c r="G36" i="1"/>
  <c r="J36" i="1" s="1"/>
  <c r="D36" i="13" s="1"/>
  <c r="G37" i="1"/>
  <c r="J37" i="1" s="1"/>
  <c r="D37" i="13" s="1"/>
  <c r="G38" i="1"/>
  <c r="J38" i="1" s="1"/>
  <c r="D38" i="13" s="1"/>
  <c r="G39" i="1"/>
  <c r="J39" i="1" s="1"/>
  <c r="D39" i="13" s="1"/>
  <c r="G40" i="1"/>
  <c r="J40" i="1" s="1"/>
  <c r="D40" i="13" s="1"/>
  <c r="G41" i="1"/>
  <c r="J41" i="1" s="1"/>
  <c r="D41" i="13" s="1"/>
  <c r="G42" i="1"/>
  <c r="J42" i="1" s="1"/>
  <c r="D42" i="13" s="1"/>
  <c r="G43" i="1"/>
  <c r="J43" i="1" s="1"/>
  <c r="D43" i="13" s="1"/>
  <c r="G44" i="1"/>
  <c r="J44" i="1" s="1"/>
  <c r="D44" i="13" s="1"/>
  <c r="G45" i="1"/>
  <c r="J45" i="1" s="1"/>
  <c r="D45" i="13" s="1"/>
  <c r="G46" i="1"/>
  <c r="J46" i="1" s="1"/>
  <c r="D46" i="13" s="1"/>
  <c r="G47" i="1"/>
  <c r="J47" i="1" s="1"/>
  <c r="D47" i="13" s="1"/>
  <c r="G48" i="1"/>
  <c r="J48" i="1" s="1"/>
  <c r="D48" i="13" s="1"/>
  <c r="G50" i="1"/>
  <c r="J50" i="1" s="1"/>
  <c r="D50" i="13" s="1"/>
  <c r="G51" i="1"/>
  <c r="J51" i="1" s="1"/>
  <c r="D51" i="13" s="1"/>
  <c r="G52" i="1"/>
  <c r="J52" i="1" s="1"/>
  <c r="D52" i="13" s="1"/>
  <c r="G53" i="1"/>
  <c r="J53" i="1" s="1"/>
  <c r="D53" i="13" s="1"/>
  <c r="G54" i="1"/>
  <c r="J54" i="1" s="1"/>
  <c r="D54" i="13" s="1"/>
  <c r="G55" i="1"/>
  <c r="J55" i="1" s="1"/>
  <c r="D55" i="13" s="1"/>
  <c r="G56" i="1"/>
  <c r="J56" i="1" s="1"/>
  <c r="D56" i="13" s="1"/>
  <c r="G57" i="1"/>
  <c r="J57" i="1" s="1"/>
  <c r="D57" i="13" s="1"/>
  <c r="G58" i="1"/>
  <c r="J58" i="1" s="1"/>
  <c r="D58" i="13" s="1"/>
  <c r="G59" i="1"/>
  <c r="J59" i="1" s="1"/>
  <c r="D59" i="13" s="1"/>
  <c r="G60" i="1"/>
  <c r="J60" i="1" s="1"/>
  <c r="D60" i="13" s="1"/>
  <c r="G61" i="1"/>
  <c r="J61" i="1" s="1"/>
  <c r="D61" i="13" s="1"/>
  <c r="G62" i="1"/>
  <c r="J62" i="1" s="1"/>
  <c r="D62" i="13" s="1"/>
  <c r="G63" i="1"/>
  <c r="J63" i="1" s="1"/>
  <c r="D63" i="13" s="1"/>
  <c r="G64" i="1"/>
  <c r="J64" i="1" s="1"/>
  <c r="D68" i="13" s="1"/>
  <c r="G65" i="1"/>
  <c r="J65" i="1" s="1"/>
  <c r="D64" i="13" s="1"/>
  <c r="G66" i="1"/>
  <c r="J66" i="1" s="1"/>
  <c r="D65" i="13" s="1"/>
  <c r="G67" i="1"/>
  <c r="J67" i="1" s="1"/>
  <c r="D70" i="13" s="1"/>
  <c r="G68" i="1"/>
  <c r="J68" i="1" s="1"/>
  <c r="D66" i="13" s="1"/>
  <c r="G69" i="1"/>
  <c r="J69" i="1" s="1"/>
  <c r="D67" i="13" s="1"/>
  <c r="G70" i="1"/>
  <c r="J70" i="1" s="1"/>
  <c r="D69" i="13" s="1"/>
  <c r="G71" i="1"/>
  <c r="J71" i="1" s="1"/>
  <c r="D71" i="13" s="1"/>
  <c r="G72" i="1"/>
  <c r="J72" i="1" s="1"/>
  <c r="D72" i="13" s="1"/>
  <c r="G73" i="1"/>
  <c r="J73" i="1" s="1"/>
  <c r="D73" i="13" s="1"/>
  <c r="G74" i="1"/>
  <c r="J74" i="1" s="1"/>
  <c r="D74" i="13" s="1"/>
  <c r="G75" i="1"/>
  <c r="J75" i="1" s="1"/>
  <c r="D75" i="13" s="1"/>
  <c r="G76" i="1"/>
  <c r="J76" i="1" s="1"/>
  <c r="D76" i="13" s="1"/>
  <c r="G77" i="1"/>
  <c r="J77" i="1" s="1"/>
  <c r="D77" i="13" s="1"/>
  <c r="G78" i="1"/>
  <c r="J78" i="1" s="1"/>
  <c r="D78" i="13" s="1"/>
  <c r="G79" i="1"/>
  <c r="J79" i="1" s="1"/>
  <c r="D79" i="13" s="1"/>
  <c r="G80" i="1"/>
  <c r="J80" i="1" s="1"/>
  <c r="D80" i="13" s="1"/>
  <c r="G81" i="1"/>
  <c r="J81" i="1" s="1"/>
  <c r="D81" i="13" s="1"/>
  <c r="G83" i="1"/>
  <c r="J83" i="1" s="1"/>
  <c r="D83" i="13" s="1"/>
  <c r="G84" i="1"/>
  <c r="J84" i="1" s="1"/>
  <c r="D84" i="13" s="1"/>
  <c r="G85" i="1"/>
  <c r="J85" i="1" s="1"/>
  <c r="D85" i="13" s="1"/>
  <c r="G86" i="1"/>
  <c r="J86" i="1" s="1"/>
  <c r="D86" i="13" s="1"/>
  <c r="G87" i="1"/>
  <c r="J87" i="1" s="1"/>
  <c r="D87" i="13" s="1"/>
  <c r="G88" i="1"/>
  <c r="J88" i="1" s="1"/>
  <c r="D88" i="13" s="1"/>
  <c r="G89" i="1"/>
  <c r="J89" i="1" s="1"/>
  <c r="D89" i="13" s="1"/>
  <c r="G90" i="1"/>
  <c r="J90" i="1" s="1"/>
  <c r="D90" i="13" s="1"/>
  <c r="G91" i="1"/>
  <c r="G92" i="1"/>
  <c r="J92" i="1" s="1"/>
  <c r="D92" i="13" s="1"/>
  <c r="G93" i="1"/>
  <c r="J93" i="1" s="1"/>
  <c r="D93" i="13" s="1"/>
  <c r="G94" i="1"/>
  <c r="J94" i="1" s="1"/>
  <c r="D94" i="13" s="1"/>
  <c r="G95" i="1"/>
  <c r="J95" i="1" s="1"/>
  <c r="D95" i="13" s="1"/>
  <c r="G96" i="1"/>
  <c r="J96" i="1" s="1"/>
  <c r="D96" i="13" s="1"/>
  <c r="G97" i="1"/>
  <c r="J97" i="1" s="1"/>
  <c r="D97" i="13" s="1"/>
  <c r="G98" i="1"/>
  <c r="J98" i="1" s="1"/>
  <c r="D99" i="13" s="1"/>
  <c r="G99" i="1"/>
  <c r="J99" i="1" s="1"/>
  <c r="D100" i="13" s="1"/>
  <c r="G100" i="1"/>
  <c r="J100" i="1" s="1"/>
  <c r="D101" i="13" s="1"/>
  <c r="G101" i="1"/>
  <c r="J101" i="1" s="1"/>
  <c r="D102" i="13" s="1"/>
  <c r="G102" i="1"/>
  <c r="J102" i="1" s="1"/>
  <c r="D103" i="13" s="1"/>
  <c r="G103" i="1"/>
  <c r="J103" i="1" s="1"/>
  <c r="D104" i="13" s="1"/>
  <c r="G104" i="1"/>
  <c r="J104" i="1" s="1"/>
  <c r="D105" i="13" s="1"/>
  <c r="G105" i="1"/>
  <c r="J105" i="1" s="1"/>
  <c r="D106" i="13" s="1"/>
  <c r="G108" i="1"/>
  <c r="J108" i="1" s="1"/>
  <c r="D109" i="13" s="1"/>
  <c r="G109" i="1"/>
  <c r="J109" i="1" s="1"/>
  <c r="D110" i="13" s="1"/>
  <c r="G110" i="1"/>
  <c r="J110" i="1" s="1"/>
  <c r="D111" i="13" s="1"/>
  <c r="G111" i="1"/>
  <c r="J111" i="1" s="1"/>
  <c r="D112" i="13" s="1"/>
  <c r="G112" i="1"/>
  <c r="J112" i="1" s="1"/>
  <c r="D113" i="13" s="1"/>
  <c r="G3" i="1"/>
  <c r="J3" i="1" s="1"/>
  <c r="D3" i="13" s="1"/>
  <c r="J91" i="1" l="1"/>
  <c r="D91" i="13" s="1"/>
</calcChain>
</file>

<file path=xl/sharedStrings.xml><?xml version="1.0" encoding="utf-8"?>
<sst xmlns="http://schemas.openxmlformats.org/spreadsheetml/2006/main" count="5665" uniqueCount="508">
  <si>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</si>
  <si>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</si>
  <si>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</si>
  <si>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</si>
  <si>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</si>
  <si>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</si>
  <si>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</si>
  <si>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</si>
  <si>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</si>
  <si>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</si>
  <si>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</si>
  <si>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</si>
  <si>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</si>
  <si>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</si>
  <si>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</si>
  <si>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</si>
  <si>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</si>
  <si>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</si>
  <si>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</si>
  <si>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</si>
  <si>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</si>
  <si>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</si>
  <si>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</si>
  <si>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</si>
  <si>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</si>
  <si>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</si>
  <si>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</si>
  <si>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</si>
  <si>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</si>
  <si>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</si>
  <si>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</si>
  <si>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</si>
  <si>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</si>
  <si>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</si>
  <si>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</si>
  <si>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</si>
  <si>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</si>
  <si>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</si>
  <si>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</si>
  <si>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</si>
  <si>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</si>
  <si>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</si>
  <si>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</si>
  <si>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</si>
  <si>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</si>
  <si>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</si>
  <si>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</si>
  <si>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</si>
  <si>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</si>
  <si>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</si>
  <si>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</si>
  <si>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</si>
  <si>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</si>
  <si>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</si>
  <si>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</si>
  <si>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</si>
  <si>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</si>
  <si>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</si>
  <si>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</si>
  <si>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</si>
  <si>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</si>
  <si>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</si>
  <si>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</si>
  <si>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</si>
  <si>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</si>
  <si>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</si>
  <si>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</si>
  <si>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</si>
  <si>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</si>
  <si>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</si>
  <si>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</si>
  <si>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</si>
  <si>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</si>
  <si>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</si>
  <si>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</si>
  <si>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</si>
  <si>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</si>
  <si>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</si>
  <si>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</si>
  <si>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</si>
  <si>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</si>
  <si>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</si>
  <si>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</si>
  <si>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</si>
  <si>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</si>
  <si>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</si>
  <si>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</si>
  <si>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</si>
  <si>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</si>
  <si>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</si>
  <si>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</si>
  <si>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</si>
  <si>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</si>
  <si>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</si>
  <si>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</si>
  <si>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</si>
  <si>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</si>
  <si>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</si>
  <si>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</si>
  <si>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</si>
  <si>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</si>
  <si>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</si>
  <si>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</si>
  <si>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</si>
  <si>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</si>
  <si>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</si>
  <si>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</si>
  <si>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</si>
  <si>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</si>
  <si>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</si>
  <si>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</si>
  <si>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</si>
  <si>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</si>
  <si>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</si>
  <si>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</si>
  <si>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</si>
  <si>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</si>
  <si>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</si>
  <si>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</si>
  <si>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</si>
  <si>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</si>
  <si>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</si>
  <si>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</si>
  <si>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</si>
  <si>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</si>
  <si>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</si>
  <si>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</si>
  <si>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</si>
  <si>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</si>
  <si>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</si>
  <si>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</si>
  <si>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</si>
  <si>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</si>
  <si>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</si>
  <si>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</si>
  <si>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</si>
  <si>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</si>
  <si>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</si>
  <si>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</si>
  <si>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</si>
  <si>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</si>
  <si>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</si>
  <si>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</si>
  <si>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</si>
  <si>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</si>
  <si>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</si>
  <si>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</si>
  <si>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</si>
  <si>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</si>
  <si>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</si>
  <si>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</si>
  <si>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</si>
  <si>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</si>
  <si>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</si>
  <si>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</si>
  <si>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</si>
  <si>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</si>
  <si>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</si>
  <si>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</si>
  <si>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</si>
  <si>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</si>
  <si>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</si>
  <si>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</si>
  <si>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</si>
  <si>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</si>
  <si>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</si>
  <si>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</si>
  <si>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</si>
  <si>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</si>
  <si>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</si>
  <si>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</si>
  <si>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</si>
  <si>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</si>
  <si>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</si>
  <si>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</si>
  <si>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</si>
  <si>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</si>
  <si>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</si>
  <si>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</si>
  <si>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</si>
  <si>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</si>
  <si>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</si>
  <si>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</si>
  <si>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</si>
  <si>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</si>
  <si>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</si>
  <si>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</si>
  <si>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</si>
  <si>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</si>
  <si>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</si>
  <si>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</si>
  <si>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</si>
  <si>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</si>
  <si>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</si>
  <si>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</si>
  <si>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</si>
  <si>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</si>
  <si>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</si>
  <si>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</si>
  <si>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</si>
  <si>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</si>
  <si>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</si>
  <si>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</si>
  <si>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</si>
  <si>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</si>
  <si>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</si>
  <si>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</si>
  <si>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</si>
  <si>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</si>
  <si>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</si>
  <si>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</si>
  <si>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</si>
  <si>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</si>
  <si>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</si>
  <si>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</si>
  <si>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</si>
  <si>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</si>
  <si>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</si>
  <si>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</si>
  <si>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</si>
  <si>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</si>
  <si>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</si>
  <si>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</si>
  <si>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</si>
  <si>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</si>
  <si>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</si>
  <si>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</si>
  <si>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</si>
  <si>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</si>
  <si>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</si>
  <si>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</si>
  <si>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</si>
  <si>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</si>
  <si>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</si>
  <si>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</si>
  <si>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</si>
  <si>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</si>
  <si>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</si>
  <si>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</si>
  <si>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</si>
  <si>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</si>
  <si>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</si>
  <si>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</si>
  <si>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</si>
  <si>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</si>
  <si>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</si>
  <si>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</si>
  <si>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</si>
  <si>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</si>
  <si>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</si>
  <si>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</si>
  <si>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</si>
  <si>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</si>
  <si>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</si>
  <si>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</si>
  <si>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</si>
  <si>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</si>
  <si>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</si>
  <si>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</si>
  <si>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</si>
  <si>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</si>
  <si>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</si>
  <si>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</si>
  <si>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</si>
  <si>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</si>
  <si>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</si>
  <si>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</si>
  <si>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</si>
  <si>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</si>
  <si>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</si>
  <si>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</si>
  <si>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</si>
  <si>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</si>
  <si>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</si>
  <si>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</si>
  <si>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</si>
  <si>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</si>
  <si>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</si>
  <si>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</si>
  <si>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</si>
  <si>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</si>
  <si>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</si>
  <si>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</si>
  <si>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</si>
  <si>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</si>
  <si>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</si>
  <si>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</si>
  <si>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</si>
  <si>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</si>
  <si>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</si>
  <si>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</si>
  <si>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</si>
  <si>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</si>
  <si>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</si>
  <si>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</si>
  <si>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</si>
  <si>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</si>
  <si>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</si>
  <si>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</si>
  <si>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</si>
  <si>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</si>
  <si>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</si>
  <si>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</si>
  <si>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</si>
  <si>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</si>
  <si>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</si>
  <si>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</si>
  <si>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</si>
  <si>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</si>
  <si>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</si>
  <si>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</si>
  <si>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</si>
  <si>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</si>
  <si>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</si>
  <si>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</si>
  <si>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</si>
  <si>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</si>
  <si>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</si>
  <si>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</si>
  <si>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</si>
  <si>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</si>
  <si>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</si>
  <si>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</si>
  <si>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</si>
  <si>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</si>
  <si>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</si>
  <si>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</si>
  <si>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</si>
  <si>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</si>
  <si>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</si>
  <si>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</si>
  <si>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</si>
  <si>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</si>
  <si>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</si>
  <si>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</si>
  <si>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</si>
  <si>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</si>
  <si>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</si>
  <si>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</si>
  <si>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</si>
  <si>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</si>
  <si>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</si>
  <si>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</si>
  <si>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</si>
  <si>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Sherry Reed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</si>
  <si>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</si>
  <si>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</si>
  <si>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</si>
  <si>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</si>
  <si>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</si>
  <si>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</si>
  <si>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</si>
  <si>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</si>
  <si>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</si>
  <si>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</si>
  <si>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</si>
  <si>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</si>
  <si>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</si>
  <si>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</si>
  <si>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</si>
  <si>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</si>
  <si>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</si>
  <si>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</si>
  <si>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</si>
  <si>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</si>
  <si>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</si>
  <si>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</si>
  <si>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</si>
  <si>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</si>
  <si>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</si>
  <si>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</si>
  <si>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</si>
  <si>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</si>
  <si>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</si>
  <si>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</si>
  <si>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</si>
  <si>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</si>
  <si>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</si>
  <si>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</si>
  <si>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</si>
  <si>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</si>
  <si>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</si>
  <si>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</si>
  <si>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</si>
  <si>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</si>
  <si>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</si>
  <si>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</si>
  <si>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</si>
  <si>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</si>
  <si>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</si>
  <si>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</si>
  <si>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</si>
  <si>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</si>
  <si>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</si>
  <si>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</si>
  <si>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</si>
  <si>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</si>
  <si>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</si>
  <si>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</si>
  <si>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Heather Barkley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</si>
  <si>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</si>
  <si>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</si>
  <si>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</si>
  <si>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</si>
  <si>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</si>
  <si>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</si>
  <si>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</si>
  <si>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</si>
  <si>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</si>
  <si>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</si>
  <si>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</si>
  <si>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</si>
  <si>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</si>
  <si>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</si>
  <si>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</si>
  <si>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</si>
  <si>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</si>
  <si>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</si>
  <si>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</si>
  <si>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</si>
  <si>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</si>
  <si>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</si>
  <si>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</si>
  <si>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</si>
  <si>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</si>
  <si>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</si>
  <si>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</si>
  <si>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</si>
  <si>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</si>
  <si>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</si>
  <si>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</si>
  <si>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</si>
  <si>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</si>
  <si>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</si>
  <si>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</si>
  <si>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</si>
  <si>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</si>
  <si>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</si>
  <si>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</si>
  <si>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</si>
  <si>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</si>
  <si>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</si>
  <si>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</si>
  <si>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</si>
  <si>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</si>
  <si>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</si>
  <si>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</si>
  <si>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</si>
  <si>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</si>
  <si>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</si>
  <si>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</si>
  <si>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</si>
  <si>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</si>
  <si>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</si>
  <si>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</si>
  <si>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Lisa Faulk-Gifford</t>
  </si>
  <si>
    <t>Synthia Brooks</t>
  </si>
  <si>
    <t>Wanda Harley</t>
  </si>
  <si>
    <t>Chelsea Reese</t>
  </si>
  <si>
    <t>918-540-2481 Ext. 100</t>
  </si>
  <si>
    <t>Nancy Lamle</t>
  </si>
  <si>
    <t>Esmeralda Mata-Ruiz</t>
  </si>
  <si>
    <t>Rhonda Jech</t>
  </si>
  <si>
    <t>Bonnie Payne</t>
  </si>
  <si>
    <t>Helen Lazcano</t>
  </si>
  <si>
    <t>918-594-4827</t>
  </si>
  <si>
    <t>918-485-2845</t>
  </si>
  <si>
    <t>TCCHD-Broken Arrow</t>
  </si>
  <si>
    <t>07234</t>
  </si>
  <si>
    <t xml:space="preserve">       </t>
  </si>
  <si>
    <t>Kelly Martin</t>
  </si>
  <si>
    <t>Dorian Soriano-Torres</t>
  </si>
  <si>
    <t>918-893-3718</t>
  </si>
  <si>
    <t>Casey L. Jones</t>
  </si>
  <si>
    <t>Helen Rose Sherwood</t>
  </si>
  <si>
    <t>Aurora N Torres</t>
  </si>
  <si>
    <t>Patricia Alamos</t>
  </si>
  <si>
    <t>Christy Garvie</t>
  </si>
  <si>
    <t>Brenda Alaniz</t>
  </si>
  <si>
    <t>Esther Gutierrez</t>
  </si>
  <si>
    <t>Leonor Leal</t>
  </si>
  <si>
    <t>405-632-6688</t>
  </si>
  <si>
    <t>Heidi Henson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</si>
  <si>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</si>
  <si>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</si>
  <si>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</si>
  <si>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</si>
  <si>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</si>
  <si>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</si>
  <si>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580-326-8821 Ext. 201</t>
  </si>
  <si>
    <t>Jessica Rollins</t>
  </si>
  <si>
    <t>Jennifer Lusk</t>
  </si>
  <si>
    <t>Hadieha Hicks</t>
  </si>
  <si>
    <t>Maria Smith</t>
  </si>
  <si>
    <t>Janlee Hoppers</t>
  </si>
  <si>
    <t>Kilby Barringer</t>
  </si>
  <si>
    <t>Diana Samarripa</t>
  </si>
  <si>
    <t>Della Helm</t>
  </si>
  <si>
    <t>05540</t>
  </si>
  <si>
    <t>OK.CCHD - Southern Oaks</t>
  </si>
  <si>
    <t>Amanda Hull</t>
  </si>
  <si>
    <t>07235</t>
  </si>
  <si>
    <t>Morton East</t>
  </si>
  <si>
    <t>Morton-East</t>
  </si>
  <si>
    <t>05537</t>
  </si>
  <si>
    <t>OK.CCHD - Shepherd Mall</t>
  </si>
  <si>
    <t>Morton - East</t>
  </si>
  <si>
    <t>Sara Quach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</si>
</sst>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35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" fontId="4" fillId="0" borderId="7" xfId="3" applyNumberFormat="1" applyFont="1" applyFill="1" applyBorder="1">
      <alignment vertical="top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2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9" fontId="4" fillId="0" borderId="14" xfId="2" applyNumberFormat="1" applyFont="1" applyFill="1" applyBorder="1" applyAlignment="1" applyProtection="1">
      <alignment horizontal="center"/>
    </xf>
    <xf numFmtId="3" fontId="4" fillId="0" borderId="7" xfId="4" applyNumberFormat="1" applyFont="1" applyFill="1" applyBorder="1">
      <alignment vertical="top"/>
    </xf>
    <xf numFmtId="3" fontId="4" fillId="0" borderId="13" xfId="4" applyNumberFormat="1" applyFont="1" applyFill="1" applyBorder="1">
      <alignment vertical="top"/>
    </xf>
    <xf numFmtId="9" fontId="5" fillId="0" borderId="6" xfId="2" applyNumberFormat="1" applyFont="1" applyFill="1" applyBorder="1" applyAlignment="1">
      <alignment horizontal="right"/>
    </xf>
    <xf numFmtId="9" fontId="4" fillId="0" borderId="16" xfId="2" applyNumberFormat="1" applyFont="1" applyFill="1" applyBorder="1" applyAlignment="1" applyProtection="1">
      <alignment horizontal="center"/>
    </xf>
    <xf numFmtId="9" fontId="5" fillId="0" borderId="17" xfId="2" applyNumberFormat="1" applyFont="1" applyBorder="1" applyAlignment="1">
      <alignment horizontal="center"/>
    </xf>
    <xf numFmtId="9" fontId="5" fillId="0" borderId="18" xfId="2" applyNumberFormat="1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 wrapText="1"/>
    </xf>
    <xf numFmtId="9" fontId="5" fillId="0" borderId="0" xfId="0" applyNumberFormat="1" applyFont="1" applyFill="1" applyAlignment="1">
      <alignment horizontal="center"/>
    </xf>
    <xf numFmtId="37" fontId="4" fillId="0" borderId="16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11" xfId="2" applyNumberFormat="1" applyFont="1" applyFill="1" applyBorder="1" applyAlignment="1" applyProtection="1">
      <alignment horizontal="center"/>
    </xf>
    <xf numFmtId="3" fontId="4" fillId="0" borderId="15" xfId="4" applyNumberFormat="1" applyFont="1" applyFill="1" applyBorder="1">
      <alignment vertical="top"/>
    </xf>
    <xf numFmtId="9" fontId="4" fillId="0" borderId="18" xfId="2" applyNumberFormat="1" applyFont="1" applyFill="1" applyBorder="1" applyAlignment="1" applyProtection="1">
      <alignment horizontal="center"/>
    </xf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9" fontId="5" fillId="2" borderId="0" xfId="2" applyNumberFormat="1" applyFont="1" applyFill="1" applyAlignment="1">
      <alignment horizontal="right"/>
    </xf>
    <xf numFmtId="165" fontId="5" fillId="2" borderId="0" xfId="2" applyNumberFormat="1" applyFont="1" applyFill="1" applyAlignment="1">
      <alignment horizontal="center"/>
    </xf>
    <xf numFmtId="0" fontId="5" fillId="2" borderId="0" xfId="0" applyFont="1" applyFill="1"/>
    <xf numFmtId="3" fontId="4" fillId="0" borderId="5" xfId="3" applyNumberFormat="1" applyFont="1" applyFill="1" applyBorder="1">
      <alignment vertical="top"/>
    </xf>
    <xf numFmtId="9" fontId="4" fillId="3" borderId="6" xfId="2" applyNumberFormat="1" applyFont="1" applyFill="1" applyBorder="1" applyAlignment="1" applyProtection="1">
      <alignment horizontal="center"/>
    </xf>
    <xf numFmtId="3" fontId="0" fillId="0" borderId="7" xfId="0" applyNumberFormat="1" applyBorder="1" applyAlignment="1">
      <alignment vertical="top"/>
    </xf>
    <xf numFmtId="37" fontId="5" fillId="0" borderId="0" xfId="0" applyNumberFormat="1" applyFont="1" applyFill="1"/>
    <xf numFmtId="49" fontId="4" fillId="4" borderId="0" xfId="0" applyNumberFormat="1" applyFont="1" applyFill="1" applyAlignment="1" applyProtection="1">
      <alignment horizontal="center"/>
    </xf>
    <xf numFmtId="37" fontId="4" fillId="4" borderId="0" xfId="0" applyNumberFormat="1" applyFont="1" applyFill="1" applyProtection="1"/>
    <xf numFmtId="37" fontId="4" fillId="4" borderId="5" xfId="0" applyNumberFormat="1" applyFont="1" applyFill="1" applyBorder="1" applyProtection="1"/>
    <xf numFmtId="37" fontId="4" fillId="4" borderId="6" xfId="0" applyNumberFormat="1" applyFont="1" applyFill="1" applyBorder="1" applyProtection="1"/>
    <xf numFmtId="37" fontId="4" fillId="4" borderId="0" xfId="0" applyNumberFormat="1" applyFont="1" applyFill="1" applyBorder="1" applyProtection="1"/>
    <xf numFmtId="9" fontId="5" fillId="4" borderId="0" xfId="2" applyNumberFormat="1" applyFont="1" applyFill="1" applyAlignment="1">
      <alignment horizontal="right"/>
    </xf>
    <xf numFmtId="165" fontId="5" fillId="4" borderId="0" xfId="2" applyNumberFormat="1" applyFont="1" applyFill="1" applyAlignment="1">
      <alignment horizontal="center"/>
    </xf>
    <xf numFmtId="0" fontId="5" fillId="4" borderId="0" xfId="0" applyFont="1" applyFill="1"/>
    <xf numFmtId="49" fontId="4" fillId="4" borderId="0" xfId="0" quotePrefix="1" applyNumberFormat="1" applyFont="1" applyFill="1" applyAlignment="1" applyProtection="1">
      <alignment horizontal="center"/>
    </xf>
    <xf numFmtId="9" fontId="5" fillId="4" borderId="6" xfId="2" applyNumberFormat="1" applyFont="1" applyFill="1" applyBorder="1" applyAlignment="1">
      <alignment horizontal="right"/>
    </xf>
    <xf numFmtId="3" fontId="4" fillId="4" borderId="7" xfId="4" applyNumberFormat="1" applyFont="1" applyFill="1" applyBorder="1">
      <alignment vertical="top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33" activePane="bottomRight" state="frozen"/>
      <selection activeCell="D3" sqref="D3"/>
      <selection pane="topRight" activeCell="D3" sqref="D3"/>
      <selection pane="bottomLeft" activeCell="D3" sqref="D3"/>
      <selection pane="bottomRight" activeCell="A4" sqref="A4:U4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21" s="6" customFormat="1" x14ac:dyDescent="0.2">
      <c r="A1" s="1"/>
      <c r="B1" s="2"/>
      <c r="C1" s="3"/>
      <c r="D1" s="132">
        <v>43466</v>
      </c>
      <c r="E1" s="133"/>
      <c r="F1" s="133"/>
      <c r="G1" s="133"/>
      <c r="H1" s="133"/>
      <c r="I1" s="134"/>
      <c r="J1" s="4"/>
      <c r="K1" s="5"/>
    </row>
    <row r="2" spans="1:2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21" x14ac:dyDescent="0.2">
      <c r="A3" s="18" t="s">
        <v>10</v>
      </c>
      <c r="B3" s="19" t="s">
        <v>11</v>
      </c>
      <c r="C3" s="20" t="s">
        <v>12</v>
      </c>
      <c r="D3" s="21">
        <v>0</v>
      </c>
      <c r="E3" s="22">
        <v>18</v>
      </c>
      <c r="F3" s="22">
        <v>0</v>
      </c>
      <c r="G3" s="22">
        <f>D3+E3+F3</f>
        <v>18</v>
      </c>
      <c r="H3" s="20">
        <v>0</v>
      </c>
      <c r="I3" s="20">
        <v>19</v>
      </c>
      <c r="J3" s="23">
        <f>G3/I3</f>
        <v>0.94736842105263153</v>
      </c>
    </row>
    <row r="4" spans="1:21" s="116" customFormat="1" x14ac:dyDescent="0.2">
      <c r="A4" s="121" t="s">
        <v>13</v>
      </c>
      <c r="B4" s="122" t="s">
        <v>14</v>
      </c>
      <c r="C4" s="123" t="s">
        <v>14</v>
      </c>
      <c r="D4" s="124">
        <v>0</v>
      </c>
      <c r="E4" s="125">
        <v>17</v>
      </c>
      <c r="F4" s="125">
        <v>0</v>
      </c>
      <c r="G4" s="125">
        <f t="shared" ref="G4:G65" si="0">D4+E4+F4</f>
        <v>17</v>
      </c>
      <c r="H4" s="123">
        <v>0</v>
      </c>
      <c r="I4" s="123">
        <v>29</v>
      </c>
      <c r="J4" s="126">
        <f t="shared" ref="J4:J65" si="1">G4/I4</f>
        <v>0.58620689655172409</v>
      </c>
      <c r="K4" s="127"/>
      <c r="L4" s="128"/>
      <c r="M4" s="128"/>
      <c r="N4" s="128"/>
      <c r="O4" s="128"/>
      <c r="P4" s="128"/>
      <c r="Q4" s="128"/>
      <c r="R4" s="128"/>
      <c r="S4" s="128"/>
      <c r="T4" s="128"/>
      <c r="U4" s="128"/>
    </row>
    <row r="5" spans="1:21" x14ac:dyDescent="0.2">
      <c r="A5" s="18" t="s">
        <v>15</v>
      </c>
      <c r="B5" s="19" t="s">
        <v>16</v>
      </c>
      <c r="C5" s="20" t="s">
        <v>16</v>
      </c>
      <c r="D5" s="21">
        <v>0</v>
      </c>
      <c r="E5" s="22">
        <v>8</v>
      </c>
      <c r="F5" s="22">
        <v>1</v>
      </c>
      <c r="G5" s="22">
        <f t="shared" si="0"/>
        <v>9</v>
      </c>
      <c r="H5" s="20">
        <v>1</v>
      </c>
      <c r="I5" s="20">
        <v>8</v>
      </c>
      <c r="J5" s="23">
        <f t="shared" si="1"/>
        <v>1.125</v>
      </c>
    </row>
    <row r="6" spans="1:21" x14ac:dyDescent="0.2">
      <c r="A6" s="18" t="s">
        <v>17</v>
      </c>
      <c r="B6" s="19" t="s">
        <v>18</v>
      </c>
      <c r="C6" s="20" t="s">
        <v>19</v>
      </c>
      <c r="D6" s="21">
        <v>0</v>
      </c>
      <c r="E6" s="22">
        <v>18</v>
      </c>
      <c r="F6" s="22">
        <v>0</v>
      </c>
      <c r="G6" s="22">
        <f t="shared" si="0"/>
        <v>18</v>
      </c>
      <c r="H6" s="20">
        <v>0</v>
      </c>
      <c r="I6" s="20">
        <v>21</v>
      </c>
      <c r="J6" s="23">
        <f t="shared" si="1"/>
        <v>0.8571428571428571</v>
      </c>
    </row>
    <row r="7" spans="1:21" x14ac:dyDescent="0.2">
      <c r="A7" s="18" t="s">
        <v>20</v>
      </c>
      <c r="B7" s="19" t="s">
        <v>18</v>
      </c>
      <c r="C7" s="20" t="s">
        <v>21</v>
      </c>
      <c r="D7" s="21">
        <v>8</v>
      </c>
      <c r="E7" s="22">
        <v>59</v>
      </c>
      <c r="F7" s="22">
        <v>0</v>
      </c>
      <c r="G7" s="22">
        <f t="shared" si="0"/>
        <v>67</v>
      </c>
      <c r="H7" s="20">
        <v>8</v>
      </c>
      <c r="I7" s="20">
        <v>78</v>
      </c>
      <c r="J7" s="23">
        <f t="shared" si="1"/>
        <v>0.85897435897435892</v>
      </c>
    </row>
    <row r="8" spans="1:21" s="116" customFormat="1" x14ac:dyDescent="0.2">
      <c r="A8" s="121" t="s">
        <v>22</v>
      </c>
      <c r="B8" s="122" t="s">
        <v>23</v>
      </c>
      <c r="C8" s="123" t="s">
        <v>24</v>
      </c>
      <c r="D8" s="124">
        <v>1</v>
      </c>
      <c r="E8" s="125">
        <v>12</v>
      </c>
      <c r="F8" s="125">
        <v>0</v>
      </c>
      <c r="G8" s="125">
        <f t="shared" si="0"/>
        <v>13</v>
      </c>
      <c r="H8" s="123">
        <v>13</v>
      </c>
      <c r="I8" s="123">
        <v>29</v>
      </c>
      <c r="J8" s="126">
        <f t="shared" si="1"/>
        <v>0.44827586206896552</v>
      </c>
      <c r="K8" s="127"/>
      <c r="L8" s="128"/>
      <c r="M8" s="128"/>
      <c r="N8" s="128"/>
      <c r="O8" s="128"/>
      <c r="P8" s="128"/>
      <c r="Q8" s="128"/>
      <c r="R8" s="128"/>
      <c r="S8" s="128"/>
      <c r="T8" s="128"/>
      <c r="U8" s="128"/>
    </row>
    <row r="9" spans="1:21" x14ac:dyDescent="0.2">
      <c r="A9" s="18" t="s">
        <v>25</v>
      </c>
      <c r="B9" s="19" t="s">
        <v>26</v>
      </c>
      <c r="C9" s="20" t="s">
        <v>27</v>
      </c>
      <c r="D9" s="21">
        <v>19</v>
      </c>
      <c r="E9" s="22">
        <v>92</v>
      </c>
      <c r="F9" s="22">
        <v>5</v>
      </c>
      <c r="G9" s="22">
        <f t="shared" si="0"/>
        <v>116</v>
      </c>
      <c r="H9" s="20">
        <v>19</v>
      </c>
      <c r="I9" s="20">
        <v>100</v>
      </c>
      <c r="J9" s="23">
        <f t="shared" si="1"/>
        <v>1.1599999999999999</v>
      </c>
    </row>
    <row r="10" spans="1:21" x14ac:dyDescent="0.2">
      <c r="A10" s="18" t="s">
        <v>28</v>
      </c>
      <c r="B10" s="19" t="s">
        <v>29</v>
      </c>
      <c r="C10" s="20" t="s">
        <v>30</v>
      </c>
      <c r="D10" s="21">
        <v>1</v>
      </c>
      <c r="E10" s="22">
        <v>37</v>
      </c>
      <c r="F10" s="22">
        <v>0</v>
      </c>
      <c r="G10" s="22">
        <f t="shared" si="0"/>
        <v>38</v>
      </c>
      <c r="H10" s="20">
        <v>1</v>
      </c>
      <c r="I10" s="20">
        <v>36</v>
      </c>
      <c r="J10" s="23">
        <f t="shared" si="1"/>
        <v>1.0555555555555556</v>
      </c>
    </row>
    <row r="11" spans="1:21" x14ac:dyDescent="0.2">
      <c r="A11" s="18" t="s">
        <v>31</v>
      </c>
      <c r="B11" s="19" t="s">
        <v>32</v>
      </c>
      <c r="C11" s="20" t="s">
        <v>33</v>
      </c>
      <c r="D11" s="21">
        <v>14</v>
      </c>
      <c r="E11" s="22">
        <v>102</v>
      </c>
      <c r="F11" s="22">
        <v>0</v>
      </c>
      <c r="G11" s="22">
        <f t="shared" si="0"/>
        <v>116</v>
      </c>
      <c r="H11" s="20">
        <v>10</v>
      </c>
      <c r="I11" s="20">
        <v>92</v>
      </c>
      <c r="J11" s="23">
        <f t="shared" si="1"/>
        <v>1.2608695652173914</v>
      </c>
    </row>
    <row r="12" spans="1:21" x14ac:dyDescent="0.2">
      <c r="A12" s="18" t="s">
        <v>34</v>
      </c>
      <c r="B12" s="19" t="s">
        <v>32</v>
      </c>
      <c r="C12" s="20" t="s">
        <v>35</v>
      </c>
      <c r="D12" s="21">
        <v>23</v>
      </c>
      <c r="E12" s="22">
        <v>281</v>
      </c>
      <c r="F12" s="22">
        <v>0</v>
      </c>
      <c r="G12" s="22">
        <f t="shared" si="0"/>
        <v>304</v>
      </c>
      <c r="H12" s="20">
        <v>23</v>
      </c>
      <c r="I12" s="20">
        <v>115</v>
      </c>
      <c r="J12" s="23">
        <f t="shared" si="1"/>
        <v>2.6434782608695651</v>
      </c>
    </row>
    <row r="13" spans="1:21" x14ac:dyDescent="0.2">
      <c r="A13" s="18" t="s">
        <v>36</v>
      </c>
      <c r="B13" s="19" t="s">
        <v>37</v>
      </c>
      <c r="C13" s="20" t="s">
        <v>38</v>
      </c>
      <c r="D13" s="21">
        <v>13</v>
      </c>
      <c r="E13" s="22">
        <v>95</v>
      </c>
      <c r="F13" s="22">
        <v>0</v>
      </c>
      <c r="G13" s="22">
        <f t="shared" si="0"/>
        <v>108</v>
      </c>
      <c r="H13" s="20">
        <v>13</v>
      </c>
      <c r="I13" s="20">
        <v>99</v>
      </c>
      <c r="J13" s="23">
        <f t="shared" si="1"/>
        <v>1.0909090909090908</v>
      </c>
    </row>
    <row r="14" spans="1:21" x14ac:dyDescent="0.2">
      <c r="A14" s="18" t="s">
        <v>39</v>
      </c>
      <c r="B14" s="19" t="s">
        <v>37</v>
      </c>
      <c r="C14" s="20" t="s">
        <v>40</v>
      </c>
      <c r="D14" s="21">
        <v>1</v>
      </c>
      <c r="E14" s="22">
        <v>16</v>
      </c>
      <c r="F14" s="22">
        <v>0</v>
      </c>
      <c r="G14" s="22">
        <f t="shared" si="0"/>
        <v>17</v>
      </c>
      <c r="H14" s="20">
        <v>1</v>
      </c>
      <c r="I14" s="20">
        <v>17</v>
      </c>
      <c r="J14" s="23">
        <f t="shared" si="1"/>
        <v>1</v>
      </c>
    </row>
    <row r="15" spans="1:21" x14ac:dyDescent="0.2">
      <c r="A15" s="18" t="s">
        <v>41</v>
      </c>
      <c r="B15" s="19" t="s">
        <v>42</v>
      </c>
      <c r="C15" s="20" t="s">
        <v>43</v>
      </c>
      <c r="D15" s="21">
        <v>6</v>
      </c>
      <c r="E15" s="22">
        <v>44</v>
      </c>
      <c r="F15" s="22">
        <v>0</v>
      </c>
      <c r="G15" s="22">
        <f t="shared" si="0"/>
        <v>50</v>
      </c>
      <c r="H15" s="20">
        <v>3</v>
      </c>
      <c r="I15" s="20">
        <v>50</v>
      </c>
      <c r="J15" s="23">
        <f t="shared" si="1"/>
        <v>1</v>
      </c>
    </row>
    <row r="16" spans="1:21" x14ac:dyDescent="0.2">
      <c r="A16" s="18" t="s">
        <v>44</v>
      </c>
      <c r="B16" s="19" t="s">
        <v>45</v>
      </c>
      <c r="C16" s="20" t="s">
        <v>46</v>
      </c>
      <c r="D16" s="21">
        <v>8</v>
      </c>
      <c r="E16" s="22">
        <v>44</v>
      </c>
      <c r="F16" s="22">
        <v>0</v>
      </c>
      <c r="G16" s="22">
        <f t="shared" si="0"/>
        <v>52</v>
      </c>
      <c r="H16" s="20">
        <v>5</v>
      </c>
      <c r="I16" s="20">
        <v>28</v>
      </c>
      <c r="J16" s="23">
        <f t="shared" si="1"/>
        <v>1.8571428571428572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21</v>
      </c>
      <c r="E17" s="22">
        <v>244</v>
      </c>
      <c r="F17" s="22">
        <v>0</v>
      </c>
      <c r="G17" s="22">
        <f t="shared" si="0"/>
        <v>265</v>
      </c>
      <c r="H17" s="20">
        <v>4</v>
      </c>
      <c r="I17" s="20">
        <v>298</v>
      </c>
      <c r="J17" s="23">
        <f t="shared" si="1"/>
        <v>0.88926174496644295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>
        <v>13</v>
      </c>
      <c r="E18" s="22">
        <v>163</v>
      </c>
      <c r="F18" s="22">
        <v>2</v>
      </c>
      <c r="G18" s="22">
        <f t="shared" si="0"/>
        <v>178</v>
      </c>
      <c r="H18" s="20">
        <v>11</v>
      </c>
      <c r="I18" s="20">
        <v>182</v>
      </c>
      <c r="J18" s="23">
        <f t="shared" si="1"/>
        <v>0.97802197802197799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>
        <v>1</v>
      </c>
      <c r="E19" s="22">
        <v>19</v>
      </c>
      <c r="F19" s="22">
        <v>0</v>
      </c>
      <c r="G19" s="22">
        <f t="shared" si="0"/>
        <v>20</v>
      </c>
      <c r="H19" s="20">
        <v>1</v>
      </c>
      <c r="I19" s="20">
        <v>12</v>
      </c>
      <c r="J19" s="23">
        <f t="shared" si="1"/>
        <v>1.6666666666666667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33</v>
      </c>
      <c r="E20" s="22">
        <v>506</v>
      </c>
      <c r="F20" s="22">
        <v>3</v>
      </c>
      <c r="G20" s="22">
        <f t="shared" si="0"/>
        <v>542</v>
      </c>
      <c r="H20" s="20">
        <v>19</v>
      </c>
      <c r="I20" s="20">
        <v>344</v>
      </c>
      <c r="J20" s="23">
        <f t="shared" si="1"/>
        <v>1.5755813953488371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>
        <v>0</v>
      </c>
      <c r="E21" s="22">
        <v>33</v>
      </c>
      <c r="F21" s="22">
        <v>0</v>
      </c>
      <c r="G21" s="22">
        <f t="shared" si="0"/>
        <v>33</v>
      </c>
      <c r="H21" s="20">
        <v>0</v>
      </c>
      <c r="I21" s="44">
        <v>26</v>
      </c>
      <c r="J21" s="23">
        <f t="shared" si="1"/>
        <v>1.2692307692307692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>
        <v>4</v>
      </c>
      <c r="E22" s="22">
        <v>21</v>
      </c>
      <c r="F22" s="22">
        <v>0</v>
      </c>
      <c r="G22" s="22">
        <f t="shared" si="0"/>
        <v>25</v>
      </c>
      <c r="H22" s="20">
        <v>3</v>
      </c>
      <c r="I22" s="20">
        <v>20</v>
      </c>
      <c r="J22" s="23">
        <f t="shared" si="1"/>
        <v>1.25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>
        <v>9</v>
      </c>
      <c r="E23" s="22">
        <v>47</v>
      </c>
      <c r="F23" s="22">
        <v>0</v>
      </c>
      <c r="G23" s="22">
        <f t="shared" si="0"/>
        <v>56</v>
      </c>
      <c r="H23" s="20">
        <v>10</v>
      </c>
      <c r="I23" s="20">
        <v>41</v>
      </c>
      <c r="J23" s="23">
        <f t="shared" si="1"/>
        <v>1.3658536585365855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>
        <v>15</v>
      </c>
      <c r="E24" s="22">
        <v>99</v>
      </c>
      <c r="F24" s="22">
        <v>2</v>
      </c>
      <c r="G24" s="22">
        <f t="shared" si="0"/>
        <v>116</v>
      </c>
      <c r="H24" s="20">
        <v>5</v>
      </c>
      <c r="I24" s="20">
        <v>130</v>
      </c>
      <c r="J24" s="23">
        <f t="shared" si="1"/>
        <v>0.89230769230769236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>
        <v>6</v>
      </c>
      <c r="E25" s="22">
        <v>29</v>
      </c>
      <c r="F25" s="22">
        <v>0</v>
      </c>
      <c r="G25" s="22">
        <f t="shared" si="0"/>
        <v>35</v>
      </c>
      <c r="H25" s="20">
        <v>6</v>
      </c>
      <c r="I25" s="20">
        <v>33</v>
      </c>
      <c r="J25" s="23">
        <f t="shared" si="1"/>
        <v>1.0606060606060606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>
        <v>6</v>
      </c>
      <c r="E26" s="22">
        <v>57</v>
      </c>
      <c r="F26" s="22">
        <v>0</v>
      </c>
      <c r="G26" s="22">
        <f t="shared" si="0"/>
        <v>63</v>
      </c>
      <c r="H26" s="20">
        <v>4</v>
      </c>
      <c r="I26" s="20">
        <v>66</v>
      </c>
      <c r="J26" s="23">
        <f t="shared" si="1"/>
        <v>0.95454545454545459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>
        <v>4</v>
      </c>
      <c r="E27" s="22">
        <v>46</v>
      </c>
      <c r="F27" s="22">
        <v>0</v>
      </c>
      <c r="G27" s="22">
        <f t="shared" si="0"/>
        <v>50</v>
      </c>
      <c r="H27" s="20">
        <v>4</v>
      </c>
      <c r="I27" s="20">
        <v>41</v>
      </c>
      <c r="J27" s="23">
        <f t="shared" si="1"/>
        <v>1.2195121951219512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>
        <v>10</v>
      </c>
      <c r="E28" s="22">
        <v>44</v>
      </c>
      <c r="F28" s="22">
        <v>0</v>
      </c>
      <c r="G28" s="22">
        <f t="shared" si="0"/>
        <v>54</v>
      </c>
      <c r="H28" s="20">
        <v>54</v>
      </c>
      <c r="I28" s="20">
        <v>57</v>
      </c>
      <c r="J28" s="23">
        <f t="shared" si="1"/>
        <v>0.94736842105263153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>
        <v>0</v>
      </c>
      <c r="E29" s="22">
        <v>3</v>
      </c>
      <c r="F29" s="22">
        <v>0</v>
      </c>
      <c r="G29" s="22">
        <f t="shared" si="0"/>
        <v>3</v>
      </c>
      <c r="H29" s="20">
        <v>0</v>
      </c>
      <c r="I29" s="20">
        <v>3</v>
      </c>
      <c r="J29" s="23">
        <f t="shared" si="1"/>
        <v>1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>
        <v>1</v>
      </c>
      <c r="E30" s="22">
        <v>2</v>
      </c>
      <c r="F30" s="22">
        <v>0</v>
      </c>
      <c r="G30" s="22">
        <f t="shared" si="0"/>
        <v>3</v>
      </c>
      <c r="H30" s="20">
        <v>1</v>
      </c>
      <c r="I30" s="20">
        <v>1</v>
      </c>
      <c r="J30" s="23">
        <f t="shared" si="1"/>
        <v>3</v>
      </c>
    </row>
    <row r="31" spans="1:22" s="116" customFormat="1" x14ac:dyDescent="0.2">
      <c r="A31" s="121" t="s">
        <v>85</v>
      </c>
      <c r="B31" s="122" t="s">
        <v>86</v>
      </c>
      <c r="C31" s="123" t="s">
        <v>87</v>
      </c>
      <c r="D31" s="124">
        <v>17</v>
      </c>
      <c r="E31" s="125">
        <v>132</v>
      </c>
      <c r="F31" s="125">
        <v>2</v>
      </c>
      <c r="G31" s="125">
        <f t="shared" si="0"/>
        <v>151</v>
      </c>
      <c r="H31" s="123">
        <v>5</v>
      </c>
      <c r="I31" s="123">
        <v>205</v>
      </c>
      <c r="J31" s="126">
        <f t="shared" si="1"/>
        <v>0.73658536585365852</v>
      </c>
      <c r="K31" s="127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7</v>
      </c>
      <c r="E32" s="22">
        <v>60</v>
      </c>
      <c r="F32" s="22">
        <v>0</v>
      </c>
      <c r="G32" s="22">
        <f t="shared" si="0"/>
        <v>67</v>
      </c>
      <c r="H32" s="20">
        <v>3</v>
      </c>
      <c r="I32" s="20">
        <v>65</v>
      </c>
      <c r="J32" s="23">
        <f t="shared" si="1"/>
        <v>1.0307692307692307</v>
      </c>
    </row>
    <row r="33" spans="1:13" x14ac:dyDescent="0.2">
      <c r="A33" s="18" t="s">
        <v>92</v>
      </c>
      <c r="B33" s="19" t="s">
        <v>93</v>
      </c>
      <c r="C33" s="20" t="s">
        <v>94</v>
      </c>
      <c r="D33" s="21">
        <v>9</v>
      </c>
      <c r="E33" s="22">
        <v>91</v>
      </c>
      <c r="F33" s="22">
        <v>0</v>
      </c>
      <c r="G33" s="22">
        <f t="shared" si="0"/>
        <v>100</v>
      </c>
      <c r="H33" s="20">
        <v>9</v>
      </c>
      <c r="I33" s="20">
        <v>101</v>
      </c>
      <c r="J33" s="23">
        <f t="shared" si="1"/>
        <v>0.99009900990099009</v>
      </c>
    </row>
    <row r="34" spans="1:13" x14ac:dyDescent="0.2">
      <c r="A34" s="18" t="s">
        <v>95</v>
      </c>
      <c r="B34" s="19" t="s">
        <v>96</v>
      </c>
      <c r="C34" s="20" t="s">
        <v>97</v>
      </c>
      <c r="D34" s="21">
        <v>3</v>
      </c>
      <c r="E34" s="22">
        <v>15</v>
      </c>
      <c r="F34" s="22">
        <v>0</v>
      </c>
      <c r="G34" s="22">
        <f t="shared" si="0"/>
        <v>18</v>
      </c>
      <c r="H34" s="20">
        <v>3</v>
      </c>
      <c r="I34" s="20">
        <v>12</v>
      </c>
      <c r="J34" s="23">
        <f t="shared" si="1"/>
        <v>1.5</v>
      </c>
    </row>
    <row r="35" spans="1:13" x14ac:dyDescent="0.2">
      <c r="A35" s="18" t="s">
        <v>98</v>
      </c>
      <c r="B35" s="19" t="s">
        <v>99</v>
      </c>
      <c r="C35" s="20" t="s">
        <v>100</v>
      </c>
      <c r="D35" s="21">
        <v>0</v>
      </c>
      <c r="E35" s="22">
        <v>15</v>
      </c>
      <c r="F35" s="22">
        <v>0</v>
      </c>
      <c r="G35" s="22">
        <f t="shared" si="0"/>
        <v>15</v>
      </c>
      <c r="H35" s="20">
        <v>0</v>
      </c>
      <c r="I35" s="20">
        <v>17</v>
      </c>
      <c r="J35" s="23">
        <f t="shared" si="1"/>
        <v>0.88235294117647056</v>
      </c>
    </row>
    <row r="36" spans="1:13" x14ac:dyDescent="0.2">
      <c r="A36" s="18" t="s">
        <v>101</v>
      </c>
      <c r="B36" s="19" t="s">
        <v>102</v>
      </c>
      <c r="C36" s="20" t="s">
        <v>103</v>
      </c>
      <c r="D36" s="21">
        <v>0</v>
      </c>
      <c r="E36" s="22">
        <v>12</v>
      </c>
      <c r="F36" s="22">
        <v>0</v>
      </c>
      <c r="G36" s="22">
        <f t="shared" si="0"/>
        <v>12</v>
      </c>
      <c r="H36" s="20">
        <v>0</v>
      </c>
      <c r="I36" s="20">
        <v>14</v>
      </c>
      <c r="J36" s="23">
        <f t="shared" si="1"/>
        <v>0.8571428571428571</v>
      </c>
      <c r="M36" s="17" t="s">
        <v>88</v>
      </c>
    </row>
    <row r="37" spans="1:13" x14ac:dyDescent="0.2">
      <c r="A37" s="25" t="s">
        <v>104</v>
      </c>
      <c r="B37" s="19" t="s">
        <v>105</v>
      </c>
      <c r="C37" s="20" t="s">
        <v>106</v>
      </c>
      <c r="D37" s="21">
        <v>0</v>
      </c>
      <c r="E37" s="22">
        <v>16</v>
      </c>
      <c r="F37" s="22">
        <v>0</v>
      </c>
      <c r="G37" s="22">
        <f t="shared" si="0"/>
        <v>16</v>
      </c>
      <c r="H37" s="20">
        <v>0</v>
      </c>
      <c r="I37" s="20">
        <v>15</v>
      </c>
      <c r="J37" s="23">
        <f t="shared" si="1"/>
        <v>1.0666666666666667</v>
      </c>
    </row>
    <row r="38" spans="1:13" x14ac:dyDescent="0.2">
      <c r="A38" s="25" t="s">
        <v>107</v>
      </c>
      <c r="B38" s="19" t="s">
        <v>108</v>
      </c>
      <c r="C38" s="20" t="s">
        <v>109</v>
      </c>
      <c r="D38" s="21">
        <v>2</v>
      </c>
      <c r="E38" s="22">
        <v>49</v>
      </c>
      <c r="F38" s="22">
        <v>0</v>
      </c>
      <c r="G38" s="22">
        <f t="shared" si="0"/>
        <v>51</v>
      </c>
      <c r="H38" s="20">
        <v>2</v>
      </c>
      <c r="I38" s="20">
        <v>37</v>
      </c>
      <c r="J38" s="23">
        <f t="shared" si="1"/>
        <v>1.3783783783783783</v>
      </c>
    </row>
    <row r="39" spans="1:13" x14ac:dyDescent="0.2">
      <c r="A39" s="18" t="s">
        <v>110</v>
      </c>
      <c r="B39" s="19" t="s">
        <v>111</v>
      </c>
      <c r="C39" s="20" t="s">
        <v>112</v>
      </c>
      <c r="D39" s="21">
        <v>4</v>
      </c>
      <c r="E39" s="22">
        <v>37</v>
      </c>
      <c r="F39" s="22">
        <v>2</v>
      </c>
      <c r="G39" s="22">
        <f t="shared" si="0"/>
        <v>43</v>
      </c>
      <c r="H39" s="20">
        <v>3</v>
      </c>
      <c r="I39" s="20">
        <v>48</v>
      </c>
      <c r="J39" s="23">
        <f t="shared" si="1"/>
        <v>0.89583333333333337</v>
      </c>
    </row>
    <row r="40" spans="1:13" x14ac:dyDescent="0.2">
      <c r="A40" s="18" t="s">
        <v>113</v>
      </c>
      <c r="B40" s="19" t="s">
        <v>114</v>
      </c>
      <c r="C40" s="20" t="s">
        <v>115</v>
      </c>
      <c r="D40" s="21">
        <v>8</v>
      </c>
      <c r="E40" s="22">
        <v>125</v>
      </c>
      <c r="F40" s="22">
        <v>0</v>
      </c>
      <c r="G40" s="22">
        <f t="shared" si="0"/>
        <v>133</v>
      </c>
      <c r="H40" s="20">
        <v>6</v>
      </c>
      <c r="I40" s="20">
        <v>112</v>
      </c>
      <c r="J40" s="23">
        <f t="shared" si="1"/>
        <v>1.1875</v>
      </c>
    </row>
    <row r="41" spans="1:13" x14ac:dyDescent="0.2">
      <c r="A41" s="18" t="s">
        <v>116</v>
      </c>
      <c r="B41" s="19" t="s">
        <v>117</v>
      </c>
      <c r="C41" s="20" t="s">
        <v>118</v>
      </c>
      <c r="D41" s="21">
        <v>0</v>
      </c>
      <c r="E41" s="22">
        <v>19</v>
      </c>
      <c r="F41" s="22">
        <v>0</v>
      </c>
      <c r="G41" s="22">
        <f t="shared" si="0"/>
        <v>19</v>
      </c>
      <c r="H41" s="20">
        <v>0</v>
      </c>
      <c r="I41" s="20">
        <v>20</v>
      </c>
      <c r="J41" s="23">
        <f t="shared" si="1"/>
        <v>0.95</v>
      </c>
    </row>
    <row r="42" spans="1:13" x14ac:dyDescent="0.2">
      <c r="A42" s="18" t="s">
        <v>119</v>
      </c>
      <c r="B42" s="19" t="s">
        <v>120</v>
      </c>
      <c r="C42" s="20" t="s">
        <v>121</v>
      </c>
      <c r="D42" s="21">
        <v>1</v>
      </c>
      <c r="E42" s="22">
        <v>19</v>
      </c>
      <c r="F42" s="22">
        <v>0</v>
      </c>
      <c r="G42" s="22">
        <f t="shared" si="0"/>
        <v>20</v>
      </c>
      <c r="H42" s="20">
        <v>21</v>
      </c>
      <c r="I42" s="20">
        <v>23</v>
      </c>
      <c r="J42" s="23">
        <f t="shared" si="1"/>
        <v>0.86956521739130432</v>
      </c>
    </row>
    <row r="43" spans="1:13" x14ac:dyDescent="0.2">
      <c r="A43" s="18" t="s">
        <v>122</v>
      </c>
      <c r="B43" s="19" t="s">
        <v>123</v>
      </c>
      <c r="C43" s="20" t="s">
        <v>124</v>
      </c>
      <c r="D43" s="21">
        <v>19</v>
      </c>
      <c r="E43" s="22">
        <v>109</v>
      </c>
      <c r="F43" s="22">
        <v>0</v>
      </c>
      <c r="G43" s="22">
        <f t="shared" si="0"/>
        <v>128</v>
      </c>
      <c r="H43" s="20">
        <v>19</v>
      </c>
      <c r="I43" s="20">
        <v>92</v>
      </c>
      <c r="J43" s="23">
        <f t="shared" si="1"/>
        <v>1.3913043478260869</v>
      </c>
    </row>
    <row r="44" spans="1:13" x14ac:dyDescent="0.2">
      <c r="A44" s="18" t="s">
        <v>125</v>
      </c>
      <c r="B44" s="19" t="s">
        <v>123</v>
      </c>
      <c r="C44" s="20" t="s">
        <v>126</v>
      </c>
      <c r="D44" s="21">
        <v>4</v>
      </c>
      <c r="E44" s="22">
        <v>22</v>
      </c>
      <c r="F44" s="22">
        <v>0</v>
      </c>
      <c r="G44" s="22">
        <f t="shared" si="0"/>
        <v>26</v>
      </c>
      <c r="H44" s="20">
        <v>4</v>
      </c>
      <c r="I44" s="20">
        <v>27</v>
      </c>
      <c r="J44" s="23">
        <f t="shared" si="1"/>
        <v>0.96296296296296291</v>
      </c>
    </row>
    <row r="45" spans="1:13" x14ac:dyDescent="0.2">
      <c r="A45" s="18" t="s">
        <v>127</v>
      </c>
      <c r="B45" s="19" t="s">
        <v>128</v>
      </c>
      <c r="C45" s="20" t="s">
        <v>128</v>
      </c>
      <c r="D45" s="21">
        <v>2</v>
      </c>
      <c r="E45" s="22">
        <v>40</v>
      </c>
      <c r="F45" s="22">
        <v>0</v>
      </c>
      <c r="G45" s="22">
        <f t="shared" si="0"/>
        <v>42</v>
      </c>
      <c r="H45" s="20">
        <v>1</v>
      </c>
      <c r="I45" s="20">
        <v>38</v>
      </c>
      <c r="J45" s="23">
        <f t="shared" si="1"/>
        <v>1.1052631578947369</v>
      </c>
    </row>
    <row r="46" spans="1:13" x14ac:dyDescent="0.2">
      <c r="A46" s="18" t="s">
        <v>129</v>
      </c>
      <c r="B46" s="19" t="s">
        <v>130</v>
      </c>
      <c r="C46" s="20" t="s">
        <v>131</v>
      </c>
      <c r="D46" s="21">
        <v>2</v>
      </c>
      <c r="E46" s="22">
        <v>48</v>
      </c>
      <c r="F46" s="22">
        <v>0</v>
      </c>
      <c r="G46" s="22">
        <f t="shared" si="0"/>
        <v>50</v>
      </c>
      <c r="H46" s="20">
        <v>1</v>
      </c>
      <c r="I46" s="20">
        <v>26</v>
      </c>
      <c r="J46" s="23">
        <f t="shared" si="1"/>
        <v>1.9230769230769231</v>
      </c>
    </row>
    <row r="47" spans="1:13" x14ac:dyDescent="0.2">
      <c r="A47" s="18" t="s">
        <v>132</v>
      </c>
      <c r="B47" s="19" t="s">
        <v>133</v>
      </c>
      <c r="C47" s="20" t="s">
        <v>134</v>
      </c>
      <c r="D47" s="21">
        <v>2</v>
      </c>
      <c r="E47" s="22">
        <v>18</v>
      </c>
      <c r="F47" s="22">
        <v>0</v>
      </c>
      <c r="G47" s="22">
        <f t="shared" si="0"/>
        <v>20</v>
      </c>
      <c r="H47" s="20">
        <v>20</v>
      </c>
      <c r="I47" s="20">
        <v>19</v>
      </c>
      <c r="J47" s="23">
        <f t="shared" si="1"/>
        <v>1.0526315789473684</v>
      </c>
    </row>
    <row r="48" spans="1:13" x14ac:dyDescent="0.2">
      <c r="A48" s="18" t="s">
        <v>135</v>
      </c>
      <c r="B48" s="19" t="s">
        <v>136</v>
      </c>
      <c r="C48" s="20" t="s">
        <v>137</v>
      </c>
      <c r="D48" s="21">
        <v>12</v>
      </c>
      <c r="E48" s="22">
        <v>147</v>
      </c>
      <c r="F48" s="22">
        <v>0</v>
      </c>
      <c r="G48" s="22">
        <f t="shared" si="0"/>
        <v>159</v>
      </c>
      <c r="H48" s="20">
        <v>12</v>
      </c>
      <c r="I48" s="20">
        <v>132</v>
      </c>
      <c r="J48" s="23">
        <f t="shared" si="1"/>
        <v>1.2045454545454546</v>
      </c>
    </row>
    <row r="49" spans="1:18" x14ac:dyDescent="0.2">
      <c r="A49" s="18" t="s">
        <v>138</v>
      </c>
      <c r="B49" s="19" t="s">
        <v>139</v>
      </c>
      <c r="C49" s="20" t="s">
        <v>140</v>
      </c>
      <c r="D49" s="21">
        <v>1</v>
      </c>
      <c r="E49" s="22">
        <v>52</v>
      </c>
      <c r="F49" s="22">
        <v>0</v>
      </c>
      <c r="G49" s="22">
        <f t="shared" si="0"/>
        <v>53</v>
      </c>
      <c r="H49" s="20">
        <v>0</v>
      </c>
      <c r="I49" s="20">
        <v>51</v>
      </c>
      <c r="J49" s="23">
        <f t="shared" si="1"/>
        <v>1.0392156862745099</v>
      </c>
    </row>
    <row r="50" spans="1:18" x14ac:dyDescent="0.2">
      <c r="A50" s="18" t="s">
        <v>141</v>
      </c>
      <c r="B50" s="19" t="s">
        <v>142</v>
      </c>
      <c r="C50" s="20" t="s">
        <v>143</v>
      </c>
      <c r="D50" s="21">
        <v>8</v>
      </c>
      <c r="E50" s="22">
        <v>79</v>
      </c>
      <c r="F50" s="22">
        <v>0</v>
      </c>
      <c r="G50" s="22">
        <f t="shared" si="0"/>
        <v>87</v>
      </c>
      <c r="H50" s="20">
        <v>7</v>
      </c>
      <c r="I50" s="20">
        <v>76</v>
      </c>
      <c r="J50" s="23">
        <f t="shared" si="1"/>
        <v>1.1447368421052631</v>
      </c>
    </row>
    <row r="51" spans="1:18" x14ac:dyDescent="0.2">
      <c r="A51" s="25" t="s">
        <v>144</v>
      </c>
      <c r="B51" s="19" t="s">
        <v>145</v>
      </c>
      <c r="C51" s="20" t="s">
        <v>146</v>
      </c>
      <c r="D51" s="21">
        <v>0</v>
      </c>
      <c r="E51" s="22">
        <v>31</v>
      </c>
      <c r="F51" s="22">
        <v>0</v>
      </c>
      <c r="G51" s="22">
        <f t="shared" si="0"/>
        <v>31</v>
      </c>
      <c r="H51" s="20">
        <v>0</v>
      </c>
      <c r="I51" s="20">
        <v>34</v>
      </c>
      <c r="J51" s="23">
        <f t="shared" si="1"/>
        <v>0.91176470588235292</v>
      </c>
    </row>
    <row r="52" spans="1:18" x14ac:dyDescent="0.2">
      <c r="A52" s="18" t="s">
        <v>147</v>
      </c>
      <c r="B52" s="19" t="s">
        <v>148</v>
      </c>
      <c r="C52" s="20" t="s">
        <v>149</v>
      </c>
      <c r="D52" s="21">
        <v>2</v>
      </c>
      <c r="E52" s="22">
        <v>23</v>
      </c>
      <c r="F52" s="22">
        <v>0</v>
      </c>
      <c r="G52" s="22">
        <f t="shared" si="0"/>
        <v>25</v>
      </c>
      <c r="H52" s="20">
        <v>2</v>
      </c>
      <c r="I52" s="20">
        <v>20</v>
      </c>
      <c r="J52" s="23">
        <f t="shared" si="1"/>
        <v>1.25</v>
      </c>
    </row>
    <row r="53" spans="1:18" x14ac:dyDescent="0.2">
      <c r="A53" s="18" t="s">
        <v>150</v>
      </c>
      <c r="B53" s="19" t="s">
        <v>148</v>
      </c>
      <c r="C53" s="20" t="s">
        <v>151</v>
      </c>
      <c r="D53" s="21">
        <v>12</v>
      </c>
      <c r="E53" s="22">
        <v>30</v>
      </c>
      <c r="F53" s="22">
        <v>0</v>
      </c>
      <c r="G53" s="22">
        <f t="shared" si="0"/>
        <v>42</v>
      </c>
      <c r="H53" s="20">
        <v>5</v>
      </c>
      <c r="I53" s="20">
        <v>45</v>
      </c>
      <c r="J53" s="23">
        <f t="shared" si="1"/>
        <v>0.93333333333333335</v>
      </c>
    </row>
    <row r="54" spans="1:18" x14ac:dyDescent="0.2">
      <c r="A54" s="18" t="s">
        <v>152</v>
      </c>
      <c r="B54" s="19" t="s">
        <v>153</v>
      </c>
      <c r="C54" s="20" t="s">
        <v>154</v>
      </c>
      <c r="D54" s="21">
        <v>13</v>
      </c>
      <c r="E54" s="22">
        <v>163</v>
      </c>
      <c r="F54" s="22">
        <v>0</v>
      </c>
      <c r="G54" s="22">
        <f t="shared" si="0"/>
        <v>176</v>
      </c>
      <c r="H54" s="20">
        <v>12</v>
      </c>
      <c r="I54" s="20">
        <v>66</v>
      </c>
      <c r="J54" s="23">
        <f t="shared" si="1"/>
        <v>2.6666666666666665</v>
      </c>
    </row>
    <row r="55" spans="1:18" x14ac:dyDescent="0.2">
      <c r="A55" s="18" t="s">
        <v>155</v>
      </c>
      <c r="B55" s="19" t="s">
        <v>156</v>
      </c>
      <c r="C55" s="20" t="s">
        <v>157</v>
      </c>
      <c r="D55" s="21">
        <v>1</v>
      </c>
      <c r="E55" s="22">
        <v>22</v>
      </c>
      <c r="F55" s="22">
        <v>0</v>
      </c>
      <c r="G55" s="22">
        <f t="shared" si="0"/>
        <v>23</v>
      </c>
      <c r="H55" s="20">
        <v>1</v>
      </c>
      <c r="I55" s="20">
        <v>23</v>
      </c>
      <c r="J55" s="23">
        <f t="shared" si="1"/>
        <v>1</v>
      </c>
    </row>
    <row r="56" spans="1:18" x14ac:dyDescent="0.2">
      <c r="A56" s="18" t="s">
        <v>158</v>
      </c>
      <c r="B56" s="19" t="s">
        <v>156</v>
      </c>
      <c r="C56" s="20" t="s">
        <v>159</v>
      </c>
      <c r="D56" s="21">
        <v>8</v>
      </c>
      <c r="E56" s="22">
        <v>43</v>
      </c>
      <c r="F56" s="22">
        <v>0</v>
      </c>
      <c r="G56" s="22">
        <f t="shared" si="0"/>
        <v>51</v>
      </c>
      <c r="H56" s="20">
        <v>7</v>
      </c>
      <c r="I56" s="20">
        <v>45</v>
      </c>
      <c r="J56" s="23">
        <f t="shared" si="1"/>
        <v>1.1333333333333333</v>
      </c>
    </row>
    <row r="57" spans="1:18" x14ac:dyDescent="0.2">
      <c r="A57" s="18" t="s">
        <v>160</v>
      </c>
      <c r="B57" s="19" t="s">
        <v>161</v>
      </c>
      <c r="C57" s="20" t="s">
        <v>162</v>
      </c>
      <c r="D57" s="21">
        <v>0</v>
      </c>
      <c r="E57" s="22">
        <v>25</v>
      </c>
      <c r="F57" s="22">
        <v>0</v>
      </c>
      <c r="G57" s="22">
        <f t="shared" si="0"/>
        <v>25</v>
      </c>
      <c r="H57" s="20">
        <v>0</v>
      </c>
      <c r="I57" s="20">
        <v>21</v>
      </c>
      <c r="J57" s="23">
        <f t="shared" si="1"/>
        <v>1.1904761904761905</v>
      </c>
    </row>
    <row r="58" spans="1:18" x14ac:dyDescent="0.2">
      <c r="A58" s="18" t="s">
        <v>163</v>
      </c>
      <c r="B58" s="19" t="s">
        <v>164</v>
      </c>
      <c r="C58" s="20" t="s">
        <v>165</v>
      </c>
      <c r="D58" s="21">
        <v>3</v>
      </c>
      <c r="E58" s="22">
        <v>74</v>
      </c>
      <c r="F58" s="22">
        <v>0</v>
      </c>
      <c r="G58" s="22">
        <f t="shared" si="0"/>
        <v>77</v>
      </c>
      <c r="H58" s="20">
        <v>3</v>
      </c>
      <c r="I58" s="20">
        <v>64</v>
      </c>
      <c r="J58" s="23">
        <f t="shared" si="1"/>
        <v>1.203125</v>
      </c>
    </row>
    <row r="59" spans="1:18" x14ac:dyDescent="0.2">
      <c r="A59" s="18" t="s">
        <v>166</v>
      </c>
      <c r="B59" s="19" t="s">
        <v>167</v>
      </c>
      <c r="C59" s="20" t="s">
        <v>168</v>
      </c>
      <c r="D59" s="21">
        <v>5</v>
      </c>
      <c r="E59" s="22">
        <v>68</v>
      </c>
      <c r="F59" s="22">
        <v>0</v>
      </c>
      <c r="G59" s="22">
        <f t="shared" si="0"/>
        <v>73</v>
      </c>
      <c r="H59" s="20">
        <v>3</v>
      </c>
      <c r="I59" s="20">
        <v>78</v>
      </c>
      <c r="J59" s="23">
        <f t="shared" si="1"/>
        <v>0.9358974358974359</v>
      </c>
    </row>
    <row r="60" spans="1:18" x14ac:dyDescent="0.2">
      <c r="A60" s="18" t="s">
        <v>169</v>
      </c>
      <c r="B60" s="19" t="s">
        <v>170</v>
      </c>
      <c r="C60" s="20" t="s">
        <v>171</v>
      </c>
      <c r="D60" s="21">
        <v>1</v>
      </c>
      <c r="E60" s="22">
        <v>39</v>
      </c>
      <c r="F60" s="22">
        <v>0</v>
      </c>
      <c r="G60" s="22">
        <f t="shared" si="0"/>
        <v>40</v>
      </c>
      <c r="H60" s="20">
        <v>1</v>
      </c>
      <c r="I60" s="20">
        <v>35</v>
      </c>
      <c r="J60" s="23">
        <f t="shared" si="1"/>
        <v>1.1428571428571428</v>
      </c>
    </row>
    <row r="61" spans="1:18" x14ac:dyDescent="0.2">
      <c r="A61" s="18" t="s">
        <v>172</v>
      </c>
      <c r="B61" s="19" t="s">
        <v>173</v>
      </c>
      <c r="C61" s="20" t="s">
        <v>173</v>
      </c>
      <c r="D61" s="21">
        <v>16</v>
      </c>
      <c r="E61" s="22">
        <v>112</v>
      </c>
      <c r="F61" s="22">
        <v>0</v>
      </c>
      <c r="G61" s="22">
        <f t="shared" si="0"/>
        <v>128</v>
      </c>
      <c r="H61" s="20">
        <v>3</v>
      </c>
      <c r="I61" s="20">
        <v>126</v>
      </c>
      <c r="J61" s="23">
        <f t="shared" si="1"/>
        <v>1.0158730158730158</v>
      </c>
    </row>
    <row r="62" spans="1:18" x14ac:dyDescent="0.2">
      <c r="A62" s="18" t="s">
        <v>174</v>
      </c>
      <c r="B62" s="19" t="s">
        <v>175</v>
      </c>
      <c r="C62" s="20" t="s">
        <v>176</v>
      </c>
      <c r="D62" s="21">
        <v>3</v>
      </c>
      <c r="E62" s="22">
        <v>36</v>
      </c>
      <c r="F62" s="22">
        <v>0</v>
      </c>
      <c r="G62" s="22">
        <f t="shared" si="0"/>
        <v>39</v>
      </c>
      <c r="H62" s="20">
        <v>3</v>
      </c>
      <c r="I62" s="20">
        <v>27</v>
      </c>
      <c r="J62" s="23">
        <f t="shared" si="1"/>
        <v>1.4444444444444444</v>
      </c>
    </row>
    <row r="63" spans="1:18" x14ac:dyDescent="0.2">
      <c r="A63" s="18" t="s">
        <v>177</v>
      </c>
      <c r="B63" s="19" t="s">
        <v>178</v>
      </c>
      <c r="C63" s="20" t="s">
        <v>179</v>
      </c>
      <c r="D63" s="21">
        <v>2</v>
      </c>
      <c r="E63" s="22">
        <v>28</v>
      </c>
      <c r="F63" s="22">
        <v>0</v>
      </c>
      <c r="G63" s="22">
        <f t="shared" si="0"/>
        <v>30</v>
      </c>
      <c r="H63" s="20">
        <v>2</v>
      </c>
      <c r="I63" s="20">
        <v>30</v>
      </c>
      <c r="J63" s="23">
        <f t="shared" si="1"/>
        <v>1</v>
      </c>
    </row>
    <row r="64" spans="1:18" x14ac:dyDescent="0.2">
      <c r="A64" s="18" t="s">
        <v>180</v>
      </c>
      <c r="B64" s="19" t="s">
        <v>181</v>
      </c>
      <c r="C64" s="20" t="s">
        <v>182</v>
      </c>
      <c r="D64" s="21">
        <v>16</v>
      </c>
      <c r="E64" s="22">
        <v>150</v>
      </c>
      <c r="F64" s="22">
        <v>0</v>
      </c>
      <c r="G64" s="22">
        <f t="shared" si="0"/>
        <v>166</v>
      </c>
      <c r="H64" s="20">
        <v>16</v>
      </c>
      <c r="I64" s="20">
        <v>167</v>
      </c>
      <c r="J64" s="23">
        <f t="shared" si="1"/>
        <v>0.99401197604790414</v>
      </c>
      <c r="R64" s="17" t="s">
        <v>88</v>
      </c>
    </row>
    <row r="65" spans="1:10" x14ac:dyDescent="0.2">
      <c r="A65" s="18" t="s">
        <v>183</v>
      </c>
      <c r="B65" s="19" t="s">
        <v>181</v>
      </c>
      <c r="C65" s="20" t="s">
        <v>184</v>
      </c>
      <c r="D65" s="21">
        <v>7</v>
      </c>
      <c r="E65" s="22">
        <v>151</v>
      </c>
      <c r="F65" s="22">
        <v>0</v>
      </c>
      <c r="G65" s="22">
        <f t="shared" si="0"/>
        <v>158</v>
      </c>
      <c r="H65" s="20">
        <v>5</v>
      </c>
      <c r="I65" s="20">
        <v>159</v>
      </c>
      <c r="J65" s="23">
        <f t="shared" si="1"/>
        <v>0.99371069182389937</v>
      </c>
    </row>
    <row r="66" spans="1:10" x14ac:dyDescent="0.2">
      <c r="A66" s="18" t="s">
        <v>185</v>
      </c>
      <c r="B66" s="19" t="s">
        <v>181</v>
      </c>
      <c r="C66" s="20" t="s">
        <v>186</v>
      </c>
      <c r="D66" s="21">
        <v>6</v>
      </c>
      <c r="E66" s="22">
        <v>152</v>
      </c>
      <c r="F66" s="22">
        <v>0</v>
      </c>
      <c r="G66" s="22">
        <f t="shared" ref="G66:G112" si="2">D66+E66+F66</f>
        <v>158</v>
      </c>
      <c r="H66" s="20">
        <v>7</v>
      </c>
      <c r="I66" s="20">
        <v>156</v>
      </c>
      <c r="J66" s="23">
        <f t="shared" ref="J66:J113" si="3">G66/I66</f>
        <v>1.0128205128205128</v>
      </c>
    </row>
    <row r="67" spans="1:10" x14ac:dyDescent="0.2">
      <c r="A67" s="25" t="s">
        <v>498</v>
      </c>
      <c r="B67" s="19" t="s">
        <v>181</v>
      </c>
      <c r="C67" s="20" t="s">
        <v>188</v>
      </c>
      <c r="D67" s="21">
        <v>13</v>
      </c>
      <c r="E67" s="22">
        <v>226</v>
      </c>
      <c r="F67" s="22">
        <v>0</v>
      </c>
      <c r="G67" s="22">
        <f t="shared" si="2"/>
        <v>239</v>
      </c>
      <c r="H67" s="20">
        <v>6</v>
      </c>
      <c r="I67" s="20">
        <v>242</v>
      </c>
      <c r="J67" s="23">
        <f t="shared" si="3"/>
        <v>0.98760330578512401</v>
      </c>
    </row>
    <row r="68" spans="1:10" x14ac:dyDescent="0.2">
      <c r="A68" s="18" t="s">
        <v>189</v>
      </c>
      <c r="B68" s="19" t="s">
        <v>181</v>
      </c>
      <c r="C68" s="20" t="s">
        <v>190</v>
      </c>
      <c r="D68" s="21">
        <v>4</v>
      </c>
      <c r="E68" s="22">
        <v>55</v>
      </c>
      <c r="F68" s="22">
        <v>0</v>
      </c>
      <c r="G68" s="22">
        <f t="shared" si="2"/>
        <v>59</v>
      </c>
      <c r="H68" s="20">
        <v>4</v>
      </c>
      <c r="I68" s="20">
        <v>57</v>
      </c>
      <c r="J68" s="23">
        <f t="shared" si="3"/>
        <v>1.0350877192982457</v>
      </c>
    </row>
    <row r="69" spans="1:10" x14ac:dyDescent="0.2">
      <c r="A69" s="25" t="s">
        <v>191</v>
      </c>
      <c r="B69" s="19" t="s">
        <v>181</v>
      </c>
      <c r="C69" s="20" t="s">
        <v>192</v>
      </c>
      <c r="D69" s="21">
        <v>22</v>
      </c>
      <c r="E69" s="22">
        <v>94</v>
      </c>
      <c r="F69" s="22">
        <v>0</v>
      </c>
      <c r="G69" s="22">
        <f t="shared" si="2"/>
        <v>116</v>
      </c>
      <c r="H69" s="20">
        <v>22</v>
      </c>
      <c r="I69" s="20">
        <v>133</v>
      </c>
      <c r="J69" s="23">
        <f t="shared" si="3"/>
        <v>0.8721804511278195</v>
      </c>
    </row>
    <row r="70" spans="1:10" x14ac:dyDescent="0.2">
      <c r="A70" s="18" t="s">
        <v>193</v>
      </c>
      <c r="B70" s="19" t="s">
        <v>181</v>
      </c>
      <c r="C70" s="20" t="s">
        <v>194</v>
      </c>
      <c r="D70" s="21">
        <v>7</v>
      </c>
      <c r="E70" s="22">
        <v>55</v>
      </c>
      <c r="F70" s="22">
        <v>0</v>
      </c>
      <c r="G70" s="22">
        <f t="shared" si="2"/>
        <v>62</v>
      </c>
      <c r="H70" s="20">
        <v>4</v>
      </c>
      <c r="I70" s="20">
        <v>68</v>
      </c>
      <c r="J70" s="23">
        <f t="shared" si="3"/>
        <v>0.91176470588235292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>
        <v>5</v>
      </c>
      <c r="E71" s="22">
        <v>55</v>
      </c>
      <c r="F71" s="22">
        <v>0</v>
      </c>
      <c r="G71" s="22">
        <f t="shared" si="2"/>
        <v>60</v>
      </c>
      <c r="H71" s="20">
        <v>0</v>
      </c>
      <c r="I71" s="20">
        <v>55</v>
      </c>
      <c r="J71" s="23">
        <f t="shared" si="3"/>
        <v>1.0909090909090908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>
        <v>12</v>
      </c>
      <c r="E72" s="22">
        <v>161</v>
      </c>
      <c r="F72" s="22">
        <v>0</v>
      </c>
      <c r="G72" s="22">
        <f t="shared" si="2"/>
        <v>173</v>
      </c>
      <c r="H72" s="20">
        <v>12</v>
      </c>
      <c r="I72" s="20">
        <v>178</v>
      </c>
      <c r="J72" s="23">
        <f t="shared" si="3"/>
        <v>0.9719101123595506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>
        <v>43</v>
      </c>
      <c r="E73" s="22">
        <v>778</v>
      </c>
      <c r="F73" s="22">
        <v>0</v>
      </c>
      <c r="G73" s="22">
        <f t="shared" si="2"/>
        <v>821</v>
      </c>
      <c r="H73" s="20">
        <v>35</v>
      </c>
      <c r="I73" s="20">
        <v>676</v>
      </c>
      <c r="J73" s="23">
        <f t="shared" si="3"/>
        <v>1.2144970414201184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>
        <v>17</v>
      </c>
      <c r="E74" s="22">
        <v>143</v>
      </c>
      <c r="F74" s="22">
        <v>0</v>
      </c>
      <c r="G74" s="22">
        <f t="shared" si="2"/>
        <v>160</v>
      </c>
      <c r="H74" s="20">
        <v>12</v>
      </c>
      <c r="I74" s="20">
        <v>175</v>
      </c>
      <c r="J74" s="23">
        <f t="shared" si="3"/>
        <v>0.91428571428571426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>
        <v>31</v>
      </c>
      <c r="E75" s="22">
        <v>572</v>
      </c>
      <c r="F75" s="22">
        <v>0</v>
      </c>
      <c r="G75" s="22">
        <f t="shared" si="2"/>
        <v>603</v>
      </c>
      <c r="H75" s="20">
        <v>8</v>
      </c>
      <c r="I75" s="20">
        <v>617</v>
      </c>
      <c r="J75" s="23">
        <f t="shared" si="3"/>
        <v>0.97730956239870337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>
        <v>13</v>
      </c>
      <c r="E76" s="22">
        <v>203</v>
      </c>
      <c r="F76" s="22">
        <v>0</v>
      </c>
      <c r="G76" s="22">
        <f t="shared" si="2"/>
        <v>216</v>
      </c>
      <c r="H76" s="20">
        <v>13</v>
      </c>
      <c r="I76" s="20">
        <v>225</v>
      </c>
      <c r="J76" s="23">
        <f t="shared" si="3"/>
        <v>0.96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>
        <v>3</v>
      </c>
      <c r="E77" s="22">
        <v>84</v>
      </c>
      <c r="F77" s="22">
        <v>0</v>
      </c>
      <c r="G77" s="22">
        <f t="shared" si="2"/>
        <v>87</v>
      </c>
      <c r="H77" s="20">
        <v>3</v>
      </c>
      <c r="I77" s="20">
        <v>74</v>
      </c>
      <c r="J77" s="23">
        <f t="shared" si="3"/>
        <v>1.1756756756756757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>
        <v>9</v>
      </c>
      <c r="E78" s="22">
        <v>47</v>
      </c>
      <c r="F78" s="22">
        <v>0</v>
      </c>
      <c r="G78" s="22">
        <f t="shared" si="2"/>
        <v>56</v>
      </c>
      <c r="H78" s="20">
        <v>3</v>
      </c>
      <c r="I78" s="20">
        <v>61</v>
      </c>
      <c r="J78" s="23">
        <f t="shared" si="3"/>
        <v>0.91803278688524592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>
        <v>2</v>
      </c>
      <c r="E79" s="22">
        <v>12</v>
      </c>
      <c r="F79" s="22">
        <v>0</v>
      </c>
      <c r="G79" s="22">
        <f t="shared" si="2"/>
        <v>14</v>
      </c>
      <c r="H79" s="20">
        <v>2</v>
      </c>
      <c r="I79" s="20">
        <v>15</v>
      </c>
      <c r="J79" s="23">
        <f t="shared" si="3"/>
        <v>0.93333333333333335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>
        <v>4</v>
      </c>
      <c r="E80" s="22">
        <v>63</v>
      </c>
      <c r="F80" s="22">
        <v>0</v>
      </c>
      <c r="G80" s="22">
        <f t="shared" si="2"/>
        <v>67</v>
      </c>
      <c r="H80" s="20">
        <v>4</v>
      </c>
      <c r="I80" s="20">
        <v>65</v>
      </c>
      <c r="J80" s="23">
        <f t="shared" si="3"/>
        <v>1.0307692307692307</v>
      </c>
    </row>
    <row r="81" spans="1:21" x14ac:dyDescent="0.2">
      <c r="A81" s="18" t="s">
        <v>217</v>
      </c>
      <c r="B81" s="19" t="s">
        <v>218</v>
      </c>
      <c r="C81" s="20" t="s">
        <v>218</v>
      </c>
      <c r="D81" s="21">
        <v>1</v>
      </c>
      <c r="E81" s="22">
        <v>11</v>
      </c>
      <c r="F81" s="22">
        <v>0</v>
      </c>
      <c r="G81" s="22">
        <f t="shared" si="2"/>
        <v>12</v>
      </c>
      <c r="H81" s="20">
        <v>1</v>
      </c>
      <c r="I81" s="20">
        <v>6</v>
      </c>
      <c r="J81" s="23">
        <f t="shared" si="3"/>
        <v>2</v>
      </c>
    </row>
    <row r="82" spans="1:21" ht="12" customHeight="1" x14ac:dyDescent="0.2">
      <c r="A82" s="18" t="s">
        <v>219</v>
      </c>
      <c r="B82" s="19" t="s">
        <v>218</v>
      </c>
      <c r="C82" s="20" t="s">
        <v>48</v>
      </c>
      <c r="D82" s="21">
        <v>8</v>
      </c>
      <c r="E82" s="22">
        <v>35</v>
      </c>
      <c r="F82" s="22">
        <v>0</v>
      </c>
      <c r="G82" s="22">
        <f>D82+E82+F82</f>
        <v>43</v>
      </c>
      <c r="H82" s="20">
        <v>8</v>
      </c>
      <c r="I82" s="20">
        <v>17</v>
      </c>
      <c r="J82" s="23">
        <f t="shared" si="3"/>
        <v>2.5294117647058822</v>
      </c>
    </row>
    <row r="83" spans="1:21" x14ac:dyDescent="0.2">
      <c r="A83" s="18" t="s">
        <v>220</v>
      </c>
      <c r="B83" s="19" t="s">
        <v>221</v>
      </c>
      <c r="C83" s="20" t="s">
        <v>222</v>
      </c>
      <c r="D83" s="21">
        <v>14</v>
      </c>
      <c r="E83" s="22">
        <v>158</v>
      </c>
      <c r="F83" s="22">
        <v>0</v>
      </c>
      <c r="G83" s="22">
        <f t="shared" si="2"/>
        <v>172</v>
      </c>
      <c r="H83" s="20">
        <v>12</v>
      </c>
      <c r="I83" s="20">
        <v>85</v>
      </c>
      <c r="J83" s="23">
        <f t="shared" si="3"/>
        <v>2.0235294117647058</v>
      </c>
    </row>
    <row r="84" spans="1:21" x14ac:dyDescent="0.2">
      <c r="A84" s="18" t="s">
        <v>223</v>
      </c>
      <c r="B84" s="19" t="s">
        <v>221</v>
      </c>
      <c r="C84" s="20" t="s">
        <v>224</v>
      </c>
      <c r="D84" s="21">
        <v>1</v>
      </c>
      <c r="E84" s="22">
        <v>55</v>
      </c>
      <c r="F84" s="22">
        <v>0</v>
      </c>
      <c r="G84" s="22">
        <f t="shared" si="2"/>
        <v>56</v>
      </c>
      <c r="H84" s="20">
        <v>1</v>
      </c>
      <c r="I84" s="20">
        <v>34</v>
      </c>
      <c r="J84" s="23">
        <f t="shared" si="3"/>
        <v>1.6470588235294117</v>
      </c>
    </row>
    <row r="85" spans="1:21" x14ac:dyDescent="0.2">
      <c r="A85" s="18" t="s">
        <v>225</v>
      </c>
      <c r="B85" s="19" t="s">
        <v>226</v>
      </c>
      <c r="C85" s="20" t="s">
        <v>227</v>
      </c>
      <c r="D85" s="21">
        <v>25</v>
      </c>
      <c r="E85" s="22">
        <v>121</v>
      </c>
      <c r="F85" s="22">
        <v>2</v>
      </c>
      <c r="G85" s="22">
        <f t="shared" si="2"/>
        <v>148</v>
      </c>
      <c r="H85" s="20">
        <v>21</v>
      </c>
      <c r="I85" s="20">
        <v>110</v>
      </c>
      <c r="J85" s="23">
        <f t="shared" si="3"/>
        <v>1.3454545454545455</v>
      </c>
    </row>
    <row r="86" spans="1:21" x14ac:dyDescent="0.2">
      <c r="A86" s="18" t="s">
        <v>228</v>
      </c>
      <c r="B86" s="19" t="s">
        <v>229</v>
      </c>
      <c r="C86" s="20" t="s">
        <v>230</v>
      </c>
      <c r="D86" s="21">
        <v>10</v>
      </c>
      <c r="E86" s="22">
        <v>54</v>
      </c>
      <c r="F86" s="22">
        <v>1</v>
      </c>
      <c r="G86" s="22">
        <f t="shared" si="2"/>
        <v>65</v>
      </c>
      <c r="H86" s="20">
        <v>10</v>
      </c>
      <c r="I86" s="20">
        <v>68</v>
      </c>
      <c r="J86" s="23">
        <f t="shared" si="3"/>
        <v>0.95588235294117652</v>
      </c>
    </row>
    <row r="87" spans="1:21" x14ac:dyDescent="0.2">
      <c r="A87" s="18" t="s">
        <v>231</v>
      </c>
      <c r="B87" s="19" t="s">
        <v>232</v>
      </c>
      <c r="C87" s="20" t="s">
        <v>233</v>
      </c>
      <c r="D87" s="21">
        <v>15</v>
      </c>
      <c r="E87" s="22">
        <v>123</v>
      </c>
      <c r="F87" s="22">
        <v>0</v>
      </c>
      <c r="G87" s="22">
        <f t="shared" si="2"/>
        <v>138</v>
      </c>
      <c r="H87" s="20">
        <v>15</v>
      </c>
      <c r="I87" s="20">
        <v>163</v>
      </c>
      <c r="J87" s="23">
        <f t="shared" si="3"/>
        <v>0.84662576687116564</v>
      </c>
    </row>
    <row r="88" spans="1:21" x14ac:dyDescent="0.2">
      <c r="A88" s="18" t="s">
        <v>234</v>
      </c>
      <c r="B88" s="19" t="s">
        <v>235</v>
      </c>
      <c r="C88" s="20" t="s">
        <v>236</v>
      </c>
      <c r="D88" s="21">
        <v>6</v>
      </c>
      <c r="E88" s="22">
        <v>44</v>
      </c>
      <c r="F88" s="22">
        <v>0</v>
      </c>
      <c r="G88" s="22">
        <f t="shared" si="2"/>
        <v>50</v>
      </c>
      <c r="H88" s="20">
        <v>6</v>
      </c>
      <c r="I88" s="20">
        <v>25</v>
      </c>
      <c r="J88" s="23">
        <f t="shared" si="3"/>
        <v>2</v>
      </c>
    </row>
    <row r="89" spans="1:21" s="116" customFormat="1" x14ac:dyDescent="0.2">
      <c r="A89" s="121" t="s">
        <v>237</v>
      </c>
      <c r="B89" s="122" t="s">
        <v>238</v>
      </c>
      <c r="C89" s="123" t="s">
        <v>239</v>
      </c>
      <c r="D89" s="124">
        <v>0</v>
      </c>
      <c r="E89" s="125">
        <v>3</v>
      </c>
      <c r="F89" s="125">
        <v>0</v>
      </c>
      <c r="G89" s="125">
        <f t="shared" si="2"/>
        <v>3</v>
      </c>
      <c r="H89" s="123">
        <v>0</v>
      </c>
      <c r="I89" s="123">
        <v>6</v>
      </c>
      <c r="J89" s="126">
        <f t="shared" si="3"/>
        <v>0.5</v>
      </c>
      <c r="K89" s="127"/>
      <c r="L89" s="128"/>
      <c r="M89" s="128"/>
      <c r="N89" s="128"/>
      <c r="O89" s="128"/>
      <c r="P89" s="128"/>
      <c r="Q89" s="128"/>
      <c r="R89" s="128"/>
      <c r="S89" s="128"/>
      <c r="T89" s="128"/>
      <c r="U89" s="128"/>
    </row>
    <row r="90" spans="1:21" x14ac:dyDescent="0.2">
      <c r="A90" s="18" t="s">
        <v>240</v>
      </c>
      <c r="B90" s="19" t="s">
        <v>241</v>
      </c>
      <c r="C90" s="20" t="s">
        <v>242</v>
      </c>
      <c r="D90" s="21">
        <v>2</v>
      </c>
      <c r="E90" s="22">
        <v>85</v>
      </c>
      <c r="F90" s="22">
        <v>0</v>
      </c>
      <c r="G90" s="22">
        <f t="shared" si="2"/>
        <v>87</v>
      </c>
      <c r="H90" s="20">
        <v>2</v>
      </c>
      <c r="I90" s="20">
        <v>86</v>
      </c>
      <c r="J90" s="23">
        <f t="shared" si="3"/>
        <v>1.0116279069767442</v>
      </c>
    </row>
    <row r="91" spans="1:21" x14ac:dyDescent="0.2">
      <c r="A91" s="18" t="s">
        <v>243</v>
      </c>
      <c r="B91" s="19" t="s">
        <v>244</v>
      </c>
      <c r="C91" s="20" t="s">
        <v>245</v>
      </c>
      <c r="D91" s="21">
        <v>6</v>
      </c>
      <c r="E91" s="22">
        <v>2</v>
      </c>
      <c r="F91" s="22">
        <v>0</v>
      </c>
      <c r="G91" s="22">
        <f t="shared" si="2"/>
        <v>8</v>
      </c>
      <c r="H91" s="20">
        <v>2</v>
      </c>
      <c r="I91" s="20">
        <v>9</v>
      </c>
      <c r="J91" s="23">
        <f t="shared" si="3"/>
        <v>0.88888888888888884</v>
      </c>
    </row>
    <row r="92" spans="1:21" x14ac:dyDescent="0.2">
      <c r="A92" s="18" t="s">
        <v>246</v>
      </c>
      <c r="B92" s="19" t="s">
        <v>244</v>
      </c>
      <c r="C92" s="20" t="s">
        <v>244</v>
      </c>
      <c r="D92" s="21">
        <v>5</v>
      </c>
      <c r="E92" s="22">
        <v>77</v>
      </c>
      <c r="F92" s="22">
        <v>0</v>
      </c>
      <c r="G92" s="22">
        <f t="shared" si="2"/>
        <v>82</v>
      </c>
      <c r="H92" s="20">
        <v>5</v>
      </c>
      <c r="I92" s="20">
        <v>84</v>
      </c>
      <c r="J92" s="23">
        <f t="shared" si="3"/>
        <v>0.97619047619047616</v>
      </c>
    </row>
    <row r="93" spans="1:21" x14ac:dyDescent="0.2">
      <c r="A93" s="18" t="s">
        <v>247</v>
      </c>
      <c r="B93" s="19" t="s">
        <v>248</v>
      </c>
      <c r="C93" s="20" t="s">
        <v>249</v>
      </c>
      <c r="D93" s="21">
        <v>1</v>
      </c>
      <c r="E93" s="22">
        <v>101</v>
      </c>
      <c r="F93" s="22">
        <v>0</v>
      </c>
      <c r="G93" s="22">
        <f t="shared" si="2"/>
        <v>102</v>
      </c>
      <c r="H93" s="20">
        <v>0</v>
      </c>
      <c r="I93" s="20">
        <v>108</v>
      </c>
      <c r="J93" s="23">
        <f t="shared" si="3"/>
        <v>0.94444444444444442</v>
      </c>
    </row>
    <row r="94" spans="1:21" x14ac:dyDescent="0.2">
      <c r="A94" s="18" t="s">
        <v>250</v>
      </c>
      <c r="B94" s="19" t="s">
        <v>251</v>
      </c>
      <c r="C94" s="20" t="s">
        <v>252</v>
      </c>
      <c r="D94" s="21">
        <v>6</v>
      </c>
      <c r="E94" s="22">
        <v>74</v>
      </c>
      <c r="F94" s="22">
        <v>0</v>
      </c>
      <c r="G94" s="22">
        <f t="shared" si="2"/>
        <v>80</v>
      </c>
      <c r="H94" s="20">
        <v>4</v>
      </c>
      <c r="I94" s="20">
        <v>76</v>
      </c>
      <c r="J94" s="23">
        <f t="shared" si="3"/>
        <v>1.0526315789473684</v>
      </c>
    </row>
    <row r="95" spans="1:21" x14ac:dyDescent="0.2">
      <c r="A95" s="18" t="s">
        <v>253</v>
      </c>
      <c r="B95" s="19" t="s">
        <v>254</v>
      </c>
      <c r="C95" s="20" t="s">
        <v>255</v>
      </c>
      <c r="D95" s="21">
        <v>6</v>
      </c>
      <c r="E95" s="22">
        <v>49</v>
      </c>
      <c r="F95" s="22">
        <v>0</v>
      </c>
      <c r="G95" s="22">
        <f t="shared" si="2"/>
        <v>55</v>
      </c>
      <c r="H95" s="20">
        <v>0</v>
      </c>
      <c r="I95" s="20">
        <v>55</v>
      </c>
      <c r="J95" s="23">
        <f t="shared" si="3"/>
        <v>1</v>
      </c>
    </row>
    <row r="96" spans="1:21" x14ac:dyDescent="0.2">
      <c r="A96" s="18" t="s">
        <v>256</v>
      </c>
      <c r="B96" s="19" t="s">
        <v>257</v>
      </c>
      <c r="C96" s="20" t="s">
        <v>258</v>
      </c>
      <c r="D96" s="21">
        <v>3</v>
      </c>
      <c r="E96" s="22">
        <v>26</v>
      </c>
      <c r="F96" s="22">
        <v>0</v>
      </c>
      <c r="G96" s="22">
        <f t="shared" si="2"/>
        <v>29</v>
      </c>
      <c r="H96" s="20">
        <v>1</v>
      </c>
      <c r="I96" s="20">
        <v>23</v>
      </c>
      <c r="J96" s="23">
        <f t="shared" si="3"/>
        <v>1.2608695652173914</v>
      </c>
      <c r="O96" s="17" t="s">
        <v>88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15</v>
      </c>
      <c r="E97" s="22">
        <v>121</v>
      </c>
      <c r="F97" s="22">
        <v>0</v>
      </c>
      <c r="G97" s="22">
        <f t="shared" si="2"/>
        <v>136</v>
      </c>
      <c r="H97" s="20">
        <v>6</v>
      </c>
      <c r="I97" s="20">
        <v>131</v>
      </c>
      <c r="J97" s="23">
        <f t="shared" si="3"/>
        <v>1.0381679389312977</v>
      </c>
    </row>
    <row r="98" spans="1:10" x14ac:dyDescent="0.2">
      <c r="A98" s="18" t="s">
        <v>262</v>
      </c>
      <c r="B98" s="19" t="s">
        <v>260</v>
      </c>
      <c r="C98" s="20" t="s">
        <v>263</v>
      </c>
      <c r="D98" s="21">
        <v>12</v>
      </c>
      <c r="E98" s="22">
        <v>315</v>
      </c>
      <c r="F98" s="22">
        <v>0</v>
      </c>
      <c r="G98" s="22">
        <f t="shared" si="2"/>
        <v>327</v>
      </c>
      <c r="H98" s="20">
        <v>12</v>
      </c>
      <c r="I98" s="20">
        <v>324</v>
      </c>
      <c r="J98" s="23">
        <f t="shared" si="3"/>
        <v>1.0092592592592593</v>
      </c>
    </row>
    <row r="99" spans="1:10" x14ac:dyDescent="0.2">
      <c r="A99" s="18" t="s">
        <v>264</v>
      </c>
      <c r="B99" s="19" t="s">
        <v>260</v>
      </c>
      <c r="C99" s="20" t="s">
        <v>265</v>
      </c>
      <c r="D99" s="21">
        <v>4</v>
      </c>
      <c r="E99" s="22">
        <v>28</v>
      </c>
      <c r="F99" s="22">
        <v>0</v>
      </c>
      <c r="G99" s="22">
        <f t="shared" si="2"/>
        <v>32</v>
      </c>
      <c r="H99" s="20">
        <v>4</v>
      </c>
      <c r="I99" s="20">
        <v>32</v>
      </c>
      <c r="J99" s="23">
        <f t="shared" si="3"/>
        <v>1</v>
      </c>
    </row>
    <row r="100" spans="1:10" x14ac:dyDescent="0.2">
      <c r="A100" s="18" t="s">
        <v>266</v>
      </c>
      <c r="B100" s="19" t="s">
        <v>260</v>
      </c>
      <c r="C100" s="20" t="s">
        <v>267</v>
      </c>
      <c r="D100" s="21">
        <v>20</v>
      </c>
      <c r="E100" s="22">
        <v>338</v>
      </c>
      <c r="F100" s="22">
        <v>0</v>
      </c>
      <c r="G100" s="22">
        <f t="shared" si="2"/>
        <v>358</v>
      </c>
      <c r="H100" s="20">
        <v>16</v>
      </c>
      <c r="I100" s="20">
        <v>357</v>
      </c>
      <c r="J100" s="23">
        <f t="shared" si="3"/>
        <v>1.0028011204481793</v>
      </c>
    </row>
    <row r="101" spans="1:10" x14ac:dyDescent="0.2">
      <c r="A101" s="18" t="s">
        <v>268</v>
      </c>
      <c r="B101" s="19" t="s">
        <v>260</v>
      </c>
      <c r="C101" s="20" t="s">
        <v>269</v>
      </c>
      <c r="D101" s="21">
        <v>7</v>
      </c>
      <c r="E101" s="22">
        <v>66</v>
      </c>
      <c r="F101" s="22">
        <v>0</v>
      </c>
      <c r="G101" s="22">
        <f t="shared" si="2"/>
        <v>73</v>
      </c>
      <c r="H101" s="20">
        <v>5</v>
      </c>
      <c r="I101" s="20">
        <v>77</v>
      </c>
      <c r="J101" s="23">
        <f t="shared" si="3"/>
        <v>0.94805194805194803</v>
      </c>
    </row>
    <row r="102" spans="1:10" x14ac:dyDescent="0.2">
      <c r="A102" s="18" t="s">
        <v>270</v>
      </c>
      <c r="B102" s="19" t="s">
        <v>260</v>
      </c>
      <c r="C102" s="20" t="s">
        <v>271</v>
      </c>
      <c r="D102" s="21">
        <v>12</v>
      </c>
      <c r="E102" s="22">
        <v>109</v>
      </c>
      <c r="F102" s="22">
        <v>0</v>
      </c>
      <c r="G102" s="22">
        <f t="shared" si="2"/>
        <v>121</v>
      </c>
      <c r="H102" s="20">
        <v>4</v>
      </c>
      <c r="I102" s="20">
        <v>112</v>
      </c>
      <c r="J102" s="23">
        <f t="shared" si="3"/>
        <v>1.0803571428571428</v>
      </c>
    </row>
    <row r="103" spans="1:10" x14ac:dyDescent="0.2">
      <c r="A103" s="18" t="s">
        <v>272</v>
      </c>
      <c r="B103" s="19" t="s">
        <v>260</v>
      </c>
      <c r="C103" s="20" t="s">
        <v>273</v>
      </c>
      <c r="D103" s="21">
        <v>5</v>
      </c>
      <c r="E103" s="22">
        <v>94</v>
      </c>
      <c r="F103" s="22">
        <v>0</v>
      </c>
      <c r="G103" s="22">
        <f t="shared" si="2"/>
        <v>99</v>
      </c>
      <c r="H103" s="20">
        <v>5</v>
      </c>
      <c r="I103" s="20">
        <v>102</v>
      </c>
      <c r="J103" s="23">
        <f t="shared" si="3"/>
        <v>0.97058823529411764</v>
      </c>
    </row>
    <row r="104" spans="1:10" x14ac:dyDescent="0.2">
      <c r="A104" s="18" t="s">
        <v>274</v>
      </c>
      <c r="B104" s="19" t="s">
        <v>260</v>
      </c>
      <c r="C104" s="20" t="s">
        <v>275</v>
      </c>
      <c r="D104" s="17">
        <v>12</v>
      </c>
      <c r="E104" s="22">
        <v>375</v>
      </c>
      <c r="F104" s="22">
        <v>0</v>
      </c>
      <c r="G104" s="22">
        <f t="shared" si="2"/>
        <v>387</v>
      </c>
      <c r="H104" s="20">
        <v>3</v>
      </c>
      <c r="I104" s="20">
        <v>358</v>
      </c>
      <c r="J104" s="23">
        <f t="shared" si="3"/>
        <v>1.0810055865921788</v>
      </c>
    </row>
    <row r="105" spans="1:10" x14ac:dyDescent="0.2">
      <c r="A105" s="18" t="s">
        <v>276</v>
      </c>
      <c r="B105" s="19" t="s">
        <v>260</v>
      </c>
      <c r="C105" s="20" t="s">
        <v>277</v>
      </c>
      <c r="D105" s="21">
        <v>32</v>
      </c>
      <c r="E105" s="22">
        <v>311</v>
      </c>
      <c r="F105" s="22">
        <v>0</v>
      </c>
      <c r="G105" s="22">
        <f t="shared" si="2"/>
        <v>343</v>
      </c>
      <c r="H105" s="20">
        <v>27</v>
      </c>
      <c r="I105" s="20">
        <v>348</v>
      </c>
      <c r="J105" s="23">
        <f t="shared" si="3"/>
        <v>0.98563218390804597</v>
      </c>
    </row>
    <row r="106" spans="1:10" x14ac:dyDescent="0.2">
      <c r="A106" s="18" t="s">
        <v>298</v>
      </c>
      <c r="B106" s="19" t="s">
        <v>260</v>
      </c>
      <c r="C106" s="20" t="s">
        <v>435</v>
      </c>
      <c r="D106" s="21">
        <v>22</v>
      </c>
      <c r="E106" s="22">
        <v>72</v>
      </c>
      <c r="F106" s="22">
        <v>0</v>
      </c>
      <c r="G106" s="22">
        <f t="shared" si="2"/>
        <v>94</v>
      </c>
      <c r="H106" s="20">
        <v>12</v>
      </c>
      <c r="I106" s="20">
        <v>94</v>
      </c>
      <c r="J106" s="23">
        <f t="shared" si="3"/>
        <v>1</v>
      </c>
    </row>
    <row r="107" spans="1:10" x14ac:dyDescent="0.2">
      <c r="A107" s="38" t="s">
        <v>468</v>
      </c>
      <c r="B107" s="17" t="s">
        <v>260</v>
      </c>
      <c r="C107" s="43" t="s">
        <v>467</v>
      </c>
      <c r="D107" s="21">
        <v>7</v>
      </c>
      <c r="E107" s="22">
        <v>48</v>
      </c>
      <c r="F107" s="22">
        <v>0</v>
      </c>
      <c r="G107" s="22">
        <f t="shared" si="2"/>
        <v>55</v>
      </c>
      <c r="H107" s="20">
        <v>7</v>
      </c>
      <c r="I107" s="20">
        <v>55</v>
      </c>
      <c r="J107" s="23">
        <f t="shared" si="3"/>
        <v>1</v>
      </c>
    </row>
    <row r="108" spans="1:10" x14ac:dyDescent="0.2">
      <c r="A108" s="18" t="s">
        <v>278</v>
      </c>
      <c r="B108" s="19" t="s">
        <v>279</v>
      </c>
      <c r="C108" s="20" t="s">
        <v>279</v>
      </c>
      <c r="D108" s="21">
        <v>2</v>
      </c>
      <c r="E108" s="22">
        <v>48</v>
      </c>
      <c r="F108" s="22">
        <v>0</v>
      </c>
      <c r="G108" s="22">
        <f t="shared" si="2"/>
        <v>50</v>
      </c>
      <c r="H108" s="20">
        <v>2</v>
      </c>
      <c r="I108" s="20">
        <v>47</v>
      </c>
      <c r="J108" s="23">
        <f t="shared" si="3"/>
        <v>1.0638297872340425</v>
      </c>
    </row>
    <row r="109" spans="1:10" x14ac:dyDescent="0.2">
      <c r="A109" s="18" t="s">
        <v>280</v>
      </c>
      <c r="B109" s="19" t="s">
        <v>279</v>
      </c>
      <c r="C109" s="20" t="s">
        <v>281</v>
      </c>
      <c r="D109" s="21">
        <v>3</v>
      </c>
      <c r="E109" s="22">
        <v>54</v>
      </c>
      <c r="F109" s="22">
        <v>1</v>
      </c>
      <c r="G109" s="22">
        <f t="shared" si="2"/>
        <v>58</v>
      </c>
      <c r="H109" s="20">
        <v>2</v>
      </c>
      <c r="I109" s="20">
        <v>59</v>
      </c>
      <c r="J109" s="23">
        <f t="shared" si="3"/>
        <v>0.98305084745762716</v>
      </c>
    </row>
    <row r="110" spans="1:10" x14ac:dyDescent="0.2">
      <c r="A110" s="18" t="s">
        <v>282</v>
      </c>
      <c r="B110" s="19" t="s">
        <v>283</v>
      </c>
      <c r="C110" s="20" t="s">
        <v>284</v>
      </c>
      <c r="D110" s="21">
        <v>9</v>
      </c>
      <c r="E110" s="22">
        <v>78</v>
      </c>
      <c r="F110" s="22">
        <v>0</v>
      </c>
      <c r="G110" s="22">
        <f t="shared" si="2"/>
        <v>87</v>
      </c>
      <c r="H110" s="20">
        <v>5</v>
      </c>
      <c r="I110" s="20">
        <v>87</v>
      </c>
      <c r="J110" s="23">
        <f t="shared" si="3"/>
        <v>1</v>
      </c>
    </row>
    <row r="111" spans="1:10" x14ac:dyDescent="0.2">
      <c r="A111" s="18" t="s">
        <v>285</v>
      </c>
      <c r="B111" s="19" t="s">
        <v>286</v>
      </c>
      <c r="C111" s="20" t="s">
        <v>287</v>
      </c>
      <c r="D111" s="21">
        <v>0</v>
      </c>
      <c r="E111" s="22">
        <v>16</v>
      </c>
      <c r="F111" s="22">
        <v>0</v>
      </c>
      <c r="G111" s="22">
        <f t="shared" si="2"/>
        <v>16</v>
      </c>
      <c r="H111" s="20">
        <v>0</v>
      </c>
      <c r="I111" s="20">
        <v>16</v>
      </c>
      <c r="J111" s="23">
        <f t="shared" si="3"/>
        <v>1</v>
      </c>
    </row>
    <row r="112" spans="1:10" ht="13.5" thickBot="1" x14ac:dyDescent="0.25">
      <c r="A112" s="26" t="s">
        <v>288</v>
      </c>
      <c r="B112" s="27" t="s">
        <v>289</v>
      </c>
      <c r="C112" s="28" t="s">
        <v>289</v>
      </c>
      <c r="D112" s="29">
        <v>8</v>
      </c>
      <c r="E112" s="27">
        <v>45</v>
      </c>
      <c r="F112" s="27">
        <v>0</v>
      </c>
      <c r="G112" s="27">
        <f t="shared" si="2"/>
        <v>53</v>
      </c>
      <c r="H112" s="28">
        <v>1</v>
      </c>
      <c r="I112" s="28">
        <v>53</v>
      </c>
      <c r="J112" s="92">
        <f t="shared" si="3"/>
        <v>1</v>
      </c>
    </row>
    <row r="113" spans="1:14" ht="13.5" thickTop="1" x14ac:dyDescent="0.2">
      <c r="A113" s="31" t="s">
        <v>290</v>
      </c>
      <c r="B113" s="22"/>
      <c r="C113" s="20"/>
      <c r="D113" s="21">
        <f>SUM(D3:D112)</f>
        <v>877</v>
      </c>
      <c r="E113" s="22">
        <f>SUM(E3:E112)</f>
        <v>10092</v>
      </c>
      <c r="F113" s="22">
        <f>SUM(F3:F112)</f>
        <v>21</v>
      </c>
      <c r="G113" s="22">
        <f>D113+E113+F113</f>
        <v>10990</v>
      </c>
      <c r="H113" s="32">
        <f>SUM(H3:H112)</f>
        <v>732</v>
      </c>
      <c r="I113" s="32">
        <f>SUM(I3:I112)</f>
        <v>10049</v>
      </c>
      <c r="J113" s="23">
        <f t="shared" si="3"/>
        <v>1.0936411583242114</v>
      </c>
    </row>
    <row r="114" spans="1:14" x14ac:dyDescent="0.2">
      <c r="A114" s="34"/>
      <c r="B114" s="22"/>
      <c r="C114" s="20"/>
      <c r="D114" s="21"/>
      <c r="E114" s="22"/>
      <c r="F114" s="22"/>
      <c r="G114" s="22"/>
      <c r="H114" s="22"/>
      <c r="I114" s="22"/>
      <c r="J114" s="33"/>
      <c r="N114" s="17" t="s">
        <v>291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K115" s="35"/>
    </row>
    <row r="116" spans="1:14" x14ac:dyDescent="0.2">
      <c r="A116" s="31" t="s">
        <v>292</v>
      </c>
      <c r="B116" s="19"/>
      <c r="C116" s="20"/>
      <c r="D116" s="36"/>
      <c r="E116" s="37"/>
      <c r="F116" s="37"/>
      <c r="G116" s="37"/>
      <c r="H116" s="37"/>
      <c r="I116" s="37"/>
      <c r="J116" s="33"/>
      <c r="K116" s="35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5"/>
    </row>
    <row r="118" spans="1:14" ht="14.45" customHeight="1" x14ac:dyDescent="0.2">
      <c r="A118" s="31" t="s">
        <v>293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39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0"/>
      <c r="B134" s="41"/>
      <c r="C134" s="41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66" activePane="bottomRight" state="frozen"/>
      <selection activeCell="D3" sqref="D3"/>
      <selection pane="topRight" activeCell="D3" sqref="D3"/>
      <selection pane="bottomLeft" activeCell="D3" sqref="D3"/>
      <selection pane="bottomRight" activeCell="B5" sqref="B5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32">
        <v>43466</v>
      </c>
      <c r="C1" s="133"/>
      <c r="D1" s="133"/>
      <c r="E1" s="133"/>
      <c r="F1" s="133"/>
      <c r="G1" s="134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18</v>
      </c>
      <c r="D3" s="22">
        <v>0</v>
      </c>
      <c r="E3" s="22">
        <f>B3+C3+D3</f>
        <v>18</v>
      </c>
      <c r="F3" s="20">
        <v>0</v>
      </c>
      <c r="G3" s="20">
        <v>19</v>
      </c>
      <c r="H3" s="23">
        <f>E3/G3</f>
        <v>0.94736842105263153</v>
      </c>
    </row>
    <row r="4" spans="1:9" x14ac:dyDescent="0.2">
      <c r="A4" s="19" t="s">
        <v>14</v>
      </c>
      <c r="B4" s="21">
        <v>0</v>
      </c>
      <c r="C4" s="22">
        <v>17</v>
      </c>
      <c r="D4" s="22">
        <v>0</v>
      </c>
      <c r="E4" s="22">
        <f t="shared" ref="E4:E53" si="0">B4+C4+D4</f>
        <v>17</v>
      </c>
      <c r="F4" s="20">
        <v>0</v>
      </c>
      <c r="G4" s="20">
        <v>29</v>
      </c>
      <c r="H4" s="23">
        <f t="shared" ref="H4:H53" si="1">E4/G4</f>
        <v>0.58620689655172409</v>
      </c>
    </row>
    <row r="5" spans="1:9" x14ac:dyDescent="0.2">
      <c r="A5" s="19" t="s">
        <v>16</v>
      </c>
      <c r="B5" s="21">
        <v>0</v>
      </c>
      <c r="C5" s="22">
        <v>8</v>
      </c>
      <c r="D5" s="22">
        <v>1</v>
      </c>
      <c r="E5" s="22">
        <f t="shared" si="0"/>
        <v>9</v>
      </c>
      <c r="F5" s="20">
        <v>1</v>
      </c>
      <c r="G5" s="20">
        <v>8</v>
      </c>
      <c r="H5" s="23">
        <f t="shared" si="1"/>
        <v>1.125</v>
      </c>
    </row>
    <row r="6" spans="1:9" x14ac:dyDescent="0.2">
      <c r="A6" s="19" t="s">
        <v>18</v>
      </c>
      <c r="B6" s="21">
        <v>8</v>
      </c>
      <c r="C6" s="22">
        <v>77</v>
      </c>
      <c r="D6" s="22">
        <v>0</v>
      </c>
      <c r="E6" s="22">
        <f t="shared" si="0"/>
        <v>85</v>
      </c>
      <c r="F6" s="20">
        <v>8</v>
      </c>
      <c r="G6" s="20">
        <v>99</v>
      </c>
      <c r="H6" s="23">
        <v>0.75757575757575757</v>
      </c>
    </row>
    <row r="7" spans="1:9" x14ac:dyDescent="0.2">
      <c r="A7" s="19" t="s">
        <v>23</v>
      </c>
      <c r="B7" s="21">
        <v>1</v>
      </c>
      <c r="C7" s="22">
        <v>12</v>
      </c>
      <c r="D7" s="22">
        <v>0</v>
      </c>
      <c r="E7" s="22">
        <f t="shared" si="0"/>
        <v>13</v>
      </c>
      <c r="F7" s="20">
        <v>13</v>
      </c>
      <c r="G7" s="20">
        <v>29</v>
      </c>
      <c r="H7" s="23">
        <f t="shared" si="1"/>
        <v>0.44827586206896552</v>
      </c>
    </row>
    <row r="8" spans="1:9" x14ac:dyDescent="0.2">
      <c r="A8" s="19" t="s">
        <v>26</v>
      </c>
      <c r="B8" s="21">
        <v>19</v>
      </c>
      <c r="C8" s="22">
        <v>92</v>
      </c>
      <c r="D8" s="22">
        <v>5</v>
      </c>
      <c r="E8" s="22">
        <f t="shared" si="0"/>
        <v>116</v>
      </c>
      <c r="F8" s="20">
        <v>19</v>
      </c>
      <c r="G8" s="20">
        <v>100</v>
      </c>
      <c r="H8" s="23">
        <f t="shared" si="1"/>
        <v>1.1599999999999999</v>
      </c>
    </row>
    <row r="9" spans="1:9" x14ac:dyDescent="0.2">
      <c r="A9" s="19" t="s">
        <v>29</v>
      </c>
      <c r="B9" s="21">
        <v>1</v>
      </c>
      <c r="C9" s="22">
        <v>37</v>
      </c>
      <c r="D9" s="22">
        <v>0</v>
      </c>
      <c r="E9" s="22">
        <f t="shared" si="0"/>
        <v>38</v>
      </c>
      <c r="F9" s="20">
        <v>1</v>
      </c>
      <c r="G9" s="20">
        <v>36</v>
      </c>
      <c r="H9" s="23">
        <f t="shared" si="1"/>
        <v>1.0555555555555556</v>
      </c>
    </row>
    <row r="10" spans="1:9" x14ac:dyDescent="0.2">
      <c r="A10" s="19" t="s">
        <v>32</v>
      </c>
      <c r="B10" s="21">
        <v>37</v>
      </c>
      <c r="C10" s="22">
        <v>383</v>
      </c>
      <c r="D10" s="22">
        <v>0</v>
      </c>
      <c r="E10" s="22">
        <v>420</v>
      </c>
      <c r="F10" s="20">
        <v>33</v>
      </c>
      <c r="G10" s="20">
        <v>207</v>
      </c>
      <c r="H10" s="23">
        <v>2.0289855072463769</v>
      </c>
    </row>
    <row r="11" spans="1:9" x14ac:dyDescent="0.2">
      <c r="A11" s="19" t="s">
        <v>37</v>
      </c>
      <c r="B11" s="21">
        <v>14</v>
      </c>
      <c r="C11" s="22">
        <v>111</v>
      </c>
      <c r="D11" s="22">
        <v>0</v>
      </c>
      <c r="E11" s="22">
        <v>125</v>
      </c>
      <c r="F11" s="20">
        <v>14</v>
      </c>
      <c r="G11" s="20">
        <v>116</v>
      </c>
      <c r="H11" s="23">
        <v>1.0775862068965518</v>
      </c>
    </row>
    <row r="12" spans="1:9" x14ac:dyDescent="0.2">
      <c r="A12" s="19" t="s">
        <v>42</v>
      </c>
      <c r="B12" s="21">
        <v>6</v>
      </c>
      <c r="C12" s="22">
        <v>44</v>
      </c>
      <c r="D12" s="22">
        <v>0</v>
      </c>
      <c r="E12" s="22">
        <f t="shared" si="0"/>
        <v>50</v>
      </c>
      <c r="F12" s="20">
        <v>3</v>
      </c>
      <c r="G12" s="20">
        <v>50</v>
      </c>
      <c r="H12" s="23">
        <f t="shared" si="1"/>
        <v>1</v>
      </c>
    </row>
    <row r="13" spans="1:9" x14ac:dyDescent="0.2">
      <c r="A13" s="19" t="s">
        <v>45</v>
      </c>
      <c r="B13" s="21">
        <v>8</v>
      </c>
      <c r="C13" s="22">
        <v>44</v>
      </c>
      <c r="D13" s="22">
        <v>0</v>
      </c>
      <c r="E13" s="22">
        <f t="shared" si="0"/>
        <v>52</v>
      </c>
      <c r="F13" s="20">
        <v>5</v>
      </c>
      <c r="G13" s="20">
        <v>28</v>
      </c>
      <c r="H13" s="23">
        <f t="shared" si="1"/>
        <v>1.8571428571428572</v>
      </c>
    </row>
    <row r="14" spans="1:9" x14ac:dyDescent="0.2">
      <c r="A14" s="19" t="s">
        <v>48</v>
      </c>
      <c r="B14" s="21">
        <v>34</v>
      </c>
      <c r="C14" s="22">
        <v>407</v>
      </c>
      <c r="D14" s="22">
        <v>2</v>
      </c>
      <c r="E14" s="22">
        <v>443</v>
      </c>
      <c r="F14" s="20">
        <v>15</v>
      </c>
      <c r="G14" s="20">
        <v>480</v>
      </c>
      <c r="H14" s="23">
        <v>0.92291666666666672</v>
      </c>
    </row>
    <row r="15" spans="1:9" x14ac:dyDescent="0.2">
      <c r="A15" s="19" t="s">
        <v>53</v>
      </c>
      <c r="B15" s="21">
        <v>1</v>
      </c>
      <c r="C15" s="22">
        <v>19</v>
      </c>
      <c r="D15" s="22">
        <v>0</v>
      </c>
      <c r="E15" s="22">
        <f t="shared" si="0"/>
        <v>20</v>
      </c>
      <c r="F15" s="20">
        <v>1</v>
      </c>
      <c r="G15" s="20">
        <v>12</v>
      </c>
      <c r="H15" s="23">
        <f t="shared" si="1"/>
        <v>1.6666666666666667</v>
      </c>
    </row>
    <row r="16" spans="1:9" x14ac:dyDescent="0.2">
      <c r="A16" s="19" t="s">
        <v>56</v>
      </c>
      <c r="B16" s="21">
        <v>33</v>
      </c>
      <c r="C16" s="22">
        <v>539</v>
      </c>
      <c r="D16" s="22">
        <v>3</v>
      </c>
      <c r="E16" s="22">
        <v>575</v>
      </c>
      <c r="F16" s="20">
        <v>19</v>
      </c>
      <c r="G16" s="117">
        <v>370</v>
      </c>
      <c r="H16" s="23">
        <v>1.5540540540540539</v>
      </c>
    </row>
    <row r="17" spans="1:20" x14ac:dyDescent="0.2">
      <c r="A17" s="19" t="s">
        <v>61</v>
      </c>
      <c r="B17" s="21">
        <v>4</v>
      </c>
      <c r="C17" s="22">
        <v>21</v>
      </c>
      <c r="D17" s="22">
        <v>0</v>
      </c>
      <c r="E17" s="22">
        <f t="shared" si="0"/>
        <v>25</v>
      </c>
      <c r="F17" s="20">
        <v>3</v>
      </c>
      <c r="G17" s="20">
        <v>20</v>
      </c>
      <c r="H17" s="23">
        <f t="shared" si="1"/>
        <v>1.25</v>
      </c>
    </row>
    <row r="18" spans="1:20" x14ac:dyDescent="0.2">
      <c r="A18" s="19" t="s">
        <v>64</v>
      </c>
      <c r="B18" s="21">
        <v>9</v>
      </c>
      <c r="C18" s="22">
        <v>47</v>
      </c>
      <c r="D18" s="22">
        <v>0</v>
      </c>
      <c r="E18" s="22">
        <f t="shared" si="0"/>
        <v>56</v>
      </c>
      <c r="F18" s="20">
        <v>10</v>
      </c>
      <c r="G18" s="20">
        <v>41</v>
      </c>
      <c r="H18" s="23">
        <f t="shared" si="1"/>
        <v>1.3658536585365855</v>
      </c>
    </row>
    <row r="19" spans="1:20" x14ac:dyDescent="0.2">
      <c r="A19" s="19" t="s">
        <v>67</v>
      </c>
      <c r="B19" s="21">
        <v>21</v>
      </c>
      <c r="C19" s="22">
        <v>128</v>
      </c>
      <c r="D19" s="22">
        <v>2</v>
      </c>
      <c r="E19" s="22">
        <v>151</v>
      </c>
      <c r="F19" s="20">
        <v>11</v>
      </c>
      <c r="G19" s="20">
        <v>163</v>
      </c>
      <c r="H19" s="23">
        <v>0.92638036809815949</v>
      </c>
    </row>
    <row r="20" spans="1:20" x14ac:dyDescent="0.2">
      <c r="A20" s="19" t="s">
        <v>72</v>
      </c>
      <c r="B20" s="21">
        <v>10</v>
      </c>
      <c r="C20" s="22">
        <v>103</v>
      </c>
      <c r="D20" s="22">
        <v>0</v>
      </c>
      <c r="E20" s="22">
        <v>113</v>
      </c>
      <c r="F20" s="20">
        <v>8</v>
      </c>
      <c r="G20" s="20">
        <v>107</v>
      </c>
      <c r="H20" s="23">
        <v>1.0560747663551402</v>
      </c>
    </row>
    <row r="21" spans="1:20" x14ac:dyDescent="0.2">
      <c r="A21" s="19" t="s">
        <v>77</v>
      </c>
      <c r="B21" s="21">
        <v>10</v>
      </c>
      <c r="C21" s="22">
        <v>44</v>
      </c>
      <c r="D21" s="22">
        <v>0</v>
      </c>
      <c r="E21" s="22">
        <f t="shared" si="0"/>
        <v>54</v>
      </c>
      <c r="F21" s="20">
        <v>54</v>
      </c>
      <c r="G21" s="20">
        <v>57</v>
      </c>
      <c r="H21" s="23">
        <f t="shared" si="1"/>
        <v>0.94736842105263153</v>
      </c>
    </row>
    <row r="22" spans="1:20" x14ac:dyDescent="0.2">
      <c r="A22" s="19" t="s">
        <v>80</v>
      </c>
      <c r="B22" s="21">
        <v>0</v>
      </c>
      <c r="C22" s="22">
        <v>3</v>
      </c>
      <c r="D22" s="22">
        <v>0</v>
      </c>
      <c r="E22" s="22">
        <f t="shared" si="0"/>
        <v>3</v>
      </c>
      <c r="F22" s="20">
        <v>0</v>
      </c>
      <c r="G22" s="20">
        <v>3</v>
      </c>
      <c r="H22" s="23">
        <f t="shared" si="1"/>
        <v>1</v>
      </c>
    </row>
    <row r="23" spans="1:20" x14ac:dyDescent="0.2">
      <c r="A23" s="19" t="s">
        <v>83</v>
      </c>
      <c r="B23" s="21">
        <v>1</v>
      </c>
      <c r="C23" s="22">
        <v>2</v>
      </c>
      <c r="D23" s="22">
        <v>0</v>
      </c>
      <c r="E23" s="22">
        <f t="shared" si="0"/>
        <v>3</v>
      </c>
      <c r="F23" s="20">
        <v>1</v>
      </c>
      <c r="G23" s="20">
        <v>1</v>
      </c>
      <c r="H23" s="23">
        <f t="shared" si="1"/>
        <v>3</v>
      </c>
    </row>
    <row r="24" spans="1:20" x14ac:dyDescent="0.2">
      <c r="A24" s="19" t="s">
        <v>86</v>
      </c>
      <c r="B24" s="21">
        <v>17</v>
      </c>
      <c r="C24" s="22">
        <v>132</v>
      </c>
      <c r="D24" s="22">
        <v>2</v>
      </c>
      <c r="E24" s="22">
        <f t="shared" si="0"/>
        <v>151</v>
      </c>
      <c r="F24" s="20">
        <v>5</v>
      </c>
      <c r="G24" s="20">
        <v>205</v>
      </c>
      <c r="H24" s="23">
        <f t="shared" si="1"/>
        <v>0.73658536585365852</v>
      </c>
      <c r="T24" s="17" t="s">
        <v>88</v>
      </c>
    </row>
    <row r="25" spans="1:20" x14ac:dyDescent="0.2">
      <c r="A25" s="19" t="s">
        <v>90</v>
      </c>
      <c r="B25" s="21">
        <v>7</v>
      </c>
      <c r="C25" s="22">
        <v>60</v>
      </c>
      <c r="D25" s="22">
        <v>0</v>
      </c>
      <c r="E25" s="22">
        <f t="shared" si="0"/>
        <v>67</v>
      </c>
      <c r="F25" s="20">
        <v>3</v>
      </c>
      <c r="G25" s="20">
        <v>65</v>
      </c>
      <c r="H25" s="23">
        <f t="shared" si="1"/>
        <v>1.0307692307692307</v>
      </c>
    </row>
    <row r="26" spans="1:20" x14ac:dyDescent="0.2">
      <c r="A26" s="19" t="s">
        <v>93</v>
      </c>
      <c r="B26" s="21">
        <v>9</v>
      </c>
      <c r="C26" s="22">
        <v>91</v>
      </c>
      <c r="D26" s="22">
        <v>0</v>
      </c>
      <c r="E26" s="22">
        <f t="shared" si="0"/>
        <v>100</v>
      </c>
      <c r="F26" s="20">
        <v>9</v>
      </c>
      <c r="G26" s="20">
        <v>101</v>
      </c>
      <c r="H26" s="23">
        <f t="shared" si="1"/>
        <v>0.99009900990099009</v>
      </c>
    </row>
    <row r="27" spans="1:20" x14ac:dyDescent="0.2">
      <c r="A27" s="19" t="s">
        <v>96</v>
      </c>
      <c r="B27" s="21">
        <v>3</v>
      </c>
      <c r="C27" s="22">
        <v>15</v>
      </c>
      <c r="D27" s="22">
        <v>0</v>
      </c>
      <c r="E27" s="22">
        <f t="shared" si="0"/>
        <v>18</v>
      </c>
      <c r="F27" s="20">
        <v>3</v>
      </c>
      <c r="G27" s="20">
        <v>12</v>
      </c>
      <c r="H27" s="23">
        <f t="shared" si="1"/>
        <v>1.5</v>
      </c>
    </row>
    <row r="28" spans="1:20" x14ac:dyDescent="0.2">
      <c r="A28" s="19" t="s">
        <v>99</v>
      </c>
      <c r="B28" s="21">
        <v>0</v>
      </c>
      <c r="C28" s="22">
        <v>15</v>
      </c>
      <c r="D28" s="22">
        <v>0</v>
      </c>
      <c r="E28" s="22">
        <f t="shared" si="0"/>
        <v>15</v>
      </c>
      <c r="F28" s="20">
        <v>0</v>
      </c>
      <c r="G28" s="20">
        <v>17</v>
      </c>
      <c r="H28" s="23">
        <f t="shared" si="1"/>
        <v>0.88235294117647056</v>
      </c>
    </row>
    <row r="29" spans="1:20" x14ac:dyDescent="0.2">
      <c r="A29" s="19" t="s">
        <v>102</v>
      </c>
      <c r="B29" s="21">
        <v>0</v>
      </c>
      <c r="C29" s="22">
        <v>12</v>
      </c>
      <c r="D29" s="22">
        <v>0</v>
      </c>
      <c r="E29" s="22">
        <f t="shared" si="0"/>
        <v>12</v>
      </c>
      <c r="F29" s="20">
        <v>0</v>
      </c>
      <c r="G29" s="20">
        <v>14</v>
      </c>
      <c r="H29" s="23">
        <f t="shared" si="1"/>
        <v>0.8571428571428571</v>
      </c>
      <c r="K29" s="17" t="s">
        <v>88</v>
      </c>
    </row>
    <row r="30" spans="1:20" x14ac:dyDescent="0.2">
      <c r="A30" s="19" t="s">
        <v>105</v>
      </c>
      <c r="B30" s="21">
        <v>0</v>
      </c>
      <c r="C30" s="22">
        <v>16</v>
      </c>
      <c r="D30" s="22">
        <v>0</v>
      </c>
      <c r="E30" s="22">
        <f t="shared" si="0"/>
        <v>16</v>
      </c>
      <c r="F30" s="20">
        <v>0</v>
      </c>
      <c r="G30" s="20">
        <v>15</v>
      </c>
      <c r="H30" s="23">
        <f t="shared" si="1"/>
        <v>1.0666666666666667</v>
      </c>
    </row>
    <row r="31" spans="1:20" x14ac:dyDescent="0.2">
      <c r="A31" s="19" t="s">
        <v>108</v>
      </c>
      <c r="B31" s="21">
        <v>2</v>
      </c>
      <c r="C31" s="22">
        <v>49</v>
      </c>
      <c r="D31" s="22">
        <v>0</v>
      </c>
      <c r="E31" s="22">
        <f t="shared" si="0"/>
        <v>51</v>
      </c>
      <c r="F31" s="20">
        <v>2</v>
      </c>
      <c r="G31" s="20">
        <v>37</v>
      </c>
      <c r="H31" s="23">
        <f t="shared" si="1"/>
        <v>1.3783783783783783</v>
      </c>
    </row>
    <row r="32" spans="1:20" x14ac:dyDescent="0.2">
      <c r="A32" s="19" t="s">
        <v>111</v>
      </c>
      <c r="B32" s="21">
        <v>4</v>
      </c>
      <c r="C32" s="22">
        <v>37</v>
      </c>
      <c r="D32" s="22">
        <v>2</v>
      </c>
      <c r="E32" s="22">
        <f t="shared" si="0"/>
        <v>43</v>
      </c>
      <c r="F32" s="20">
        <v>3</v>
      </c>
      <c r="G32" s="20">
        <v>48</v>
      </c>
      <c r="H32" s="23">
        <f t="shared" si="1"/>
        <v>0.89583333333333337</v>
      </c>
    </row>
    <row r="33" spans="1:8" x14ac:dyDescent="0.2">
      <c r="A33" s="19" t="s">
        <v>114</v>
      </c>
      <c r="B33" s="21">
        <v>8</v>
      </c>
      <c r="C33" s="22">
        <v>125</v>
      </c>
      <c r="D33" s="22">
        <v>0</v>
      </c>
      <c r="E33" s="22">
        <f t="shared" si="0"/>
        <v>133</v>
      </c>
      <c r="F33" s="20">
        <v>6</v>
      </c>
      <c r="G33" s="20">
        <v>112</v>
      </c>
      <c r="H33" s="23">
        <f t="shared" si="1"/>
        <v>1.1875</v>
      </c>
    </row>
    <row r="34" spans="1:8" x14ac:dyDescent="0.2">
      <c r="A34" s="19" t="s">
        <v>117</v>
      </c>
      <c r="B34" s="21">
        <v>0</v>
      </c>
      <c r="C34" s="22">
        <v>19</v>
      </c>
      <c r="D34" s="22">
        <v>0</v>
      </c>
      <c r="E34" s="22">
        <f t="shared" si="0"/>
        <v>19</v>
      </c>
      <c r="F34" s="20">
        <v>0</v>
      </c>
      <c r="G34" s="20">
        <v>20</v>
      </c>
      <c r="H34" s="23">
        <f t="shared" si="1"/>
        <v>0.95</v>
      </c>
    </row>
    <row r="35" spans="1:8" x14ac:dyDescent="0.2">
      <c r="A35" s="19" t="s">
        <v>120</v>
      </c>
      <c r="B35" s="21">
        <v>1</v>
      </c>
      <c r="C35" s="22">
        <v>19</v>
      </c>
      <c r="D35" s="22">
        <v>0</v>
      </c>
      <c r="E35" s="22">
        <f t="shared" si="0"/>
        <v>20</v>
      </c>
      <c r="F35" s="20">
        <v>21</v>
      </c>
      <c r="G35" s="20">
        <v>23</v>
      </c>
      <c r="H35" s="23">
        <f t="shared" si="1"/>
        <v>0.86956521739130432</v>
      </c>
    </row>
    <row r="36" spans="1:8" x14ac:dyDescent="0.2">
      <c r="A36" s="19" t="s">
        <v>123</v>
      </c>
      <c r="B36" s="21">
        <v>23</v>
      </c>
      <c r="C36" s="22">
        <v>131</v>
      </c>
      <c r="D36" s="22">
        <v>0</v>
      </c>
      <c r="E36" s="22">
        <v>154</v>
      </c>
      <c r="F36" s="20">
        <v>23</v>
      </c>
      <c r="G36" s="20">
        <v>119</v>
      </c>
      <c r="H36" s="23">
        <v>1.2941176470588236</v>
      </c>
    </row>
    <row r="37" spans="1:8" x14ac:dyDescent="0.2">
      <c r="A37" s="19" t="s">
        <v>128</v>
      </c>
      <c r="B37" s="21">
        <v>2</v>
      </c>
      <c r="C37" s="22">
        <v>40</v>
      </c>
      <c r="D37" s="22">
        <v>0</v>
      </c>
      <c r="E37" s="22">
        <f t="shared" si="0"/>
        <v>42</v>
      </c>
      <c r="F37" s="20">
        <v>1</v>
      </c>
      <c r="G37" s="20">
        <v>38</v>
      </c>
      <c r="H37" s="23">
        <f t="shared" si="1"/>
        <v>1.1052631578947369</v>
      </c>
    </row>
    <row r="38" spans="1:8" x14ac:dyDescent="0.2">
      <c r="A38" s="19" t="s">
        <v>130</v>
      </c>
      <c r="B38" s="21">
        <v>2</v>
      </c>
      <c r="C38" s="22">
        <v>48</v>
      </c>
      <c r="D38" s="22">
        <v>0</v>
      </c>
      <c r="E38" s="22">
        <f t="shared" si="0"/>
        <v>50</v>
      </c>
      <c r="F38" s="20">
        <v>1</v>
      </c>
      <c r="G38" s="20">
        <v>26</v>
      </c>
      <c r="H38" s="23">
        <f t="shared" si="1"/>
        <v>1.9230769230769231</v>
      </c>
    </row>
    <row r="39" spans="1:8" x14ac:dyDescent="0.2">
      <c r="A39" s="19" t="s">
        <v>133</v>
      </c>
      <c r="B39" s="21">
        <v>2</v>
      </c>
      <c r="C39" s="22">
        <v>18</v>
      </c>
      <c r="D39" s="22">
        <v>0</v>
      </c>
      <c r="E39" s="22">
        <f t="shared" si="0"/>
        <v>20</v>
      </c>
      <c r="F39" s="20">
        <v>20</v>
      </c>
      <c r="G39" s="20">
        <v>19</v>
      </c>
      <c r="H39" s="23">
        <f t="shared" si="1"/>
        <v>1.0526315789473684</v>
      </c>
    </row>
    <row r="40" spans="1:8" x14ac:dyDescent="0.2">
      <c r="A40" s="19" t="s">
        <v>136</v>
      </c>
      <c r="B40" s="21">
        <v>12</v>
      </c>
      <c r="C40" s="22">
        <v>147</v>
      </c>
      <c r="D40" s="22">
        <v>0</v>
      </c>
      <c r="E40" s="22">
        <f t="shared" si="0"/>
        <v>159</v>
      </c>
      <c r="F40" s="20">
        <v>12</v>
      </c>
      <c r="G40" s="20">
        <v>132</v>
      </c>
      <c r="H40" s="23">
        <f t="shared" si="1"/>
        <v>1.2045454545454546</v>
      </c>
    </row>
    <row r="41" spans="1:8" x14ac:dyDescent="0.2">
      <c r="A41" s="19" t="s">
        <v>139</v>
      </c>
      <c r="B41" s="21">
        <v>1</v>
      </c>
      <c r="C41" s="22">
        <v>52</v>
      </c>
      <c r="D41" s="22">
        <v>0</v>
      </c>
      <c r="E41" s="22">
        <f t="shared" si="0"/>
        <v>53</v>
      </c>
      <c r="F41" s="20">
        <v>0</v>
      </c>
      <c r="G41" s="20">
        <v>51</v>
      </c>
      <c r="H41" s="23">
        <f t="shared" si="1"/>
        <v>1.0392156862745099</v>
      </c>
    </row>
    <row r="42" spans="1:8" x14ac:dyDescent="0.2">
      <c r="A42" s="19" t="s">
        <v>142</v>
      </c>
      <c r="B42" s="21">
        <v>8</v>
      </c>
      <c r="C42" s="22">
        <v>79</v>
      </c>
      <c r="D42" s="22">
        <v>0</v>
      </c>
      <c r="E42" s="22">
        <f t="shared" si="0"/>
        <v>87</v>
      </c>
      <c r="F42" s="20">
        <v>7</v>
      </c>
      <c r="G42" s="20">
        <v>76</v>
      </c>
      <c r="H42" s="23">
        <f t="shared" si="1"/>
        <v>1.1447368421052631</v>
      </c>
    </row>
    <row r="43" spans="1:8" x14ac:dyDescent="0.2">
      <c r="A43" s="19" t="s">
        <v>145</v>
      </c>
      <c r="B43" s="21">
        <v>0</v>
      </c>
      <c r="C43" s="22">
        <v>31</v>
      </c>
      <c r="D43" s="22">
        <v>0</v>
      </c>
      <c r="E43" s="22">
        <f t="shared" si="0"/>
        <v>31</v>
      </c>
      <c r="F43" s="20">
        <v>0</v>
      </c>
      <c r="G43" s="20">
        <v>34</v>
      </c>
      <c r="H43" s="23">
        <f t="shared" si="1"/>
        <v>0.91176470588235292</v>
      </c>
    </row>
    <row r="44" spans="1:8" x14ac:dyDescent="0.2">
      <c r="A44" s="19" t="s">
        <v>148</v>
      </c>
      <c r="B44" s="21">
        <v>14</v>
      </c>
      <c r="C44" s="22">
        <v>53</v>
      </c>
      <c r="D44" s="22">
        <v>0</v>
      </c>
      <c r="E44" s="22">
        <v>67</v>
      </c>
      <c r="F44" s="20">
        <v>7</v>
      </c>
      <c r="G44" s="20">
        <v>65</v>
      </c>
      <c r="H44" s="23">
        <v>1.0307692307692307</v>
      </c>
    </row>
    <row r="45" spans="1:8" x14ac:dyDescent="0.2">
      <c r="A45" s="19" t="s">
        <v>153</v>
      </c>
      <c r="B45" s="21">
        <v>13</v>
      </c>
      <c r="C45" s="22">
        <v>163</v>
      </c>
      <c r="D45" s="22">
        <v>0</v>
      </c>
      <c r="E45" s="22">
        <f t="shared" si="0"/>
        <v>176</v>
      </c>
      <c r="F45" s="20">
        <v>12</v>
      </c>
      <c r="G45" s="20">
        <v>66</v>
      </c>
      <c r="H45" s="23">
        <f t="shared" si="1"/>
        <v>2.6666666666666665</v>
      </c>
    </row>
    <row r="46" spans="1:8" x14ac:dyDescent="0.2">
      <c r="A46" s="19" t="s">
        <v>156</v>
      </c>
      <c r="B46" s="21">
        <v>9</v>
      </c>
      <c r="C46" s="22">
        <v>65</v>
      </c>
      <c r="D46" s="22">
        <v>0</v>
      </c>
      <c r="E46" s="22">
        <v>74</v>
      </c>
      <c r="F46" s="20">
        <v>8</v>
      </c>
      <c r="G46" s="20">
        <v>68</v>
      </c>
      <c r="H46" s="23">
        <v>1.088235294117647</v>
      </c>
    </row>
    <row r="47" spans="1:8" x14ac:dyDescent="0.2">
      <c r="A47" s="19" t="s">
        <v>161</v>
      </c>
      <c r="B47" s="21">
        <v>0</v>
      </c>
      <c r="C47" s="22">
        <v>25</v>
      </c>
      <c r="D47" s="22">
        <v>0</v>
      </c>
      <c r="E47" s="22">
        <f t="shared" si="0"/>
        <v>25</v>
      </c>
      <c r="F47" s="20">
        <v>0</v>
      </c>
      <c r="G47" s="20">
        <v>21</v>
      </c>
      <c r="H47" s="23">
        <f t="shared" si="1"/>
        <v>1.1904761904761905</v>
      </c>
    </row>
    <row r="48" spans="1:8" x14ac:dyDescent="0.2">
      <c r="A48" s="19" t="s">
        <v>164</v>
      </c>
      <c r="B48" s="21">
        <v>3</v>
      </c>
      <c r="C48" s="22">
        <v>74</v>
      </c>
      <c r="D48" s="22">
        <v>0</v>
      </c>
      <c r="E48" s="22">
        <f t="shared" si="0"/>
        <v>77</v>
      </c>
      <c r="F48" s="20">
        <v>3</v>
      </c>
      <c r="G48" s="20">
        <v>64</v>
      </c>
      <c r="H48" s="23">
        <f t="shared" si="1"/>
        <v>1.203125</v>
      </c>
    </row>
    <row r="49" spans="1:20" x14ac:dyDescent="0.2">
      <c r="A49" s="19" t="s">
        <v>167</v>
      </c>
      <c r="B49" s="21">
        <v>5</v>
      </c>
      <c r="C49" s="22">
        <v>68</v>
      </c>
      <c r="D49" s="22">
        <v>0</v>
      </c>
      <c r="E49" s="22">
        <f t="shared" si="0"/>
        <v>73</v>
      </c>
      <c r="F49" s="20">
        <v>3</v>
      </c>
      <c r="G49" s="20">
        <v>78</v>
      </c>
      <c r="H49" s="23">
        <f t="shared" si="1"/>
        <v>0.9358974358974359</v>
      </c>
    </row>
    <row r="50" spans="1:20" x14ac:dyDescent="0.2">
      <c r="A50" s="19" t="s">
        <v>170</v>
      </c>
      <c r="B50" s="21">
        <v>1</v>
      </c>
      <c r="C50" s="22">
        <v>39</v>
      </c>
      <c r="D50" s="22">
        <v>0</v>
      </c>
      <c r="E50" s="22">
        <f t="shared" si="0"/>
        <v>40</v>
      </c>
      <c r="F50" s="20">
        <v>1</v>
      </c>
      <c r="G50" s="20">
        <v>35</v>
      </c>
      <c r="H50" s="23">
        <f t="shared" si="1"/>
        <v>1.1428571428571428</v>
      </c>
    </row>
    <row r="51" spans="1:20" x14ac:dyDescent="0.2">
      <c r="A51" s="19" t="s">
        <v>173</v>
      </c>
      <c r="B51" s="21">
        <v>16</v>
      </c>
      <c r="C51" s="22">
        <v>112</v>
      </c>
      <c r="D51" s="22">
        <v>0</v>
      </c>
      <c r="E51" s="22">
        <f t="shared" si="0"/>
        <v>128</v>
      </c>
      <c r="F51" s="20">
        <v>3</v>
      </c>
      <c r="G51" s="20">
        <v>126</v>
      </c>
      <c r="H51" s="23">
        <f t="shared" si="1"/>
        <v>1.0158730158730158</v>
      </c>
    </row>
    <row r="52" spans="1:20" x14ac:dyDescent="0.2">
      <c r="A52" s="19" t="s">
        <v>175</v>
      </c>
      <c r="B52" s="21">
        <v>3</v>
      </c>
      <c r="C52" s="22">
        <v>36</v>
      </c>
      <c r="D52" s="22">
        <v>0</v>
      </c>
      <c r="E52" s="22">
        <f t="shared" si="0"/>
        <v>39</v>
      </c>
      <c r="F52" s="20">
        <v>3</v>
      </c>
      <c r="G52" s="20">
        <v>27</v>
      </c>
      <c r="H52" s="23">
        <f t="shared" si="1"/>
        <v>1.4444444444444444</v>
      </c>
    </row>
    <row r="53" spans="1:20" x14ac:dyDescent="0.2">
      <c r="A53" s="19" t="s">
        <v>178</v>
      </c>
      <c r="B53" s="21">
        <v>2</v>
      </c>
      <c r="C53" s="22">
        <v>28</v>
      </c>
      <c r="D53" s="22">
        <v>0</v>
      </c>
      <c r="E53" s="22">
        <f t="shared" si="0"/>
        <v>30</v>
      </c>
      <c r="F53" s="20">
        <v>2</v>
      </c>
      <c r="G53" s="20">
        <v>30</v>
      </c>
      <c r="H53" s="23">
        <f t="shared" si="1"/>
        <v>1</v>
      </c>
    </row>
    <row r="54" spans="1:20" s="24" customFormat="1" x14ac:dyDescent="0.2">
      <c r="A54" s="19" t="s">
        <v>181</v>
      </c>
      <c r="B54" s="21">
        <v>199</v>
      </c>
      <c r="C54" s="22">
        <v>2879</v>
      </c>
      <c r="D54" s="22">
        <v>0</v>
      </c>
      <c r="E54" s="22">
        <v>3078</v>
      </c>
      <c r="F54" s="20">
        <v>147</v>
      </c>
      <c r="G54" s="20">
        <v>2982</v>
      </c>
      <c r="H54" s="23">
        <v>1.0321931589537223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210</v>
      </c>
      <c r="B55" s="21">
        <v>9</v>
      </c>
      <c r="C55" s="22">
        <v>47</v>
      </c>
      <c r="D55" s="22">
        <v>0</v>
      </c>
      <c r="E55" s="22">
        <f t="shared" ref="E55:E75" si="2">B55+C55+D55</f>
        <v>56</v>
      </c>
      <c r="F55" s="20">
        <v>3</v>
      </c>
      <c r="G55" s="20">
        <v>61</v>
      </c>
      <c r="H55" s="23">
        <f t="shared" ref="H55:H76" si="3">E55/G55</f>
        <v>0.91803278688524592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212</v>
      </c>
      <c r="B56" s="21">
        <v>2</v>
      </c>
      <c r="C56" s="22">
        <v>12</v>
      </c>
      <c r="D56" s="22">
        <v>0</v>
      </c>
      <c r="E56" s="22">
        <f t="shared" si="2"/>
        <v>14</v>
      </c>
      <c r="F56" s="20">
        <v>2</v>
      </c>
      <c r="G56" s="20">
        <v>15</v>
      </c>
      <c r="H56" s="23">
        <f t="shared" si="3"/>
        <v>0.93333333333333335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215</v>
      </c>
      <c r="B57" s="21">
        <v>4</v>
      </c>
      <c r="C57" s="22">
        <v>63</v>
      </c>
      <c r="D57" s="22">
        <v>0</v>
      </c>
      <c r="E57" s="22">
        <f t="shared" si="2"/>
        <v>67</v>
      </c>
      <c r="F57" s="20">
        <v>4</v>
      </c>
      <c r="G57" s="20">
        <v>65</v>
      </c>
      <c r="H57" s="23">
        <f t="shared" si="3"/>
        <v>1.0307692307692307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ht="12" customHeight="1" x14ac:dyDescent="0.2">
      <c r="A58" s="19" t="s">
        <v>218</v>
      </c>
      <c r="B58" s="21">
        <v>9</v>
      </c>
      <c r="C58" s="22">
        <v>46</v>
      </c>
      <c r="D58" s="22">
        <v>0</v>
      </c>
      <c r="E58" s="22">
        <v>55</v>
      </c>
      <c r="F58" s="20">
        <v>9</v>
      </c>
      <c r="G58" s="20">
        <v>23</v>
      </c>
      <c r="H58" s="23">
        <v>2.3913043478260869</v>
      </c>
    </row>
    <row r="59" spans="1:20" x14ac:dyDescent="0.2">
      <c r="A59" s="19" t="s">
        <v>221</v>
      </c>
      <c r="B59" s="21">
        <v>15</v>
      </c>
      <c r="C59" s="22">
        <v>213</v>
      </c>
      <c r="D59" s="22">
        <v>0</v>
      </c>
      <c r="E59" s="22">
        <v>228</v>
      </c>
      <c r="F59" s="20">
        <v>13</v>
      </c>
      <c r="G59" s="20">
        <v>119</v>
      </c>
      <c r="H59" s="23">
        <v>1.9159663865546219</v>
      </c>
    </row>
    <row r="60" spans="1:20" x14ac:dyDescent="0.2">
      <c r="A60" s="19" t="s">
        <v>226</v>
      </c>
      <c r="B60" s="21">
        <v>25</v>
      </c>
      <c r="C60" s="22">
        <v>121</v>
      </c>
      <c r="D60" s="22">
        <v>2</v>
      </c>
      <c r="E60" s="22">
        <f t="shared" si="2"/>
        <v>148</v>
      </c>
      <c r="F60" s="20">
        <v>21</v>
      </c>
      <c r="G60" s="20">
        <v>110</v>
      </c>
      <c r="H60" s="23">
        <f t="shared" si="3"/>
        <v>1.3454545454545455</v>
      </c>
    </row>
    <row r="61" spans="1:20" x14ac:dyDescent="0.2">
      <c r="A61" s="19" t="s">
        <v>229</v>
      </c>
      <c r="B61" s="21">
        <v>10</v>
      </c>
      <c r="C61" s="22">
        <v>54</v>
      </c>
      <c r="D61" s="22">
        <v>1</v>
      </c>
      <c r="E61" s="22">
        <f t="shared" si="2"/>
        <v>65</v>
      </c>
      <c r="F61" s="20">
        <v>10</v>
      </c>
      <c r="G61" s="20">
        <v>68</v>
      </c>
      <c r="H61" s="23">
        <f t="shared" si="3"/>
        <v>0.95588235294117652</v>
      </c>
    </row>
    <row r="62" spans="1:20" x14ac:dyDescent="0.2">
      <c r="A62" s="19" t="s">
        <v>232</v>
      </c>
      <c r="B62" s="21">
        <v>15</v>
      </c>
      <c r="C62" s="22">
        <v>123</v>
      </c>
      <c r="D62" s="22">
        <v>0</v>
      </c>
      <c r="E62" s="22">
        <f t="shared" si="2"/>
        <v>138</v>
      </c>
      <c r="F62" s="20">
        <v>15</v>
      </c>
      <c r="G62" s="20">
        <v>163</v>
      </c>
      <c r="H62" s="23">
        <f t="shared" si="3"/>
        <v>0.84662576687116564</v>
      </c>
    </row>
    <row r="63" spans="1:20" x14ac:dyDescent="0.2">
      <c r="A63" s="19" t="s">
        <v>235</v>
      </c>
      <c r="B63" s="21">
        <v>6</v>
      </c>
      <c r="C63" s="22">
        <v>44</v>
      </c>
      <c r="D63" s="22">
        <v>0</v>
      </c>
      <c r="E63" s="22">
        <f t="shared" si="2"/>
        <v>50</v>
      </c>
      <c r="F63" s="20">
        <v>6</v>
      </c>
      <c r="G63" s="20">
        <v>25</v>
      </c>
      <c r="H63" s="23">
        <f t="shared" si="3"/>
        <v>2</v>
      </c>
    </row>
    <row r="64" spans="1:20" x14ac:dyDescent="0.2">
      <c r="A64" s="19" t="s">
        <v>238</v>
      </c>
      <c r="B64" s="21">
        <v>0</v>
      </c>
      <c r="C64" s="22">
        <v>3</v>
      </c>
      <c r="D64" s="22">
        <v>0</v>
      </c>
      <c r="E64" s="22">
        <f t="shared" si="2"/>
        <v>3</v>
      </c>
      <c r="F64" s="20">
        <v>0</v>
      </c>
      <c r="G64" s="20">
        <v>6</v>
      </c>
      <c r="H64" s="23">
        <f t="shared" si="3"/>
        <v>0.5</v>
      </c>
    </row>
    <row r="65" spans="1:20" x14ac:dyDescent="0.2">
      <c r="A65" s="19" t="s">
        <v>241</v>
      </c>
      <c r="B65" s="21">
        <v>2</v>
      </c>
      <c r="C65" s="22">
        <v>85</v>
      </c>
      <c r="D65" s="22">
        <v>0</v>
      </c>
      <c r="E65" s="22">
        <f t="shared" si="2"/>
        <v>87</v>
      </c>
      <c r="F65" s="20">
        <v>2</v>
      </c>
      <c r="G65" s="20">
        <v>86</v>
      </c>
      <c r="H65" s="23">
        <f t="shared" si="3"/>
        <v>1.0116279069767442</v>
      </c>
    </row>
    <row r="66" spans="1:20" x14ac:dyDescent="0.2">
      <c r="A66" s="19" t="s">
        <v>244</v>
      </c>
      <c r="B66" s="21">
        <v>11</v>
      </c>
      <c r="C66" s="22">
        <v>79</v>
      </c>
      <c r="D66" s="22">
        <v>0</v>
      </c>
      <c r="E66" s="22">
        <v>90</v>
      </c>
      <c r="F66" s="20">
        <v>7</v>
      </c>
      <c r="G66" s="20">
        <v>93</v>
      </c>
      <c r="H66" s="23">
        <v>0.967741935483871</v>
      </c>
    </row>
    <row r="67" spans="1:20" x14ac:dyDescent="0.2">
      <c r="A67" s="19" t="s">
        <v>248</v>
      </c>
      <c r="B67" s="21">
        <v>1</v>
      </c>
      <c r="C67" s="22">
        <v>101</v>
      </c>
      <c r="D67" s="22">
        <v>0</v>
      </c>
      <c r="E67" s="22">
        <f t="shared" si="2"/>
        <v>102</v>
      </c>
      <c r="F67" s="20">
        <v>0</v>
      </c>
      <c r="G67" s="20">
        <v>108</v>
      </c>
      <c r="H67" s="23">
        <f t="shared" si="3"/>
        <v>0.94444444444444442</v>
      </c>
    </row>
    <row r="68" spans="1:20" x14ac:dyDescent="0.2">
      <c r="A68" s="19" t="s">
        <v>251</v>
      </c>
      <c r="B68" s="21">
        <v>6</v>
      </c>
      <c r="C68" s="22">
        <v>74</v>
      </c>
      <c r="D68" s="22">
        <v>0</v>
      </c>
      <c r="E68" s="22">
        <f t="shared" si="2"/>
        <v>80</v>
      </c>
      <c r="F68" s="20">
        <v>4</v>
      </c>
      <c r="G68" s="20">
        <v>76</v>
      </c>
      <c r="H68" s="23">
        <f t="shared" si="3"/>
        <v>1.0526315789473684</v>
      </c>
    </row>
    <row r="69" spans="1:20" x14ac:dyDescent="0.2">
      <c r="A69" s="19" t="s">
        <v>254</v>
      </c>
      <c r="B69" s="21">
        <v>6</v>
      </c>
      <c r="C69" s="22">
        <v>49</v>
      </c>
      <c r="D69" s="22">
        <v>0</v>
      </c>
      <c r="E69" s="22">
        <f t="shared" si="2"/>
        <v>55</v>
      </c>
      <c r="F69" s="20">
        <v>0</v>
      </c>
      <c r="G69" s="20">
        <v>55</v>
      </c>
      <c r="H69" s="23">
        <f t="shared" si="3"/>
        <v>1</v>
      </c>
    </row>
    <row r="70" spans="1:20" x14ac:dyDescent="0.2">
      <c r="A70" s="19" t="s">
        <v>257</v>
      </c>
      <c r="B70" s="21">
        <v>3</v>
      </c>
      <c r="C70" s="22">
        <v>26</v>
      </c>
      <c r="D70" s="22">
        <v>0</v>
      </c>
      <c r="E70" s="22">
        <f t="shared" si="2"/>
        <v>29</v>
      </c>
      <c r="F70" s="20">
        <v>1</v>
      </c>
      <c r="G70" s="20">
        <v>23</v>
      </c>
      <c r="H70" s="23">
        <f t="shared" si="3"/>
        <v>1.2608695652173914</v>
      </c>
      <c r="M70" s="17" t="s">
        <v>88</v>
      </c>
    </row>
    <row r="71" spans="1:20" s="24" customFormat="1" x14ac:dyDescent="0.2">
      <c r="A71" s="17" t="s">
        <v>260</v>
      </c>
      <c r="B71" s="21">
        <v>148</v>
      </c>
      <c r="C71" s="22">
        <v>1877</v>
      </c>
      <c r="D71" s="22">
        <v>0</v>
      </c>
      <c r="E71" s="22">
        <v>2025</v>
      </c>
      <c r="F71" s="20">
        <v>101</v>
      </c>
      <c r="G71" s="20">
        <v>1990</v>
      </c>
      <c r="H71" s="23">
        <v>1.0175879396984924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279</v>
      </c>
      <c r="B72" s="21">
        <v>5</v>
      </c>
      <c r="C72" s="22">
        <v>102</v>
      </c>
      <c r="D72" s="22">
        <v>1</v>
      </c>
      <c r="E72" s="22">
        <v>108</v>
      </c>
      <c r="F72" s="20">
        <v>4</v>
      </c>
      <c r="G72" s="20">
        <v>106</v>
      </c>
      <c r="H72" s="23">
        <v>1.0188679245283019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283</v>
      </c>
      <c r="B73" s="21">
        <v>9</v>
      </c>
      <c r="C73" s="22">
        <v>78</v>
      </c>
      <c r="D73" s="22">
        <v>0</v>
      </c>
      <c r="E73" s="22">
        <f t="shared" si="2"/>
        <v>87</v>
      </c>
      <c r="F73" s="20">
        <v>5</v>
      </c>
      <c r="G73" s="20">
        <v>87</v>
      </c>
      <c r="H73" s="23">
        <f t="shared" si="3"/>
        <v>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286</v>
      </c>
      <c r="B74" s="21">
        <v>0</v>
      </c>
      <c r="C74" s="22">
        <v>16</v>
      </c>
      <c r="D74" s="22">
        <v>0</v>
      </c>
      <c r="E74" s="22">
        <f t="shared" si="2"/>
        <v>16</v>
      </c>
      <c r="F74" s="20">
        <v>0</v>
      </c>
      <c r="G74" s="20">
        <v>16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5" thickBot="1" x14ac:dyDescent="0.25">
      <c r="A75" s="27" t="s">
        <v>289</v>
      </c>
      <c r="B75" s="29">
        <v>8</v>
      </c>
      <c r="C75" s="27">
        <v>45</v>
      </c>
      <c r="D75" s="27">
        <v>0</v>
      </c>
      <c r="E75" s="27">
        <f t="shared" si="2"/>
        <v>53</v>
      </c>
      <c r="F75" s="28">
        <v>1</v>
      </c>
      <c r="G75" s="28">
        <v>53</v>
      </c>
      <c r="H75" s="92">
        <f t="shared" si="3"/>
        <v>1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thickTop="1" x14ac:dyDescent="0.2">
      <c r="A76" s="22"/>
      <c r="B76" s="21">
        <f>SUM(B3:B75)</f>
        <v>877</v>
      </c>
      <c r="C76" s="22">
        <f>SUM(C3:C75)</f>
        <v>10092</v>
      </c>
      <c r="D76" s="22">
        <f>SUM(D3:D75)</f>
        <v>21</v>
      </c>
      <c r="E76" s="22">
        <f>B76+C76+D76</f>
        <v>10990</v>
      </c>
      <c r="F76" s="32">
        <f>SUM(F3:F75)</f>
        <v>732</v>
      </c>
      <c r="G76" s="32">
        <f>SUM(G3:G75)</f>
        <v>10049</v>
      </c>
      <c r="H76" s="23">
        <f t="shared" si="3"/>
        <v>1.0936411583242114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3"/>
      <c r="L77" s="17" t="s">
        <v>291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3"/>
      <c r="I78" s="35"/>
    </row>
    <row r="79" spans="1:20" x14ac:dyDescent="0.2">
      <c r="A79" s="19"/>
      <c r="B79" s="36"/>
      <c r="C79" s="37"/>
      <c r="D79" s="37"/>
      <c r="E79" s="37"/>
      <c r="F79" s="37"/>
      <c r="G79" s="37"/>
      <c r="H79" s="33"/>
      <c r="I79" s="35"/>
    </row>
    <row r="80" spans="1:20" x14ac:dyDescent="0.2">
      <c r="A80" s="19"/>
      <c r="B80" s="19"/>
      <c r="C80" s="19"/>
      <c r="D80" s="22"/>
      <c r="E80" s="19"/>
      <c r="F80" s="19"/>
      <c r="G80" s="19"/>
      <c r="I80" s="35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41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A108" sqref="A108"/>
      <selection pane="topRight" activeCell="A108" sqref="A108"/>
      <selection pane="bottomLeft" activeCell="A108" sqref="A108"/>
      <selection pane="bottomRight" activeCell="A36" sqref="A36:U36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21" s="6" customFormat="1" x14ac:dyDescent="0.2">
      <c r="A1" s="1"/>
      <c r="B1" s="2"/>
      <c r="C1" s="3"/>
      <c r="D1" s="132">
        <v>43497</v>
      </c>
      <c r="E1" s="133"/>
      <c r="F1" s="133"/>
      <c r="G1" s="133"/>
      <c r="H1" s="133"/>
      <c r="I1" s="134"/>
      <c r="J1" s="4"/>
      <c r="K1" s="5"/>
    </row>
    <row r="2" spans="1:2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21" x14ac:dyDescent="0.2">
      <c r="A3" s="18" t="s">
        <v>10</v>
      </c>
      <c r="B3" s="19" t="s">
        <v>11</v>
      </c>
      <c r="C3" s="20" t="s">
        <v>12</v>
      </c>
      <c r="D3" s="21">
        <v>1</v>
      </c>
      <c r="E3" s="22">
        <v>25</v>
      </c>
      <c r="F3" s="22">
        <v>0</v>
      </c>
      <c r="G3" s="22">
        <f>D3+E3+F3</f>
        <v>26</v>
      </c>
      <c r="H3" s="20">
        <v>0</v>
      </c>
      <c r="I3" s="20">
        <v>30</v>
      </c>
      <c r="J3" s="23">
        <f>G3/I3</f>
        <v>0.8666666666666667</v>
      </c>
    </row>
    <row r="4" spans="1:21" x14ac:dyDescent="0.2">
      <c r="A4" s="18" t="s">
        <v>13</v>
      </c>
      <c r="B4" s="19" t="s">
        <v>14</v>
      </c>
      <c r="C4" s="20" t="s">
        <v>14</v>
      </c>
      <c r="D4" s="21">
        <v>1</v>
      </c>
      <c r="E4" s="22">
        <v>17</v>
      </c>
      <c r="F4" s="22">
        <v>0</v>
      </c>
      <c r="G4" s="22">
        <f t="shared" ref="G4:G65" si="0">D4+E4+F4</f>
        <v>18</v>
      </c>
      <c r="H4" s="20">
        <v>1</v>
      </c>
      <c r="I4" s="20">
        <v>22</v>
      </c>
      <c r="J4" s="23">
        <f t="shared" ref="J4:J65" si="1">G4/I4</f>
        <v>0.81818181818181823</v>
      </c>
    </row>
    <row r="5" spans="1:21" x14ac:dyDescent="0.2">
      <c r="A5" s="18" t="s">
        <v>15</v>
      </c>
      <c r="B5" s="19" t="s">
        <v>16</v>
      </c>
      <c r="C5" s="20" t="s">
        <v>16</v>
      </c>
      <c r="D5" s="21">
        <v>1</v>
      </c>
      <c r="E5" s="22">
        <v>9</v>
      </c>
      <c r="F5" s="22">
        <v>0</v>
      </c>
      <c r="G5" s="22">
        <f t="shared" si="0"/>
        <v>10</v>
      </c>
      <c r="H5" s="20">
        <v>1</v>
      </c>
      <c r="I5" s="20">
        <v>10</v>
      </c>
      <c r="J5" s="23">
        <f t="shared" si="1"/>
        <v>1</v>
      </c>
    </row>
    <row r="6" spans="1:21" x14ac:dyDescent="0.2">
      <c r="A6" s="18" t="s">
        <v>17</v>
      </c>
      <c r="B6" s="19" t="s">
        <v>18</v>
      </c>
      <c r="C6" s="20" t="s">
        <v>19</v>
      </c>
      <c r="D6" s="21">
        <v>3</v>
      </c>
      <c r="E6" s="22">
        <v>37</v>
      </c>
      <c r="F6" s="22">
        <v>0</v>
      </c>
      <c r="G6" s="22">
        <f t="shared" si="0"/>
        <v>40</v>
      </c>
      <c r="H6" s="20">
        <v>3</v>
      </c>
      <c r="I6" s="20">
        <v>11</v>
      </c>
      <c r="J6" s="23">
        <f t="shared" si="1"/>
        <v>3.6363636363636362</v>
      </c>
    </row>
    <row r="7" spans="1:21" x14ac:dyDescent="0.2">
      <c r="A7" s="18" t="s">
        <v>20</v>
      </c>
      <c r="B7" s="19" t="s">
        <v>18</v>
      </c>
      <c r="C7" s="20" t="s">
        <v>21</v>
      </c>
      <c r="D7" s="21">
        <v>9</v>
      </c>
      <c r="E7" s="22">
        <v>53</v>
      </c>
      <c r="F7" s="22">
        <v>0</v>
      </c>
      <c r="G7" s="22">
        <f t="shared" si="0"/>
        <v>62</v>
      </c>
      <c r="H7" s="20">
        <v>8</v>
      </c>
      <c r="I7" s="20">
        <v>56</v>
      </c>
      <c r="J7" s="23">
        <f t="shared" si="1"/>
        <v>1.1071428571428572</v>
      </c>
    </row>
    <row r="8" spans="1:21" x14ac:dyDescent="0.2">
      <c r="A8" s="18" t="s">
        <v>22</v>
      </c>
      <c r="B8" s="19" t="s">
        <v>23</v>
      </c>
      <c r="C8" s="20" t="s">
        <v>24</v>
      </c>
      <c r="D8" s="21">
        <v>0</v>
      </c>
      <c r="E8" s="22">
        <v>63</v>
      </c>
      <c r="F8" s="22">
        <v>0</v>
      </c>
      <c r="G8" s="22">
        <f t="shared" si="0"/>
        <v>63</v>
      </c>
      <c r="H8" s="20">
        <v>0</v>
      </c>
      <c r="I8" s="20">
        <v>17</v>
      </c>
      <c r="J8" s="23">
        <f t="shared" si="1"/>
        <v>3.7058823529411766</v>
      </c>
    </row>
    <row r="9" spans="1:21" x14ac:dyDescent="0.2">
      <c r="A9" s="18" t="s">
        <v>25</v>
      </c>
      <c r="B9" s="19" t="s">
        <v>26</v>
      </c>
      <c r="C9" s="20" t="s">
        <v>27</v>
      </c>
      <c r="D9" s="21">
        <v>14</v>
      </c>
      <c r="E9" s="22">
        <v>56</v>
      </c>
      <c r="F9" s="22">
        <v>10</v>
      </c>
      <c r="G9" s="22">
        <f t="shared" si="0"/>
        <v>80</v>
      </c>
      <c r="H9" s="20">
        <v>14</v>
      </c>
      <c r="I9" s="20">
        <v>80</v>
      </c>
      <c r="J9" s="23">
        <f t="shared" si="1"/>
        <v>1</v>
      </c>
    </row>
    <row r="10" spans="1:21" x14ac:dyDescent="0.2">
      <c r="A10" s="18" t="s">
        <v>28</v>
      </c>
      <c r="B10" s="19" t="s">
        <v>29</v>
      </c>
      <c r="C10" s="20" t="s">
        <v>30</v>
      </c>
      <c r="D10" s="21">
        <v>2</v>
      </c>
      <c r="E10" s="22">
        <v>17</v>
      </c>
      <c r="F10" s="22">
        <v>0</v>
      </c>
      <c r="G10" s="22">
        <f t="shared" si="0"/>
        <v>19</v>
      </c>
      <c r="H10" s="20">
        <v>2</v>
      </c>
      <c r="I10" s="20">
        <v>15</v>
      </c>
      <c r="J10" s="23">
        <f t="shared" si="1"/>
        <v>1.2666666666666666</v>
      </c>
    </row>
    <row r="11" spans="1:21" x14ac:dyDescent="0.2">
      <c r="A11" s="18" t="s">
        <v>31</v>
      </c>
      <c r="B11" s="19" t="s">
        <v>32</v>
      </c>
      <c r="C11" s="20" t="s">
        <v>33</v>
      </c>
      <c r="D11" s="21">
        <v>6</v>
      </c>
      <c r="E11" s="22">
        <v>84</v>
      </c>
      <c r="F11" s="22">
        <v>0</v>
      </c>
      <c r="G11" s="22">
        <f t="shared" si="0"/>
        <v>90</v>
      </c>
      <c r="H11" s="20">
        <v>4</v>
      </c>
      <c r="I11" s="20">
        <v>66</v>
      </c>
      <c r="J11" s="23">
        <f t="shared" si="1"/>
        <v>1.3636363636363635</v>
      </c>
    </row>
    <row r="12" spans="1:21" x14ac:dyDescent="0.2">
      <c r="A12" s="18" t="s">
        <v>34</v>
      </c>
      <c r="B12" s="19" t="s">
        <v>32</v>
      </c>
      <c r="C12" s="20" t="s">
        <v>35</v>
      </c>
      <c r="D12" s="21">
        <v>12</v>
      </c>
      <c r="E12" s="22">
        <v>204</v>
      </c>
      <c r="F12" s="22">
        <v>0</v>
      </c>
      <c r="G12" s="22">
        <f>D12+E12+F12</f>
        <v>216</v>
      </c>
      <c r="H12" s="20">
        <v>12</v>
      </c>
      <c r="I12" s="20">
        <v>88</v>
      </c>
      <c r="J12" s="23">
        <f t="shared" si="1"/>
        <v>2.4545454545454546</v>
      </c>
    </row>
    <row r="13" spans="1:21" s="116" customFormat="1" x14ac:dyDescent="0.2">
      <c r="A13" s="121" t="s">
        <v>36</v>
      </c>
      <c r="B13" s="122" t="s">
        <v>37</v>
      </c>
      <c r="C13" s="123" t="s">
        <v>38</v>
      </c>
      <c r="D13" s="124">
        <v>3</v>
      </c>
      <c r="E13" s="125">
        <v>43</v>
      </c>
      <c r="F13" s="125">
        <v>0</v>
      </c>
      <c r="G13" s="125">
        <f t="shared" si="0"/>
        <v>46</v>
      </c>
      <c r="H13" s="123">
        <v>2</v>
      </c>
      <c r="I13" s="123">
        <v>66</v>
      </c>
      <c r="J13" s="126">
        <f t="shared" si="1"/>
        <v>0.69696969696969702</v>
      </c>
      <c r="K13" s="127"/>
      <c r="L13" s="128"/>
      <c r="M13" s="128"/>
      <c r="N13" s="128"/>
      <c r="O13" s="128"/>
      <c r="P13" s="128"/>
      <c r="Q13" s="128"/>
      <c r="R13" s="128"/>
      <c r="S13" s="128"/>
      <c r="T13" s="128"/>
      <c r="U13" s="128"/>
    </row>
    <row r="14" spans="1:21" s="116" customFormat="1" x14ac:dyDescent="0.2">
      <c r="A14" s="121" t="s">
        <v>39</v>
      </c>
      <c r="B14" s="122" t="s">
        <v>37</v>
      </c>
      <c r="C14" s="123" t="s">
        <v>40</v>
      </c>
      <c r="D14" s="124">
        <v>1</v>
      </c>
      <c r="E14" s="125">
        <v>8</v>
      </c>
      <c r="F14" s="125">
        <v>0</v>
      </c>
      <c r="G14" s="125">
        <f t="shared" si="0"/>
        <v>9</v>
      </c>
      <c r="H14" s="123">
        <v>1</v>
      </c>
      <c r="I14" s="123">
        <v>12</v>
      </c>
      <c r="J14" s="126">
        <f t="shared" si="1"/>
        <v>0.75</v>
      </c>
      <c r="K14" s="127"/>
      <c r="L14" s="128"/>
      <c r="M14" s="128"/>
      <c r="N14" s="128"/>
      <c r="O14" s="128"/>
      <c r="P14" s="128"/>
      <c r="Q14" s="128"/>
      <c r="R14" s="128"/>
      <c r="S14" s="128"/>
      <c r="T14" s="128"/>
      <c r="U14" s="128"/>
    </row>
    <row r="15" spans="1:21" x14ac:dyDescent="0.2">
      <c r="A15" s="18" t="s">
        <v>41</v>
      </c>
      <c r="B15" s="19" t="s">
        <v>42</v>
      </c>
      <c r="C15" s="20" t="s">
        <v>43</v>
      </c>
      <c r="D15" s="21">
        <v>5</v>
      </c>
      <c r="E15" s="22">
        <v>45</v>
      </c>
      <c r="F15" s="22">
        <v>0</v>
      </c>
      <c r="G15" s="22">
        <f t="shared" si="0"/>
        <v>50</v>
      </c>
      <c r="H15" s="20">
        <v>2</v>
      </c>
      <c r="I15" s="20">
        <v>59</v>
      </c>
      <c r="J15" s="23">
        <f t="shared" si="1"/>
        <v>0.84745762711864403</v>
      </c>
    </row>
    <row r="16" spans="1:21" x14ac:dyDescent="0.2">
      <c r="A16" s="18" t="s">
        <v>44</v>
      </c>
      <c r="B16" s="19" t="s">
        <v>45</v>
      </c>
      <c r="C16" s="20" t="s">
        <v>46</v>
      </c>
      <c r="D16" s="21">
        <v>5</v>
      </c>
      <c r="E16" s="22">
        <v>42</v>
      </c>
      <c r="F16" s="22">
        <v>0</v>
      </c>
      <c r="G16" s="22">
        <f t="shared" si="0"/>
        <v>47</v>
      </c>
      <c r="H16" s="20">
        <v>2</v>
      </c>
      <c r="I16" s="20">
        <v>31</v>
      </c>
      <c r="J16" s="23">
        <f t="shared" si="1"/>
        <v>1.5161290322580645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15</v>
      </c>
      <c r="E17" s="22">
        <v>199</v>
      </c>
      <c r="F17" s="22">
        <v>0</v>
      </c>
      <c r="G17" s="22">
        <f t="shared" si="0"/>
        <v>214</v>
      </c>
      <c r="H17" s="20">
        <v>6</v>
      </c>
      <c r="I17" s="20">
        <v>219</v>
      </c>
      <c r="J17" s="23">
        <f t="shared" si="1"/>
        <v>0.97716894977168944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>
        <v>13</v>
      </c>
      <c r="E18" s="22">
        <v>134</v>
      </c>
      <c r="F18" s="22">
        <v>9</v>
      </c>
      <c r="G18" s="22">
        <f t="shared" si="0"/>
        <v>156</v>
      </c>
      <c r="H18" s="20">
        <v>10</v>
      </c>
      <c r="I18" s="20">
        <v>153</v>
      </c>
      <c r="J18" s="23">
        <f t="shared" si="1"/>
        <v>1.0196078431372548</v>
      </c>
    </row>
    <row r="19" spans="1:22" s="116" customFormat="1" x14ac:dyDescent="0.2">
      <c r="A19" s="121" t="s">
        <v>52</v>
      </c>
      <c r="B19" s="122" t="s">
        <v>53</v>
      </c>
      <c r="C19" s="123" t="s">
        <v>54</v>
      </c>
      <c r="D19" s="124">
        <v>0</v>
      </c>
      <c r="E19" s="125">
        <v>6</v>
      </c>
      <c r="F19" s="125">
        <v>0</v>
      </c>
      <c r="G19" s="125">
        <f t="shared" si="0"/>
        <v>6</v>
      </c>
      <c r="H19" s="123">
        <v>0</v>
      </c>
      <c r="I19" s="123">
        <v>8</v>
      </c>
      <c r="J19" s="126">
        <f t="shared" si="1"/>
        <v>0.75</v>
      </c>
      <c r="K19" s="127"/>
      <c r="L19" s="128"/>
      <c r="M19" s="128"/>
      <c r="N19" s="128"/>
      <c r="O19" s="128"/>
      <c r="P19" s="128"/>
      <c r="Q19" s="128"/>
      <c r="R19" s="128"/>
      <c r="S19" s="128"/>
      <c r="T19" s="128"/>
      <c r="U19" s="128"/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36</v>
      </c>
      <c r="E20" s="22">
        <v>466</v>
      </c>
      <c r="F20" s="22">
        <v>2</v>
      </c>
      <c r="G20" s="22">
        <v>504</v>
      </c>
      <c r="H20" s="20">
        <v>18</v>
      </c>
      <c r="I20" s="20">
        <v>321</v>
      </c>
      <c r="J20" s="23">
        <f t="shared" si="1"/>
        <v>1.5700934579439252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>
        <v>0</v>
      </c>
      <c r="E21" s="22">
        <v>30</v>
      </c>
      <c r="F21" s="22">
        <v>0</v>
      </c>
      <c r="G21" s="22">
        <f t="shared" si="0"/>
        <v>30</v>
      </c>
      <c r="H21" s="20">
        <v>0</v>
      </c>
      <c r="I21" s="44">
        <v>22</v>
      </c>
      <c r="J21" s="23">
        <f t="shared" si="1"/>
        <v>1.3636363636363635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>
        <v>2</v>
      </c>
      <c r="E22" s="22">
        <v>17</v>
      </c>
      <c r="F22" s="22">
        <v>0</v>
      </c>
      <c r="G22" s="22">
        <f t="shared" si="0"/>
        <v>19</v>
      </c>
      <c r="H22" s="20">
        <v>1</v>
      </c>
      <c r="I22" s="20">
        <v>20</v>
      </c>
      <c r="J22" s="23">
        <f t="shared" si="1"/>
        <v>0.95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>
        <v>6</v>
      </c>
      <c r="E23" s="22">
        <v>42</v>
      </c>
      <c r="F23" s="22">
        <v>0</v>
      </c>
      <c r="G23" s="22">
        <f t="shared" si="0"/>
        <v>48</v>
      </c>
      <c r="H23" s="20">
        <v>5</v>
      </c>
      <c r="I23" s="20">
        <v>41</v>
      </c>
      <c r="J23" s="23">
        <f t="shared" si="1"/>
        <v>1.1707317073170731</v>
      </c>
    </row>
    <row r="24" spans="1:22" s="116" customFormat="1" x14ac:dyDescent="0.2">
      <c r="A24" s="121" t="s">
        <v>66</v>
      </c>
      <c r="B24" s="122" t="s">
        <v>67</v>
      </c>
      <c r="C24" s="123" t="s">
        <v>68</v>
      </c>
      <c r="D24" s="124">
        <v>9</v>
      </c>
      <c r="E24" s="125">
        <v>54</v>
      </c>
      <c r="F24" s="125">
        <v>5</v>
      </c>
      <c r="G24" s="125">
        <f t="shared" si="0"/>
        <v>68</v>
      </c>
      <c r="H24" s="123">
        <v>0</v>
      </c>
      <c r="I24" s="123">
        <v>115</v>
      </c>
      <c r="J24" s="126">
        <f t="shared" si="1"/>
        <v>0.59130434782608698</v>
      </c>
      <c r="K24" s="127"/>
      <c r="L24" s="128"/>
      <c r="M24" s="128"/>
      <c r="N24" s="128"/>
      <c r="O24" s="128"/>
      <c r="P24" s="128"/>
      <c r="Q24" s="128"/>
      <c r="R24" s="128"/>
      <c r="S24" s="128"/>
      <c r="T24" s="128"/>
      <c r="U24" s="128"/>
    </row>
    <row r="25" spans="1:22" x14ac:dyDescent="0.2">
      <c r="A25" s="18" t="s">
        <v>69</v>
      </c>
      <c r="B25" s="19" t="s">
        <v>67</v>
      </c>
      <c r="C25" s="20" t="s">
        <v>70</v>
      </c>
      <c r="D25" s="21">
        <v>5</v>
      </c>
      <c r="E25" s="22">
        <v>38</v>
      </c>
      <c r="F25" s="22">
        <v>0</v>
      </c>
      <c r="G25" s="22">
        <f t="shared" si="0"/>
        <v>43</v>
      </c>
      <c r="H25" s="20">
        <v>5</v>
      </c>
      <c r="I25" s="20">
        <v>33</v>
      </c>
      <c r="J25" s="23">
        <f t="shared" si="1"/>
        <v>1.303030303030303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>
        <v>3</v>
      </c>
      <c r="E26" s="22">
        <v>60</v>
      </c>
      <c r="F26" s="22">
        <v>0</v>
      </c>
      <c r="G26" s="22">
        <f t="shared" si="0"/>
        <v>63</v>
      </c>
      <c r="H26" s="20">
        <v>3</v>
      </c>
      <c r="I26" s="20">
        <v>53</v>
      </c>
      <c r="J26" s="23">
        <f t="shared" si="1"/>
        <v>1.1886792452830188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>
        <v>3</v>
      </c>
      <c r="E27" s="22">
        <v>35</v>
      </c>
      <c r="F27" s="22">
        <v>0</v>
      </c>
      <c r="G27" s="22">
        <f t="shared" si="0"/>
        <v>38</v>
      </c>
      <c r="H27" s="20">
        <v>3</v>
      </c>
      <c r="I27" s="20">
        <v>42</v>
      </c>
      <c r="J27" s="23">
        <f t="shared" si="1"/>
        <v>0.90476190476190477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>
        <v>39</v>
      </c>
      <c r="E28" s="22">
        <v>8</v>
      </c>
      <c r="F28" s="22">
        <v>0</v>
      </c>
      <c r="G28" s="22">
        <f t="shared" si="0"/>
        <v>47</v>
      </c>
      <c r="H28" s="20">
        <v>47</v>
      </c>
      <c r="I28" s="20">
        <v>43</v>
      </c>
      <c r="J28" s="23">
        <f t="shared" si="1"/>
        <v>1.0930232558139534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>
        <v>0</v>
      </c>
      <c r="E29" s="22">
        <v>1</v>
      </c>
      <c r="F29" s="22">
        <v>0</v>
      </c>
      <c r="G29" s="22">
        <f t="shared" si="0"/>
        <v>1</v>
      </c>
      <c r="H29" s="20">
        <v>0</v>
      </c>
      <c r="I29" s="20">
        <v>1</v>
      </c>
      <c r="J29" s="23">
        <f t="shared" si="1"/>
        <v>1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>
        <v>0</v>
      </c>
      <c r="E30" s="22">
        <v>2</v>
      </c>
      <c r="F30" s="22">
        <v>0</v>
      </c>
      <c r="G30" s="22">
        <f t="shared" si="0"/>
        <v>2</v>
      </c>
      <c r="H30" s="20">
        <v>0</v>
      </c>
      <c r="I30" s="20">
        <v>1</v>
      </c>
      <c r="J30" s="23">
        <f t="shared" si="1"/>
        <v>2</v>
      </c>
    </row>
    <row r="31" spans="1:22" s="116" customFormat="1" x14ac:dyDescent="0.2">
      <c r="A31" s="121" t="s">
        <v>85</v>
      </c>
      <c r="B31" s="122" t="s">
        <v>86</v>
      </c>
      <c r="C31" s="123" t="s">
        <v>87</v>
      </c>
      <c r="D31" s="124">
        <v>11</v>
      </c>
      <c r="E31" s="125">
        <v>97</v>
      </c>
      <c r="F31" s="125">
        <v>0</v>
      </c>
      <c r="G31" s="125">
        <f t="shared" si="0"/>
        <v>108</v>
      </c>
      <c r="H31" s="123">
        <v>7</v>
      </c>
      <c r="I31" s="123">
        <v>151</v>
      </c>
      <c r="J31" s="126">
        <f t="shared" si="1"/>
        <v>0.71523178807947019</v>
      </c>
      <c r="K31" s="127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16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4</v>
      </c>
      <c r="E32" s="22">
        <v>52</v>
      </c>
      <c r="F32" s="22">
        <v>0</v>
      </c>
      <c r="G32" s="22">
        <f t="shared" si="0"/>
        <v>56</v>
      </c>
      <c r="H32" s="20">
        <v>4</v>
      </c>
      <c r="I32" s="20">
        <v>48</v>
      </c>
      <c r="J32" s="23">
        <f t="shared" si="1"/>
        <v>1.1666666666666667</v>
      </c>
    </row>
    <row r="33" spans="1:21" x14ac:dyDescent="0.2">
      <c r="A33" s="18" t="s">
        <v>92</v>
      </c>
      <c r="B33" s="19" t="s">
        <v>93</v>
      </c>
      <c r="C33" s="20" t="s">
        <v>94</v>
      </c>
      <c r="D33" s="21">
        <v>2</v>
      </c>
      <c r="E33" s="22">
        <v>71</v>
      </c>
      <c r="F33" s="22">
        <v>0</v>
      </c>
      <c r="G33" s="22">
        <f t="shared" si="0"/>
        <v>73</v>
      </c>
      <c r="H33" s="20">
        <v>2</v>
      </c>
      <c r="I33" s="20">
        <v>87</v>
      </c>
      <c r="J33" s="23">
        <f t="shared" si="1"/>
        <v>0.83908045977011492</v>
      </c>
    </row>
    <row r="34" spans="1:21" x14ac:dyDescent="0.2">
      <c r="A34" s="18" t="s">
        <v>95</v>
      </c>
      <c r="B34" s="19" t="s">
        <v>96</v>
      </c>
      <c r="C34" s="20" t="s">
        <v>97</v>
      </c>
      <c r="D34" s="21">
        <v>1</v>
      </c>
      <c r="E34" s="22">
        <v>6</v>
      </c>
      <c r="F34" s="22">
        <v>0</v>
      </c>
      <c r="G34" s="22">
        <f t="shared" si="0"/>
        <v>7</v>
      </c>
      <c r="H34" s="20">
        <v>1</v>
      </c>
      <c r="I34" s="20">
        <v>5</v>
      </c>
      <c r="J34" s="23">
        <f t="shared" si="1"/>
        <v>1.4</v>
      </c>
    </row>
    <row r="35" spans="1:21" x14ac:dyDescent="0.2">
      <c r="A35" s="18" t="s">
        <v>98</v>
      </c>
      <c r="B35" s="19" t="s">
        <v>99</v>
      </c>
      <c r="C35" s="20" t="s">
        <v>100</v>
      </c>
      <c r="D35" s="21">
        <v>0</v>
      </c>
      <c r="E35" s="22">
        <v>11</v>
      </c>
      <c r="F35" s="22">
        <v>0</v>
      </c>
      <c r="G35" s="22">
        <f t="shared" si="0"/>
        <v>11</v>
      </c>
      <c r="H35" s="20">
        <v>0</v>
      </c>
      <c r="I35" s="20">
        <v>10</v>
      </c>
      <c r="J35" s="23">
        <f t="shared" si="1"/>
        <v>1.1000000000000001</v>
      </c>
    </row>
    <row r="36" spans="1:21" s="116" customFormat="1" x14ac:dyDescent="0.2">
      <c r="A36" s="121" t="s">
        <v>101</v>
      </c>
      <c r="B36" s="122" t="s">
        <v>102</v>
      </c>
      <c r="C36" s="123" t="s">
        <v>103</v>
      </c>
      <c r="D36" s="124">
        <v>1</v>
      </c>
      <c r="E36" s="125">
        <v>11</v>
      </c>
      <c r="F36" s="125">
        <v>4</v>
      </c>
      <c r="G36" s="125">
        <f t="shared" si="0"/>
        <v>16</v>
      </c>
      <c r="H36" s="123">
        <v>1</v>
      </c>
      <c r="I36" s="123">
        <v>21</v>
      </c>
      <c r="J36" s="126">
        <f t="shared" si="1"/>
        <v>0.76190476190476186</v>
      </c>
      <c r="K36" s="127"/>
      <c r="L36" s="128"/>
      <c r="M36" s="128"/>
      <c r="N36" s="128"/>
      <c r="O36" s="128"/>
      <c r="P36" s="128"/>
      <c r="Q36" s="128"/>
      <c r="R36" s="128"/>
      <c r="S36" s="128"/>
      <c r="T36" s="128"/>
      <c r="U36" s="128"/>
    </row>
    <row r="37" spans="1:21" x14ac:dyDescent="0.2">
      <c r="A37" s="25" t="s">
        <v>104</v>
      </c>
      <c r="B37" s="19" t="s">
        <v>105</v>
      </c>
      <c r="C37" s="20" t="s">
        <v>106</v>
      </c>
      <c r="D37" s="21">
        <v>0</v>
      </c>
      <c r="E37" s="22">
        <v>8</v>
      </c>
      <c r="F37" s="22">
        <v>0</v>
      </c>
      <c r="G37" s="22">
        <f t="shared" si="0"/>
        <v>8</v>
      </c>
      <c r="H37" s="20">
        <v>0</v>
      </c>
      <c r="I37" s="20">
        <v>7</v>
      </c>
      <c r="J37" s="23">
        <f t="shared" si="1"/>
        <v>1.1428571428571428</v>
      </c>
    </row>
    <row r="38" spans="1:21" x14ac:dyDescent="0.2">
      <c r="A38" s="25" t="s">
        <v>107</v>
      </c>
      <c r="B38" s="19" t="s">
        <v>108</v>
      </c>
      <c r="C38" s="20" t="s">
        <v>109</v>
      </c>
      <c r="D38" s="21">
        <v>4</v>
      </c>
      <c r="E38" s="22">
        <v>30</v>
      </c>
      <c r="F38" s="22">
        <v>0</v>
      </c>
      <c r="G38" s="22">
        <f t="shared" si="0"/>
        <v>34</v>
      </c>
      <c r="H38" s="20">
        <v>4</v>
      </c>
      <c r="I38" s="20">
        <v>25</v>
      </c>
      <c r="J38" s="23">
        <f t="shared" si="1"/>
        <v>1.36</v>
      </c>
    </row>
    <row r="39" spans="1:21" x14ac:dyDescent="0.2">
      <c r="A39" s="18" t="s">
        <v>110</v>
      </c>
      <c r="B39" s="19" t="s">
        <v>111</v>
      </c>
      <c r="C39" s="20" t="s">
        <v>112</v>
      </c>
      <c r="D39" s="21">
        <v>3</v>
      </c>
      <c r="E39" s="22">
        <v>31</v>
      </c>
      <c r="F39" s="22">
        <v>0</v>
      </c>
      <c r="G39" s="22">
        <f t="shared" si="0"/>
        <v>34</v>
      </c>
      <c r="H39" s="20">
        <v>2</v>
      </c>
      <c r="I39" s="20">
        <v>31</v>
      </c>
      <c r="J39" s="23">
        <f t="shared" si="1"/>
        <v>1.096774193548387</v>
      </c>
    </row>
    <row r="40" spans="1:21" x14ac:dyDescent="0.2">
      <c r="A40" s="18" t="s">
        <v>113</v>
      </c>
      <c r="B40" s="19" t="s">
        <v>114</v>
      </c>
      <c r="C40" s="20" t="s">
        <v>115</v>
      </c>
      <c r="D40" s="21">
        <v>12</v>
      </c>
      <c r="E40" s="22">
        <v>75</v>
      </c>
      <c r="F40" s="22">
        <v>0</v>
      </c>
      <c r="G40" s="22">
        <f t="shared" si="0"/>
        <v>87</v>
      </c>
      <c r="H40" s="20">
        <v>6</v>
      </c>
      <c r="I40" s="20">
        <v>82</v>
      </c>
      <c r="J40" s="23">
        <f t="shared" si="1"/>
        <v>1.0609756097560976</v>
      </c>
    </row>
    <row r="41" spans="1:21" x14ac:dyDescent="0.2">
      <c r="A41" s="18" t="s">
        <v>116</v>
      </c>
      <c r="B41" s="19" t="s">
        <v>117</v>
      </c>
      <c r="C41" s="20" t="s">
        <v>118</v>
      </c>
      <c r="D41" s="21">
        <v>0</v>
      </c>
      <c r="E41" s="22">
        <v>15</v>
      </c>
      <c r="F41" s="22">
        <v>0</v>
      </c>
      <c r="G41" s="22">
        <f t="shared" si="0"/>
        <v>15</v>
      </c>
      <c r="H41" s="20">
        <v>0</v>
      </c>
      <c r="I41" s="20">
        <v>15</v>
      </c>
      <c r="J41" s="23">
        <f t="shared" si="1"/>
        <v>1</v>
      </c>
    </row>
    <row r="42" spans="1:21" x14ac:dyDescent="0.2">
      <c r="A42" s="18" t="s">
        <v>119</v>
      </c>
      <c r="B42" s="19" t="s">
        <v>120</v>
      </c>
      <c r="C42" s="20" t="s">
        <v>121</v>
      </c>
      <c r="D42" s="21">
        <v>0</v>
      </c>
      <c r="E42" s="22">
        <v>18</v>
      </c>
      <c r="F42" s="22">
        <v>0</v>
      </c>
      <c r="G42" s="22">
        <f t="shared" si="0"/>
        <v>18</v>
      </c>
      <c r="H42" s="20">
        <v>0</v>
      </c>
      <c r="I42" s="20">
        <v>18</v>
      </c>
      <c r="J42" s="23">
        <f t="shared" si="1"/>
        <v>1</v>
      </c>
    </row>
    <row r="43" spans="1:21" x14ac:dyDescent="0.2">
      <c r="A43" s="18" t="s">
        <v>122</v>
      </c>
      <c r="B43" s="19" t="s">
        <v>123</v>
      </c>
      <c r="C43" s="20" t="s">
        <v>124</v>
      </c>
      <c r="D43" s="21">
        <v>17</v>
      </c>
      <c r="E43" s="22">
        <v>96</v>
      </c>
      <c r="F43" s="22">
        <v>0</v>
      </c>
      <c r="G43" s="22">
        <f t="shared" si="0"/>
        <v>113</v>
      </c>
      <c r="H43" s="20">
        <v>10</v>
      </c>
      <c r="I43" s="20">
        <v>94</v>
      </c>
      <c r="J43" s="23">
        <f t="shared" si="1"/>
        <v>1.2021276595744681</v>
      </c>
    </row>
    <row r="44" spans="1:21" x14ac:dyDescent="0.2">
      <c r="A44" s="18" t="s">
        <v>125</v>
      </c>
      <c r="B44" s="19" t="s">
        <v>123</v>
      </c>
      <c r="C44" s="20" t="s">
        <v>126</v>
      </c>
      <c r="D44" s="21">
        <v>4</v>
      </c>
      <c r="E44" s="22">
        <v>24</v>
      </c>
      <c r="F44" s="22">
        <v>0</v>
      </c>
      <c r="G44" s="22">
        <f t="shared" si="0"/>
        <v>28</v>
      </c>
      <c r="H44" s="20">
        <v>4</v>
      </c>
      <c r="I44" s="20">
        <v>21</v>
      </c>
      <c r="J44" s="23">
        <f t="shared" si="1"/>
        <v>1.3333333333333333</v>
      </c>
    </row>
    <row r="45" spans="1:21" x14ac:dyDescent="0.2">
      <c r="A45" s="18" t="s">
        <v>127</v>
      </c>
      <c r="B45" s="19" t="s">
        <v>128</v>
      </c>
      <c r="C45" s="20" t="s">
        <v>128</v>
      </c>
      <c r="D45" s="21">
        <v>2</v>
      </c>
      <c r="E45" s="22">
        <v>31</v>
      </c>
      <c r="F45" s="22">
        <v>0</v>
      </c>
      <c r="G45" s="22">
        <f t="shared" si="0"/>
        <v>33</v>
      </c>
      <c r="H45" s="20">
        <v>1</v>
      </c>
      <c r="I45" s="20">
        <v>29</v>
      </c>
      <c r="J45" s="23">
        <f t="shared" si="1"/>
        <v>1.1379310344827587</v>
      </c>
    </row>
    <row r="46" spans="1:21" x14ac:dyDescent="0.2">
      <c r="A46" s="18" t="s">
        <v>129</v>
      </c>
      <c r="B46" s="19" t="s">
        <v>130</v>
      </c>
      <c r="C46" s="20" t="s">
        <v>131</v>
      </c>
      <c r="D46" s="21">
        <v>2</v>
      </c>
      <c r="E46" s="22">
        <v>40</v>
      </c>
      <c r="F46" s="22">
        <v>0</v>
      </c>
      <c r="G46" s="22">
        <f t="shared" si="0"/>
        <v>42</v>
      </c>
      <c r="H46" s="20">
        <v>0</v>
      </c>
      <c r="I46" s="20">
        <v>22</v>
      </c>
      <c r="J46" s="23">
        <f t="shared" si="1"/>
        <v>1.9090909090909092</v>
      </c>
    </row>
    <row r="47" spans="1:21" x14ac:dyDescent="0.2">
      <c r="A47" s="18" t="s">
        <v>132</v>
      </c>
      <c r="B47" s="19" t="s">
        <v>133</v>
      </c>
      <c r="C47" s="20" t="s">
        <v>134</v>
      </c>
      <c r="D47" s="21">
        <v>1</v>
      </c>
      <c r="E47" s="22">
        <v>19</v>
      </c>
      <c r="F47" s="22">
        <v>0</v>
      </c>
      <c r="G47" s="22">
        <f t="shared" si="0"/>
        <v>20</v>
      </c>
      <c r="H47" s="20">
        <v>1</v>
      </c>
      <c r="I47" s="20">
        <v>19</v>
      </c>
      <c r="J47" s="23">
        <f t="shared" si="1"/>
        <v>1.0526315789473684</v>
      </c>
    </row>
    <row r="48" spans="1:21" x14ac:dyDescent="0.2">
      <c r="A48" s="18" t="s">
        <v>135</v>
      </c>
      <c r="B48" s="19" t="s">
        <v>136</v>
      </c>
      <c r="C48" s="20" t="s">
        <v>137</v>
      </c>
      <c r="D48" s="21">
        <v>12</v>
      </c>
      <c r="E48" s="22">
        <v>110</v>
      </c>
      <c r="F48" s="22">
        <v>0</v>
      </c>
      <c r="G48" s="22">
        <f t="shared" si="0"/>
        <v>122</v>
      </c>
      <c r="H48" s="20">
        <v>12</v>
      </c>
      <c r="I48" s="20">
        <v>104</v>
      </c>
      <c r="J48" s="23">
        <f t="shared" si="1"/>
        <v>1.1730769230769231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2</v>
      </c>
      <c r="E49" s="22">
        <v>58</v>
      </c>
      <c r="F49" s="22">
        <v>0</v>
      </c>
      <c r="G49" s="22">
        <f t="shared" si="0"/>
        <v>60</v>
      </c>
      <c r="H49" s="20">
        <v>2</v>
      </c>
      <c r="I49" s="20">
        <v>58</v>
      </c>
      <c r="J49" s="23">
        <f t="shared" si="1"/>
        <v>1.0344827586206897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11</v>
      </c>
      <c r="E50" s="22">
        <v>84</v>
      </c>
      <c r="F50" s="22">
        <v>0</v>
      </c>
      <c r="G50" s="22">
        <f t="shared" si="0"/>
        <v>95</v>
      </c>
      <c r="H50" s="20">
        <v>9</v>
      </c>
      <c r="I50" s="20">
        <v>82</v>
      </c>
      <c r="J50" s="23">
        <f t="shared" si="1"/>
        <v>1.1585365853658536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>
        <v>4</v>
      </c>
      <c r="E51" s="22">
        <v>28</v>
      </c>
      <c r="F51" s="22">
        <v>0</v>
      </c>
      <c r="G51" s="22">
        <f t="shared" si="0"/>
        <v>32</v>
      </c>
      <c r="H51" s="20">
        <v>1</v>
      </c>
      <c r="I51" s="20">
        <v>35</v>
      </c>
      <c r="J51" s="23">
        <f t="shared" si="1"/>
        <v>0.91428571428571426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4</v>
      </c>
      <c r="E52" s="22">
        <v>19</v>
      </c>
      <c r="F52" s="22">
        <v>0</v>
      </c>
      <c r="G52" s="22">
        <f t="shared" si="0"/>
        <v>23</v>
      </c>
      <c r="H52" s="20">
        <v>4</v>
      </c>
      <c r="I52" s="20">
        <v>22</v>
      </c>
      <c r="J52" s="23">
        <f t="shared" si="1"/>
        <v>1.0454545454545454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>
        <v>4</v>
      </c>
      <c r="E53" s="22">
        <v>39</v>
      </c>
      <c r="F53" s="22">
        <v>0</v>
      </c>
      <c r="G53" s="22">
        <f t="shared" si="0"/>
        <v>43</v>
      </c>
      <c r="H53" s="20">
        <v>1</v>
      </c>
      <c r="I53" s="20">
        <v>41</v>
      </c>
      <c r="J53" s="23">
        <f t="shared" si="1"/>
        <v>1.0487804878048781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>
        <v>12</v>
      </c>
      <c r="E54" s="22">
        <v>153</v>
      </c>
      <c r="F54" s="22">
        <v>0</v>
      </c>
      <c r="G54" s="22">
        <f t="shared" si="0"/>
        <v>165</v>
      </c>
      <c r="H54" s="20">
        <v>12</v>
      </c>
      <c r="I54" s="20">
        <v>67</v>
      </c>
      <c r="J54" s="23">
        <f t="shared" si="1"/>
        <v>2.4626865671641789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>
        <v>5</v>
      </c>
      <c r="E55" s="22">
        <v>23</v>
      </c>
      <c r="F55" s="22">
        <v>0</v>
      </c>
      <c r="G55" s="22">
        <f t="shared" si="0"/>
        <v>28</v>
      </c>
      <c r="H55" s="20">
        <v>0</v>
      </c>
      <c r="I55" s="20">
        <v>11</v>
      </c>
      <c r="J55" s="23">
        <f t="shared" si="1"/>
        <v>2.5454545454545454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>
        <v>3</v>
      </c>
      <c r="E56" s="22">
        <v>27</v>
      </c>
      <c r="F56" s="22">
        <v>0</v>
      </c>
      <c r="G56" s="22">
        <f t="shared" si="0"/>
        <v>30</v>
      </c>
      <c r="H56" s="20">
        <v>2</v>
      </c>
      <c r="I56" s="20">
        <v>20</v>
      </c>
      <c r="J56" s="23">
        <f t="shared" si="1"/>
        <v>1.5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>
        <v>4</v>
      </c>
      <c r="E57" s="22">
        <v>21</v>
      </c>
      <c r="F57" s="22">
        <v>0</v>
      </c>
      <c r="G57" s="22">
        <f t="shared" si="0"/>
        <v>25</v>
      </c>
      <c r="H57" s="20">
        <v>4</v>
      </c>
      <c r="I57" s="20">
        <v>18</v>
      </c>
      <c r="J57" s="23">
        <f t="shared" si="1"/>
        <v>1.3888888888888888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>
        <v>1</v>
      </c>
      <c r="E58" s="22">
        <v>54</v>
      </c>
      <c r="F58" s="22">
        <v>0</v>
      </c>
      <c r="G58" s="22">
        <f t="shared" si="0"/>
        <v>55</v>
      </c>
      <c r="H58" s="20">
        <v>1</v>
      </c>
      <c r="I58" s="20">
        <v>40</v>
      </c>
      <c r="J58" s="23">
        <f t="shared" si="1"/>
        <v>1.375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8</v>
      </c>
      <c r="E59" s="22">
        <v>55</v>
      </c>
      <c r="F59" s="22">
        <v>1</v>
      </c>
      <c r="G59" s="22">
        <f t="shared" si="0"/>
        <v>64</v>
      </c>
      <c r="H59" s="20">
        <v>7</v>
      </c>
      <c r="I59" s="20">
        <v>59</v>
      </c>
      <c r="J59" s="23">
        <f t="shared" si="1"/>
        <v>1.0847457627118644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2</v>
      </c>
      <c r="E60" s="22">
        <v>24</v>
      </c>
      <c r="F60" s="22">
        <v>0</v>
      </c>
      <c r="G60" s="22">
        <f t="shared" si="0"/>
        <v>26</v>
      </c>
      <c r="H60" s="20">
        <v>2</v>
      </c>
      <c r="I60" s="20">
        <v>23</v>
      </c>
      <c r="J60" s="23">
        <f t="shared" si="1"/>
        <v>1.1304347826086956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>
        <v>7</v>
      </c>
      <c r="E61" s="22">
        <v>95</v>
      </c>
      <c r="F61" s="22">
        <v>0</v>
      </c>
      <c r="G61" s="22">
        <f t="shared" si="0"/>
        <v>102</v>
      </c>
      <c r="H61" s="20">
        <v>1</v>
      </c>
      <c r="I61" s="20">
        <v>121</v>
      </c>
      <c r="J61" s="23">
        <f t="shared" si="1"/>
        <v>0.84297520661157022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>
        <v>4</v>
      </c>
      <c r="E62" s="22">
        <v>30</v>
      </c>
      <c r="F62" s="22">
        <v>0</v>
      </c>
      <c r="G62" s="22">
        <f t="shared" si="0"/>
        <v>34</v>
      </c>
      <c r="H62" s="20">
        <v>4</v>
      </c>
      <c r="I62" s="20">
        <v>21</v>
      </c>
      <c r="J62" s="23">
        <f t="shared" si="1"/>
        <v>1.6190476190476191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>
        <v>2</v>
      </c>
      <c r="E63" s="22">
        <v>24</v>
      </c>
      <c r="F63" s="22">
        <v>0</v>
      </c>
      <c r="G63" s="22">
        <f t="shared" si="0"/>
        <v>26</v>
      </c>
      <c r="H63" s="20">
        <v>2</v>
      </c>
      <c r="I63" s="20">
        <v>25</v>
      </c>
      <c r="J63" s="23">
        <f t="shared" si="1"/>
        <v>1.04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16</v>
      </c>
      <c r="E64" s="22">
        <v>148</v>
      </c>
      <c r="F64" s="22">
        <v>0</v>
      </c>
      <c r="G64" s="22">
        <f t="shared" si="0"/>
        <v>164</v>
      </c>
      <c r="H64" s="20">
        <v>15</v>
      </c>
      <c r="I64" s="20">
        <v>166</v>
      </c>
      <c r="J64" s="23">
        <f t="shared" si="1"/>
        <v>0.98795180722891562</v>
      </c>
    </row>
    <row r="65" spans="1:11" x14ac:dyDescent="0.2">
      <c r="A65" s="18" t="s">
        <v>183</v>
      </c>
      <c r="B65" s="19" t="s">
        <v>181</v>
      </c>
      <c r="C65" s="20" t="s">
        <v>184</v>
      </c>
      <c r="D65" s="21">
        <v>11</v>
      </c>
      <c r="E65" s="22">
        <v>109</v>
      </c>
      <c r="F65" s="22">
        <v>0</v>
      </c>
      <c r="G65" s="22">
        <f t="shared" si="0"/>
        <v>120</v>
      </c>
      <c r="H65" s="20">
        <v>9</v>
      </c>
      <c r="I65" s="20">
        <v>123</v>
      </c>
      <c r="J65" s="23">
        <f t="shared" si="1"/>
        <v>0.97560975609756095</v>
      </c>
    </row>
    <row r="66" spans="1:11" x14ac:dyDescent="0.2">
      <c r="A66" s="18" t="s">
        <v>185</v>
      </c>
      <c r="B66" s="19" t="s">
        <v>181</v>
      </c>
      <c r="C66" s="20" t="s">
        <v>186</v>
      </c>
      <c r="D66" s="21">
        <v>8</v>
      </c>
      <c r="E66" s="22">
        <v>138</v>
      </c>
      <c r="F66" s="22">
        <v>0</v>
      </c>
      <c r="G66" s="22">
        <f t="shared" ref="G66:G114" si="2">D66+E66+F66</f>
        <v>146</v>
      </c>
      <c r="H66" s="20">
        <v>12</v>
      </c>
      <c r="I66" s="20">
        <v>150</v>
      </c>
      <c r="J66" s="23">
        <f t="shared" ref="J66:J114" si="3">G66/I66</f>
        <v>0.97333333333333338</v>
      </c>
    </row>
    <row r="67" spans="1:11" x14ac:dyDescent="0.2">
      <c r="A67" s="25" t="s">
        <v>498</v>
      </c>
      <c r="B67" s="19" t="s">
        <v>181</v>
      </c>
      <c r="C67" s="20" t="s">
        <v>188</v>
      </c>
      <c r="D67" s="21">
        <v>11</v>
      </c>
      <c r="E67" s="22">
        <v>215</v>
      </c>
      <c r="F67" s="22">
        <v>0</v>
      </c>
      <c r="G67" s="22">
        <f t="shared" si="2"/>
        <v>226</v>
      </c>
      <c r="H67" s="20">
        <v>6</v>
      </c>
      <c r="I67" s="20">
        <v>233</v>
      </c>
      <c r="J67" s="23">
        <f t="shared" si="3"/>
        <v>0.96995708154506433</v>
      </c>
    </row>
    <row r="68" spans="1:11" x14ac:dyDescent="0.2">
      <c r="A68" s="18" t="s">
        <v>189</v>
      </c>
      <c r="B68" s="19" t="s">
        <v>181</v>
      </c>
      <c r="C68" s="20" t="s">
        <v>190</v>
      </c>
      <c r="D68" s="21">
        <v>2</v>
      </c>
      <c r="E68" s="22">
        <v>40</v>
      </c>
      <c r="F68" s="22">
        <v>0</v>
      </c>
      <c r="G68" s="22">
        <f t="shared" si="2"/>
        <v>42</v>
      </c>
      <c r="H68" s="20">
        <v>1</v>
      </c>
      <c r="I68" s="20">
        <v>40</v>
      </c>
      <c r="J68" s="23">
        <f t="shared" si="3"/>
        <v>1.05</v>
      </c>
    </row>
    <row r="69" spans="1:11" x14ac:dyDescent="0.2">
      <c r="A69" s="25" t="s">
        <v>191</v>
      </c>
      <c r="B69" s="19" t="s">
        <v>181</v>
      </c>
      <c r="C69" s="20" t="s">
        <v>192</v>
      </c>
      <c r="D69" s="21">
        <v>4</v>
      </c>
      <c r="E69" s="22">
        <v>77</v>
      </c>
      <c r="F69" s="22">
        <v>0</v>
      </c>
      <c r="G69" s="22">
        <f t="shared" si="2"/>
        <v>81</v>
      </c>
      <c r="H69" s="20">
        <v>6</v>
      </c>
      <c r="I69" s="20">
        <v>87</v>
      </c>
      <c r="J69" s="23">
        <f t="shared" si="3"/>
        <v>0.93103448275862066</v>
      </c>
    </row>
    <row r="70" spans="1:11" x14ac:dyDescent="0.2">
      <c r="A70" s="18" t="s">
        <v>193</v>
      </c>
      <c r="B70" s="19" t="s">
        <v>181</v>
      </c>
      <c r="C70" s="20" t="s">
        <v>194</v>
      </c>
      <c r="D70" s="21">
        <v>5</v>
      </c>
      <c r="E70" s="22">
        <v>45</v>
      </c>
      <c r="F70" s="22">
        <v>0</v>
      </c>
      <c r="G70" s="22">
        <f t="shared" si="2"/>
        <v>50</v>
      </c>
      <c r="H70" s="20">
        <v>4</v>
      </c>
      <c r="I70" s="20">
        <v>55</v>
      </c>
      <c r="J70" s="23">
        <f t="shared" si="3"/>
        <v>0.90909090909090906</v>
      </c>
    </row>
    <row r="71" spans="1:11" x14ac:dyDescent="0.2">
      <c r="A71" s="25" t="s">
        <v>195</v>
      </c>
      <c r="B71" s="19" t="s">
        <v>181</v>
      </c>
      <c r="C71" s="20" t="s">
        <v>196</v>
      </c>
      <c r="D71" s="21">
        <v>3</v>
      </c>
      <c r="E71" s="22">
        <v>49</v>
      </c>
      <c r="F71" s="22">
        <v>0</v>
      </c>
      <c r="G71" s="22">
        <f t="shared" si="2"/>
        <v>52</v>
      </c>
      <c r="H71" s="20">
        <v>1</v>
      </c>
      <c r="I71" s="20">
        <v>43</v>
      </c>
      <c r="J71" s="23">
        <f t="shared" si="3"/>
        <v>1.2093023255813953</v>
      </c>
    </row>
    <row r="72" spans="1:11" x14ac:dyDescent="0.2">
      <c r="A72" s="18" t="s">
        <v>197</v>
      </c>
      <c r="B72" s="19" t="s">
        <v>181</v>
      </c>
      <c r="C72" s="20" t="s">
        <v>198</v>
      </c>
      <c r="D72" s="21">
        <v>4</v>
      </c>
      <c r="E72" s="22">
        <v>96</v>
      </c>
      <c r="F72" s="22">
        <v>0</v>
      </c>
      <c r="G72" s="22">
        <f t="shared" si="2"/>
        <v>100</v>
      </c>
      <c r="H72" s="20">
        <v>1</v>
      </c>
      <c r="I72" s="20">
        <v>105</v>
      </c>
      <c r="J72" s="23">
        <f t="shared" si="3"/>
        <v>0.95238095238095233</v>
      </c>
    </row>
    <row r="73" spans="1:11" x14ac:dyDescent="0.2">
      <c r="A73" s="18" t="s">
        <v>199</v>
      </c>
      <c r="B73" s="19" t="s">
        <v>181</v>
      </c>
      <c r="C73" s="20" t="s">
        <v>200</v>
      </c>
      <c r="D73" s="21">
        <v>27</v>
      </c>
      <c r="E73" s="22">
        <v>479</v>
      </c>
      <c r="F73" s="22">
        <v>0</v>
      </c>
      <c r="G73" s="22">
        <f t="shared" si="2"/>
        <v>506</v>
      </c>
      <c r="H73" s="20">
        <v>7</v>
      </c>
      <c r="I73" s="20">
        <v>471</v>
      </c>
      <c r="J73" s="23">
        <f t="shared" si="3"/>
        <v>1.0743099787685775</v>
      </c>
    </row>
    <row r="74" spans="1:11" x14ac:dyDescent="0.2">
      <c r="A74" s="25" t="s">
        <v>201</v>
      </c>
      <c r="B74" s="19" t="s">
        <v>181</v>
      </c>
      <c r="C74" s="20" t="s">
        <v>202</v>
      </c>
      <c r="D74" s="21">
        <v>7</v>
      </c>
      <c r="E74" s="22">
        <v>120</v>
      </c>
      <c r="F74" s="22">
        <v>0</v>
      </c>
      <c r="G74" s="22">
        <f t="shared" si="2"/>
        <v>127</v>
      </c>
      <c r="H74" s="20">
        <v>0</v>
      </c>
      <c r="I74" s="20">
        <v>139</v>
      </c>
      <c r="J74" s="23">
        <f t="shared" si="3"/>
        <v>0.91366906474820142</v>
      </c>
    </row>
    <row r="75" spans="1:11" x14ac:dyDescent="0.2">
      <c r="A75" s="18" t="s">
        <v>203</v>
      </c>
      <c r="B75" s="19" t="s">
        <v>181</v>
      </c>
      <c r="C75" s="20" t="s">
        <v>204</v>
      </c>
      <c r="D75" s="21">
        <v>25</v>
      </c>
      <c r="E75" s="22">
        <v>445</v>
      </c>
      <c r="F75" s="22">
        <v>0</v>
      </c>
      <c r="G75" s="22">
        <f t="shared" si="2"/>
        <v>470</v>
      </c>
      <c r="H75" s="20">
        <v>8</v>
      </c>
      <c r="I75" s="20">
        <v>512</v>
      </c>
      <c r="J75" s="23">
        <f t="shared" si="3"/>
        <v>0.91796875</v>
      </c>
    </row>
    <row r="76" spans="1:11" x14ac:dyDescent="0.2">
      <c r="A76" s="18" t="s">
        <v>205</v>
      </c>
      <c r="B76" s="19" t="s">
        <v>181</v>
      </c>
      <c r="C76" s="20" t="s">
        <v>206</v>
      </c>
      <c r="D76" s="21">
        <v>9</v>
      </c>
      <c r="E76" s="22">
        <v>206</v>
      </c>
      <c r="F76" s="22">
        <v>0</v>
      </c>
      <c r="G76" s="22">
        <f t="shared" si="2"/>
        <v>215</v>
      </c>
      <c r="H76" s="20">
        <v>5</v>
      </c>
      <c r="I76" s="20">
        <v>216</v>
      </c>
      <c r="J76" s="23">
        <f t="shared" si="3"/>
        <v>0.99537037037037035</v>
      </c>
    </row>
    <row r="77" spans="1:11" x14ac:dyDescent="0.2">
      <c r="A77" s="25" t="s">
        <v>207</v>
      </c>
      <c r="B77" s="19" t="s">
        <v>181</v>
      </c>
      <c r="C77" s="20" t="s">
        <v>208</v>
      </c>
      <c r="D77" s="21">
        <v>1</v>
      </c>
      <c r="E77" s="22">
        <v>70</v>
      </c>
      <c r="F77" s="22">
        <v>0</v>
      </c>
      <c r="G77" s="22">
        <f t="shared" si="2"/>
        <v>71</v>
      </c>
      <c r="H77" s="20">
        <v>1</v>
      </c>
      <c r="I77" s="20">
        <v>55</v>
      </c>
      <c r="J77" s="23">
        <f t="shared" si="3"/>
        <v>1.290909090909091</v>
      </c>
    </row>
    <row r="78" spans="1:11" x14ac:dyDescent="0.2">
      <c r="A78" s="25" t="s">
        <v>209</v>
      </c>
      <c r="B78" s="19" t="s">
        <v>210</v>
      </c>
      <c r="C78" s="20" t="s">
        <v>210</v>
      </c>
      <c r="D78" s="21">
        <v>4</v>
      </c>
      <c r="E78" s="22">
        <v>38</v>
      </c>
      <c r="F78" s="22">
        <v>0</v>
      </c>
      <c r="G78" s="22">
        <f t="shared" si="2"/>
        <v>42</v>
      </c>
      <c r="H78" s="20">
        <v>1</v>
      </c>
      <c r="I78" s="20">
        <v>46</v>
      </c>
      <c r="J78" s="23">
        <f t="shared" si="3"/>
        <v>0.91304347826086951</v>
      </c>
    </row>
    <row r="79" spans="1:11" s="116" customFormat="1" x14ac:dyDescent="0.2">
      <c r="A79" s="109" t="s">
        <v>211</v>
      </c>
      <c r="B79" s="110" t="s">
        <v>212</v>
      </c>
      <c r="C79" s="111" t="s">
        <v>213</v>
      </c>
      <c r="D79" s="112">
        <v>0</v>
      </c>
      <c r="E79" s="113">
        <v>6</v>
      </c>
      <c r="F79" s="113">
        <v>0</v>
      </c>
      <c r="G79" s="113">
        <f t="shared" si="2"/>
        <v>6</v>
      </c>
      <c r="H79" s="111">
        <v>0</v>
      </c>
      <c r="I79" s="111">
        <v>9</v>
      </c>
      <c r="J79" s="114">
        <f t="shared" si="3"/>
        <v>0.66666666666666663</v>
      </c>
      <c r="K79" s="115"/>
    </row>
    <row r="80" spans="1:11" x14ac:dyDescent="0.2">
      <c r="A80" s="18" t="s">
        <v>214</v>
      </c>
      <c r="B80" s="19" t="s">
        <v>215</v>
      </c>
      <c r="C80" s="20" t="s">
        <v>216</v>
      </c>
      <c r="D80" s="21">
        <v>1</v>
      </c>
      <c r="E80" s="22">
        <v>39</v>
      </c>
      <c r="F80" s="22">
        <v>0</v>
      </c>
      <c r="G80" s="22">
        <f t="shared" si="2"/>
        <v>40</v>
      </c>
      <c r="H80" s="20">
        <v>1</v>
      </c>
      <c r="I80" s="20">
        <v>40</v>
      </c>
      <c r="J80" s="23">
        <f t="shared" si="3"/>
        <v>1</v>
      </c>
    </row>
    <row r="81" spans="1:11" x14ac:dyDescent="0.2">
      <c r="A81" s="18" t="s">
        <v>217</v>
      </c>
      <c r="B81" s="19" t="s">
        <v>218</v>
      </c>
      <c r="C81" s="20" t="s">
        <v>218</v>
      </c>
      <c r="D81" s="21">
        <v>3</v>
      </c>
      <c r="E81" s="22">
        <v>8</v>
      </c>
      <c r="F81" s="22">
        <v>0</v>
      </c>
      <c r="G81" s="22">
        <f t="shared" si="2"/>
        <v>11</v>
      </c>
      <c r="H81" s="20">
        <v>2</v>
      </c>
      <c r="I81" s="20">
        <v>7</v>
      </c>
      <c r="J81" s="23">
        <f t="shared" si="3"/>
        <v>1.5714285714285714</v>
      </c>
    </row>
    <row r="82" spans="1:11" ht="12" customHeight="1" x14ac:dyDescent="0.2">
      <c r="A82" s="18" t="s">
        <v>219</v>
      </c>
      <c r="B82" s="19" t="s">
        <v>218</v>
      </c>
      <c r="C82" s="20" t="s">
        <v>48</v>
      </c>
      <c r="D82" s="21">
        <v>1</v>
      </c>
      <c r="E82" s="22">
        <v>28</v>
      </c>
      <c r="F82" s="22">
        <v>0</v>
      </c>
      <c r="G82" s="22">
        <f t="shared" si="2"/>
        <v>29</v>
      </c>
      <c r="H82" s="20">
        <v>1</v>
      </c>
      <c r="I82" s="20">
        <v>12</v>
      </c>
      <c r="J82" s="23">
        <f t="shared" si="3"/>
        <v>2.4166666666666665</v>
      </c>
    </row>
    <row r="83" spans="1:11" x14ac:dyDescent="0.2">
      <c r="A83" s="18" t="s">
        <v>220</v>
      </c>
      <c r="B83" s="19" t="s">
        <v>221</v>
      </c>
      <c r="C83" s="20" t="s">
        <v>222</v>
      </c>
      <c r="D83" s="21">
        <v>29</v>
      </c>
      <c r="E83" s="22">
        <v>176</v>
      </c>
      <c r="F83" s="22">
        <v>0</v>
      </c>
      <c r="G83" s="22">
        <f t="shared" si="2"/>
        <v>205</v>
      </c>
      <c r="H83" s="20">
        <v>29</v>
      </c>
      <c r="I83" s="20">
        <v>87</v>
      </c>
      <c r="J83" s="23">
        <f t="shared" si="3"/>
        <v>2.3563218390804597</v>
      </c>
    </row>
    <row r="84" spans="1:11" x14ac:dyDescent="0.2">
      <c r="A84" s="18" t="s">
        <v>223</v>
      </c>
      <c r="B84" s="19" t="s">
        <v>221</v>
      </c>
      <c r="C84" s="20" t="s">
        <v>224</v>
      </c>
      <c r="D84" s="21">
        <v>4</v>
      </c>
      <c r="E84" s="22">
        <v>40</v>
      </c>
      <c r="F84" s="22">
        <v>0</v>
      </c>
      <c r="G84" s="22">
        <f t="shared" si="2"/>
        <v>44</v>
      </c>
      <c r="H84" s="20">
        <v>4</v>
      </c>
      <c r="I84" s="20">
        <v>21</v>
      </c>
      <c r="J84" s="23">
        <f t="shared" si="3"/>
        <v>2.0952380952380953</v>
      </c>
    </row>
    <row r="85" spans="1:11" x14ac:dyDescent="0.2">
      <c r="A85" s="18" t="s">
        <v>225</v>
      </c>
      <c r="B85" s="19" t="s">
        <v>226</v>
      </c>
      <c r="C85" s="20" t="s">
        <v>227</v>
      </c>
      <c r="D85" s="21">
        <v>69</v>
      </c>
      <c r="E85" s="22">
        <v>0</v>
      </c>
      <c r="F85" s="22">
        <v>0</v>
      </c>
      <c r="G85" s="22">
        <f t="shared" si="2"/>
        <v>69</v>
      </c>
      <c r="H85" s="20">
        <v>7</v>
      </c>
      <c r="I85" s="20">
        <v>79</v>
      </c>
      <c r="J85" s="23">
        <f t="shared" si="3"/>
        <v>0.87341772151898733</v>
      </c>
    </row>
    <row r="86" spans="1:11" x14ac:dyDescent="0.2">
      <c r="A86" s="18" t="s">
        <v>228</v>
      </c>
      <c r="B86" s="19" t="s">
        <v>229</v>
      </c>
      <c r="C86" s="20" t="s">
        <v>230</v>
      </c>
      <c r="D86" s="21">
        <v>8</v>
      </c>
      <c r="E86" s="22">
        <v>35</v>
      </c>
      <c r="F86" s="22">
        <v>1</v>
      </c>
      <c r="G86" s="22">
        <f t="shared" si="2"/>
        <v>44</v>
      </c>
      <c r="H86" s="20">
        <v>8</v>
      </c>
      <c r="I86" s="20">
        <v>53</v>
      </c>
      <c r="J86" s="23">
        <f t="shared" si="3"/>
        <v>0.83018867924528306</v>
      </c>
    </row>
    <row r="87" spans="1:11" x14ac:dyDescent="0.2">
      <c r="A87" s="18" t="s">
        <v>231</v>
      </c>
      <c r="B87" s="19" t="s">
        <v>232</v>
      </c>
      <c r="C87" s="20" t="s">
        <v>233</v>
      </c>
      <c r="D87" s="21">
        <v>8</v>
      </c>
      <c r="E87" s="22">
        <v>112</v>
      </c>
      <c r="F87" s="22">
        <v>0</v>
      </c>
      <c r="G87" s="22">
        <f t="shared" si="2"/>
        <v>120</v>
      </c>
      <c r="H87" s="20">
        <v>8</v>
      </c>
      <c r="I87" s="20">
        <v>148</v>
      </c>
      <c r="J87" s="23">
        <f t="shared" si="3"/>
        <v>0.81081081081081086</v>
      </c>
    </row>
    <row r="88" spans="1:11" x14ac:dyDescent="0.2">
      <c r="A88" s="18" t="s">
        <v>234</v>
      </c>
      <c r="B88" s="19" t="s">
        <v>235</v>
      </c>
      <c r="C88" s="20" t="s">
        <v>236</v>
      </c>
      <c r="D88" s="21">
        <v>5</v>
      </c>
      <c r="E88" s="22">
        <v>43</v>
      </c>
      <c r="F88" s="22">
        <v>0</v>
      </c>
      <c r="G88" s="22">
        <f t="shared" si="2"/>
        <v>48</v>
      </c>
      <c r="H88" s="20">
        <v>5</v>
      </c>
      <c r="I88" s="20">
        <v>24</v>
      </c>
      <c r="J88" s="23">
        <f t="shared" si="3"/>
        <v>2</v>
      </c>
    </row>
    <row r="89" spans="1:11" s="116" customFormat="1" x14ac:dyDescent="0.2">
      <c r="A89" s="109" t="s">
        <v>237</v>
      </c>
      <c r="B89" s="110" t="s">
        <v>238</v>
      </c>
      <c r="C89" s="111" t="s">
        <v>239</v>
      </c>
      <c r="D89" s="112">
        <v>0</v>
      </c>
      <c r="E89" s="113">
        <v>1</v>
      </c>
      <c r="F89" s="113">
        <v>0</v>
      </c>
      <c r="G89" s="113">
        <f t="shared" si="2"/>
        <v>1</v>
      </c>
      <c r="H89" s="111">
        <v>0</v>
      </c>
      <c r="I89" s="111">
        <v>2</v>
      </c>
      <c r="J89" s="114">
        <f t="shared" si="3"/>
        <v>0.5</v>
      </c>
      <c r="K89" s="115"/>
    </row>
    <row r="90" spans="1:11" x14ac:dyDescent="0.2">
      <c r="A90" s="18" t="s">
        <v>240</v>
      </c>
      <c r="B90" s="19" t="s">
        <v>241</v>
      </c>
      <c r="C90" s="20" t="s">
        <v>242</v>
      </c>
      <c r="D90" s="21">
        <v>6</v>
      </c>
      <c r="E90" s="22">
        <v>94</v>
      </c>
      <c r="F90" s="22">
        <v>0</v>
      </c>
      <c r="G90" s="22">
        <f t="shared" si="2"/>
        <v>100</v>
      </c>
      <c r="H90" s="20">
        <v>6</v>
      </c>
      <c r="I90" s="20">
        <v>99</v>
      </c>
      <c r="J90" s="23">
        <f t="shared" si="3"/>
        <v>1.0101010101010102</v>
      </c>
    </row>
    <row r="91" spans="1:11" x14ac:dyDescent="0.2">
      <c r="A91" s="18" t="s">
        <v>243</v>
      </c>
      <c r="B91" s="19" t="s">
        <v>244</v>
      </c>
      <c r="C91" s="20" t="s">
        <v>245</v>
      </c>
      <c r="D91" s="21">
        <v>1</v>
      </c>
      <c r="E91" s="22">
        <v>4</v>
      </c>
      <c r="F91" s="22">
        <v>0</v>
      </c>
      <c r="G91" s="22">
        <f t="shared" si="2"/>
        <v>5</v>
      </c>
      <c r="H91" s="20">
        <v>1</v>
      </c>
      <c r="I91" s="20">
        <v>5</v>
      </c>
      <c r="J91" s="23">
        <f t="shared" si="3"/>
        <v>1</v>
      </c>
    </row>
    <row r="92" spans="1:11" x14ac:dyDescent="0.2">
      <c r="A92" s="18" t="s">
        <v>246</v>
      </c>
      <c r="B92" s="19" t="s">
        <v>244</v>
      </c>
      <c r="C92" s="20" t="s">
        <v>244</v>
      </c>
      <c r="D92" s="21">
        <v>7</v>
      </c>
      <c r="E92" s="22">
        <v>63</v>
      </c>
      <c r="F92" s="22">
        <v>0</v>
      </c>
      <c r="G92" s="22">
        <f t="shared" si="2"/>
        <v>70</v>
      </c>
      <c r="H92" s="20">
        <v>7</v>
      </c>
      <c r="I92" s="20">
        <v>66</v>
      </c>
      <c r="J92" s="23">
        <f t="shared" si="3"/>
        <v>1.0606060606060606</v>
      </c>
    </row>
    <row r="93" spans="1:11" x14ac:dyDescent="0.2">
      <c r="A93" s="18" t="s">
        <v>247</v>
      </c>
      <c r="B93" s="19" t="s">
        <v>248</v>
      </c>
      <c r="C93" s="20" t="s">
        <v>249</v>
      </c>
      <c r="D93" s="21">
        <v>8</v>
      </c>
      <c r="E93" s="22">
        <v>88</v>
      </c>
      <c r="F93" s="22">
        <v>0</v>
      </c>
      <c r="G93" s="22">
        <f t="shared" si="2"/>
        <v>96</v>
      </c>
      <c r="H93" s="20">
        <v>0</v>
      </c>
      <c r="I93" s="20">
        <v>100</v>
      </c>
      <c r="J93" s="23">
        <f t="shared" si="3"/>
        <v>0.96</v>
      </c>
    </row>
    <row r="94" spans="1:11" x14ac:dyDescent="0.2">
      <c r="A94" s="18" t="s">
        <v>250</v>
      </c>
      <c r="B94" s="19" t="s">
        <v>251</v>
      </c>
      <c r="C94" s="20" t="s">
        <v>252</v>
      </c>
      <c r="D94" s="21">
        <v>2</v>
      </c>
      <c r="E94" s="22">
        <v>58</v>
      </c>
      <c r="F94" s="22">
        <v>0</v>
      </c>
      <c r="G94" s="22">
        <f t="shared" si="2"/>
        <v>60</v>
      </c>
      <c r="H94" s="20">
        <v>2</v>
      </c>
      <c r="I94" s="20">
        <v>59</v>
      </c>
      <c r="J94" s="23">
        <f t="shared" si="3"/>
        <v>1.0169491525423728</v>
      </c>
    </row>
    <row r="95" spans="1:11" x14ac:dyDescent="0.2">
      <c r="A95" s="18" t="s">
        <v>253</v>
      </c>
      <c r="B95" s="19" t="s">
        <v>254</v>
      </c>
      <c r="C95" s="20" t="s">
        <v>255</v>
      </c>
      <c r="D95" s="21">
        <v>1</v>
      </c>
      <c r="E95" s="22">
        <v>30</v>
      </c>
      <c r="F95" s="22">
        <v>0</v>
      </c>
      <c r="G95" s="22">
        <f t="shared" si="2"/>
        <v>31</v>
      </c>
      <c r="H95" s="20">
        <v>1</v>
      </c>
      <c r="I95" s="20">
        <v>36</v>
      </c>
      <c r="J95" s="23">
        <f t="shared" si="3"/>
        <v>0.86111111111111116</v>
      </c>
    </row>
    <row r="96" spans="1:11" x14ac:dyDescent="0.2">
      <c r="A96" s="18" t="s">
        <v>256</v>
      </c>
      <c r="B96" s="19" t="s">
        <v>257</v>
      </c>
      <c r="C96" s="20" t="s">
        <v>258</v>
      </c>
      <c r="D96" s="21">
        <v>3</v>
      </c>
      <c r="E96" s="22">
        <v>32</v>
      </c>
      <c r="F96" s="22">
        <v>0</v>
      </c>
      <c r="G96" s="22">
        <f t="shared" si="2"/>
        <v>35</v>
      </c>
      <c r="H96" s="20">
        <v>0</v>
      </c>
      <c r="I96" s="20">
        <v>29</v>
      </c>
      <c r="J96" s="23">
        <f t="shared" si="3"/>
        <v>1.2068965517241379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3</v>
      </c>
      <c r="E97" s="22">
        <v>81</v>
      </c>
      <c r="F97" s="22">
        <v>0</v>
      </c>
      <c r="G97" s="22">
        <f t="shared" si="2"/>
        <v>84</v>
      </c>
      <c r="H97" s="20">
        <v>0</v>
      </c>
      <c r="I97" s="20">
        <v>85</v>
      </c>
      <c r="J97" s="23">
        <f t="shared" si="3"/>
        <v>0.9882352941176471</v>
      </c>
    </row>
    <row r="98" spans="1:10" x14ac:dyDescent="0.2">
      <c r="A98" s="18" t="s">
        <v>262</v>
      </c>
      <c r="B98" s="19" t="s">
        <v>260</v>
      </c>
      <c r="C98" s="20" t="s">
        <v>263</v>
      </c>
      <c r="D98" s="21">
        <v>17</v>
      </c>
      <c r="E98" s="22">
        <v>270</v>
      </c>
      <c r="F98" s="22">
        <v>0</v>
      </c>
      <c r="G98" s="22">
        <f t="shared" si="2"/>
        <v>287</v>
      </c>
      <c r="H98" s="20">
        <v>17</v>
      </c>
      <c r="I98" s="20">
        <v>285</v>
      </c>
      <c r="J98" s="23">
        <f t="shared" si="3"/>
        <v>1.0070175438596491</v>
      </c>
    </row>
    <row r="99" spans="1:10" x14ac:dyDescent="0.2">
      <c r="A99" s="18" t="s">
        <v>264</v>
      </c>
      <c r="B99" s="19" t="s">
        <v>260</v>
      </c>
      <c r="C99" s="20" t="s">
        <v>265</v>
      </c>
      <c r="D99" s="21">
        <v>0</v>
      </c>
      <c r="E99" s="22">
        <v>15</v>
      </c>
      <c r="F99" s="22">
        <v>0</v>
      </c>
      <c r="G99" s="22">
        <f t="shared" si="2"/>
        <v>15</v>
      </c>
      <c r="H99" s="20">
        <v>0</v>
      </c>
      <c r="I99" s="20">
        <v>17</v>
      </c>
      <c r="J99" s="23">
        <f t="shared" si="3"/>
        <v>0.88235294117647056</v>
      </c>
    </row>
    <row r="100" spans="1:10" x14ac:dyDescent="0.2">
      <c r="A100" s="18" t="s">
        <v>266</v>
      </c>
      <c r="B100" s="19" t="s">
        <v>260</v>
      </c>
      <c r="C100" s="20" t="s">
        <v>267</v>
      </c>
      <c r="D100" s="21">
        <v>18</v>
      </c>
      <c r="E100" s="22">
        <v>246</v>
      </c>
      <c r="F100" s="22">
        <v>0</v>
      </c>
      <c r="G100" s="22">
        <f t="shared" si="2"/>
        <v>264</v>
      </c>
      <c r="H100" s="20">
        <v>13</v>
      </c>
      <c r="I100" s="20">
        <v>271</v>
      </c>
      <c r="J100" s="23">
        <f t="shared" si="3"/>
        <v>0.97416974169741699</v>
      </c>
    </row>
    <row r="101" spans="1:10" x14ac:dyDescent="0.2">
      <c r="A101" s="18" t="s">
        <v>268</v>
      </c>
      <c r="B101" s="19" t="s">
        <v>260</v>
      </c>
      <c r="C101" s="20" t="s">
        <v>269</v>
      </c>
      <c r="D101" s="21">
        <v>8</v>
      </c>
      <c r="E101" s="22">
        <v>71</v>
      </c>
      <c r="F101" s="22">
        <v>0</v>
      </c>
      <c r="G101" s="22">
        <f t="shared" si="2"/>
        <v>79</v>
      </c>
      <c r="H101" s="20">
        <v>7</v>
      </c>
      <c r="I101" s="20">
        <v>76</v>
      </c>
      <c r="J101" s="23">
        <f t="shared" si="3"/>
        <v>1.0394736842105263</v>
      </c>
    </row>
    <row r="102" spans="1:10" x14ac:dyDescent="0.2">
      <c r="A102" s="18" t="s">
        <v>270</v>
      </c>
      <c r="B102" s="19" t="s">
        <v>260</v>
      </c>
      <c r="C102" s="20" t="s">
        <v>271</v>
      </c>
      <c r="D102" s="21">
        <v>8</v>
      </c>
      <c r="E102" s="22">
        <v>89</v>
      </c>
      <c r="F102" s="22">
        <v>0</v>
      </c>
      <c r="G102" s="22">
        <f t="shared" si="2"/>
        <v>97</v>
      </c>
      <c r="H102" s="20">
        <v>1</v>
      </c>
      <c r="I102" s="20">
        <v>93</v>
      </c>
      <c r="J102" s="23">
        <f t="shared" si="3"/>
        <v>1.043010752688172</v>
      </c>
    </row>
    <row r="103" spans="1:10" x14ac:dyDescent="0.2">
      <c r="A103" s="18" t="s">
        <v>272</v>
      </c>
      <c r="B103" s="19" t="s">
        <v>260</v>
      </c>
      <c r="C103" s="20" t="s">
        <v>273</v>
      </c>
      <c r="D103" s="21">
        <v>6</v>
      </c>
      <c r="E103" s="22">
        <v>75</v>
      </c>
      <c r="F103" s="22">
        <v>0</v>
      </c>
      <c r="G103" s="22">
        <f t="shared" si="2"/>
        <v>81</v>
      </c>
      <c r="H103" s="20">
        <v>6</v>
      </c>
      <c r="I103" s="20">
        <v>85</v>
      </c>
      <c r="J103" s="23">
        <f t="shared" si="3"/>
        <v>0.95294117647058818</v>
      </c>
    </row>
    <row r="104" spans="1:10" x14ac:dyDescent="0.2">
      <c r="A104" s="18" t="s">
        <v>274</v>
      </c>
      <c r="B104" s="19" t="s">
        <v>260</v>
      </c>
      <c r="C104" s="20" t="s">
        <v>275</v>
      </c>
      <c r="D104" s="17">
        <v>18</v>
      </c>
      <c r="E104" s="22">
        <v>353</v>
      </c>
      <c r="F104" s="22">
        <v>0</v>
      </c>
      <c r="G104" s="22">
        <f t="shared" si="2"/>
        <v>371</v>
      </c>
      <c r="H104" s="20">
        <v>5</v>
      </c>
      <c r="I104" s="20">
        <v>369</v>
      </c>
      <c r="J104" s="23">
        <f t="shared" si="3"/>
        <v>1.005420054200542</v>
      </c>
    </row>
    <row r="105" spans="1:10" x14ac:dyDescent="0.2">
      <c r="A105" s="18" t="s">
        <v>276</v>
      </c>
      <c r="B105" s="19" t="s">
        <v>260</v>
      </c>
      <c r="C105" s="20" t="s">
        <v>277</v>
      </c>
      <c r="D105" s="21">
        <v>21</v>
      </c>
      <c r="E105" s="22">
        <v>234</v>
      </c>
      <c r="F105" s="22">
        <v>0</v>
      </c>
      <c r="G105" s="22">
        <f t="shared" si="2"/>
        <v>255</v>
      </c>
      <c r="H105" s="20">
        <v>16</v>
      </c>
      <c r="I105" s="20">
        <v>269</v>
      </c>
      <c r="J105" s="23">
        <f t="shared" si="3"/>
        <v>0.94795539033457255</v>
      </c>
    </row>
    <row r="106" spans="1:10" x14ac:dyDescent="0.2">
      <c r="A106" s="18" t="s">
        <v>298</v>
      </c>
      <c r="B106" s="19" t="s">
        <v>260</v>
      </c>
      <c r="C106" s="20" t="s">
        <v>435</v>
      </c>
      <c r="D106" s="21">
        <v>5</v>
      </c>
      <c r="E106" s="22">
        <v>69</v>
      </c>
      <c r="F106" s="22">
        <v>0</v>
      </c>
      <c r="G106" s="22">
        <f t="shared" si="2"/>
        <v>74</v>
      </c>
      <c r="H106" s="20">
        <v>2</v>
      </c>
      <c r="I106" s="20">
        <v>70</v>
      </c>
      <c r="J106" s="23">
        <f t="shared" si="3"/>
        <v>1.0571428571428572</v>
      </c>
    </row>
    <row r="107" spans="1:10" x14ac:dyDescent="0.2">
      <c r="A107" s="38" t="s">
        <v>468</v>
      </c>
      <c r="B107" s="17" t="s">
        <v>260</v>
      </c>
      <c r="C107" s="43" t="s">
        <v>467</v>
      </c>
      <c r="D107" s="21">
        <v>0</v>
      </c>
      <c r="E107" s="22">
        <v>47</v>
      </c>
      <c r="F107" s="22">
        <v>0</v>
      </c>
      <c r="G107" s="22">
        <f t="shared" si="2"/>
        <v>47</v>
      </c>
      <c r="H107" s="20">
        <v>0</v>
      </c>
      <c r="I107" s="20">
        <v>54</v>
      </c>
      <c r="J107" s="23">
        <f t="shared" si="3"/>
        <v>0.87037037037037035</v>
      </c>
    </row>
    <row r="108" spans="1:10" x14ac:dyDescent="0.2">
      <c r="A108" s="38" t="s">
        <v>501</v>
      </c>
      <c r="B108" s="17" t="s">
        <v>260</v>
      </c>
      <c r="C108" s="43" t="s">
        <v>502</v>
      </c>
      <c r="D108" s="21">
        <v>0</v>
      </c>
      <c r="E108" s="22">
        <v>3</v>
      </c>
      <c r="F108" s="22">
        <v>0</v>
      </c>
      <c r="G108" s="22">
        <f t="shared" si="2"/>
        <v>3</v>
      </c>
      <c r="H108" s="20">
        <v>1</v>
      </c>
      <c r="I108" s="20">
        <v>3</v>
      </c>
      <c r="J108" s="23">
        <f t="shared" si="3"/>
        <v>1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>
        <v>7</v>
      </c>
      <c r="E109" s="22">
        <v>42</v>
      </c>
      <c r="F109" s="22">
        <v>0</v>
      </c>
      <c r="G109" s="22">
        <f t="shared" si="2"/>
        <v>49</v>
      </c>
      <c r="H109" s="20">
        <v>4</v>
      </c>
      <c r="I109" s="20">
        <v>45</v>
      </c>
      <c r="J109" s="23">
        <f t="shared" si="3"/>
        <v>1.0888888888888888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>
        <v>6</v>
      </c>
      <c r="E110" s="22">
        <v>35</v>
      </c>
      <c r="F110" s="22">
        <v>0</v>
      </c>
      <c r="G110" s="22">
        <f t="shared" si="2"/>
        <v>41</v>
      </c>
      <c r="H110" s="20">
        <v>6</v>
      </c>
      <c r="I110" s="20">
        <v>41</v>
      </c>
      <c r="J110" s="23">
        <f t="shared" si="3"/>
        <v>1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>
        <v>8</v>
      </c>
      <c r="E111" s="22">
        <v>48</v>
      </c>
      <c r="F111" s="22">
        <v>0</v>
      </c>
      <c r="G111" s="22">
        <f t="shared" si="2"/>
        <v>56</v>
      </c>
      <c r="H111" s="20">
        <v>7</v>
      </c>
      <c r="I111" s="20">
        <v>58</v>
      </c>
      <c r="J111" s="23">
        <f t="shared" si="3"/>
        <v>0.96551724137931039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>
        <v>2</v>
      </c>
      <c r="E112" s="22">
        <v>12</v>
      </c>
      <c r="F112" s="22">
        <v>0</v>
      </c>
      <c r="G112" s="22">
        <f t="shared" si="2"/>
        <v>14</v>
      </c>
      <c r="H112" s="20">
        <v>2</v>
      </c>
      <c r="I112" s="20">
        <v>15</v>
      </c>
      <c r="J112" s="23">
        <f t="shared" si="3"/>
        <v>0.93333333333333335</v>
      </c>
    </row>
    <row r="113" spans="1:14" ht="13.5" thickBot="1" x14ac:dyDescent="0.25">
      <c r="A113" s="26" t="s">
        <v>288</v>
      </c>
      <c r="B113" s="27" t="s">
        <v>289</v>
      </c>
      <c r="C113" s="28" t="s">
        <v>289</v>
      </c>
      <c r="D113" s="29">
        <v>8</v>
      </c>
      <c r="E113" s="27">
        <v>45</v>
      </c>
      <c r="F113" s="27">
        <v>0</v>
      </c>
      <c r="G113" s="27">
        <f t="shared" si="2"/>
        <v>53</v>
      </c>
      <c r="H113" s="28">
        <v>1</v>
      </c>
      <c r="I113" s="28">
        <v>41</v>
      </c>
      <c r="J113" s="92">
        <f t="shared" si="3"/>
        <v>1.2926829268292683</v>
      </c>
    </row>
    <row r="114" spans="1:14" ht="13.5" thickTop="1" x14ac:dyDescent="0.2">
      <c r="A114" s="31" t="s">
        <v>290</v>
      </c>
      <c r="B114" s="22"/>
      <c r="C114" s="20"/>
      <c r="D114" s="21">
        <f>SUM(D3:D113)</f>
        <v>771</v>
      </c>
      <c r="E114" s="22">
        <f>SUM(E3:E113)</f>
        <v>8141</v>
      </c>
      <c r="F114" s="22">
        <f>SUM(F3:F113)</f>
        <v>32</v>
      </c>
      <c r="G114" s="22">
        <f t="shared" si="2"/>
        <v>8944</v>
      </c>
      <c r="H114" s="32">
        <f>SUM(H3:H113)</f>
        <v>504</v>
      </c>
      <c r="I114" s="32">
        <f>SUM(I3:I113)</f>
        <v>8261</v>
      </c>
      <c r="J114" s="23">
        <f t="shared" si="3"/>
        <v>1.0826776419319695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3" activePane="bottomRight" state="frozen"/>
      <selection activeCell="A108" sqref="A108"/>
      <selection pane="topRight" activeCell="A108" sqref="A108"/>
      <selection pane="bottomLeft" activeCell="A108" sqref="A108"/>
      <selection pane="bottomRight" activeCell="H35" sqref="H35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32">
        <v>43497</v>
      </c>
      <c r="C1" s="133"/>
      <c r="D1" s="133"/>
      <c r="E1" s="133"/>
      <c r="F1" s="133"/>
      <c r="G1" s="134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1</v>
      </c>
      <c r="C3" s="22">
        <v>25</v>
      </c>
      <c r="D3" s="22">
        <v>0</v>
      </c>
      <c r="E3" s="22">
        <f>B3+C3+D3</f>
        <v>26</v>
      </c>
      <c r="F3" s="20">
        <v>0</v>
      </c>
      <c r="G3" s="20">
        <v>30</v>
      </c>
      <c r="H3" s="23">
        <f>E3/G3</f>
        <v>0.8666666666666667</v>
      </c>
    </row>
    <row r="4" spans="1:9" x14ac:dyDescent="0.2">
      <c r="A4" s="19" t="s">
        <v>14</v>
      </c>
      <c r="B4" s="21">
        <v>1</v>
      </c>
      <c r="C4" s="22">
        <v>17</v>
      </c>
      <c r="D4" s="22">
        <v>0</v>
      </c>
      <c r="E4" s="22">
        <f t="shared" ref="E4:E53" si="0">B4+C4+D4</f>
        <v>18</v>
      </c>
      <c r="F4" s="20">
        <v>1</v>
      </c>
      <c r="G4" s="20">
        <v>22</v>
      </c>
      <c r="H4" s="23">
        <f t="shared" ref="H4:H53" si="1">E4/G4</f>
        <v>0.81818181818181823</v>
      </c>
    </row>
    <row r="5" spans="1:9" x14ac:dyDescent="0.2">
      <c r="A5" s="19" t="s">
        <v>16</v>
      </c>
      <c r="B5" s="21">
        <v>1</v>
      </c>
      <c r="C5" s="22">
        <v>9</v>
      </c>
      <c r="D5" s="22">
        <v>0</v>
      </c>
      <c r="E5" s="22">
        <f t="shared" si="0"/>
        <v>10</v>
      </c>
      <c r="F5" s="20">
        <v>1</v>
      </c>
      <c r="G5" s="20">
        <v>10</v>
      </c>
      <c r="H5" s="23">
        <f t="shared" si="1"/>
        <v>1</v>
      </c>
    </row>
    <row r="6" spans="1:9" x14ac:dyDescent="0.2">
      <c r="A6" s="19" t="s">
        <v>18</v>
      </c>
      <c r="B6" s="21">
        <v>12</v>
      </c>
      <c r="C6" s="22">
        <v>90</v>
      </c>
      <c r="D6" s="22">
        <v>0</v>
      </c>
      <c r="E6" s="22">
        <v>102</v>
      </c>
      <c r="F6" s="20">
        <v>11</v>
      </c>
      <c r="G6" s="20">
        <v>67</v>
      </c>
      <c r="H6" s="23">
        <v>1.5223880597014925</v>
      </c>
    </row>
    <row r="7" spans="1:9" x14ac:dyDescent="0.2">
      <c r="A7" s="19" t="s">
        <v>23</v>
      </c>
      <c r="B7" s="21">
        <v>0</v>
      </c>
      <c r="C7" s="22">
        <v>63</v>
      </c>
      <c r="D7" s="22">
        <v>0</v>
      </c>
      <c r="E7" s="22">
        <f t="shared" si="0"/>
        <v>63</v>
      </c>
      <c r="F7" s="20">
        <v>0</v>
      </c>
      <c r="G7" s="20">
        <v>17</v>
      </c>
      <c r="H7" s="23">
        <f t="shared" si="1"/>
        <v>3.7058823529411766</v>
      </c>
    </row>
    <row r="8" spans="1:9" x14ac:dyDescent="0.2">
      <c r="A8" s="19" t="s">
        <v>26</v>
      </c>
      <c r="B8" s="21">
        <v>14</v>
      </c>
      <c r="C8" s="22">
        <v>56</v>
      </c>
      <c r="D8" s="22">
        <v>10</v>
      </c>
      <c r="E8" s="22">
        <f t="shared" si="0"/>
        <v>80</v>
      </c>
      <c r="F8" s="20">
        <v>14</v>
      </c>
      <c r="G8" s="20">
        <v>80</v>
      </c>
      <c r="H8" s="23">
        <f t="shared" si="1"/>
        <v>1</v>
      </c>
    </row>
    <row r="9" spans="1:9" x14ac:dyDescent="0.2">
      <c r="A9" s="19" t="s">
        <v>29</v>
      </c>
      <c r="B9" s="21">
        <v>2</v>
      </c>
      <c r="C9" s="22">
        <v>17</v>
      </c>
      <c r="D9" s="22">
        <v>0</v>
      </c>
      <c r="E9" s="22">
        <f t="shared" si="0"/>
        <v>19</v>
      </c>
      <c r="F9" s="20">
        <v>2</v>
      </c>
      <c r="G9" s="20">
        <v>15</v>
      </c>
      <c r="H9" s="23">
        <f t="shared" si="1"/>
        <v>1.2666666666666666</v>
      </c>
    </row>
    <row r="10" spans="1:9" x14ac:dyDescent="0.2">
      <c r="A10" s="19" t="s">
        <v>32</v>
      </c>
      <c r="B10" s="21">
        <v>18</v>
      </c>
      <c r="C10" s="22">
        <v>288</v>
      </c>
      <c r="D10" s="22">
        <v>0</v>
      </c>
      <c r="E10" s="22">
        <v>306</v>
      </c>
      <c r="F10" s="20">
        <v>16</v>
      </c>
      <c r="G10" s="20">
        <v>154</v>
      </c>
      <c r="H10" s="23">
        <v>1.9870129870129871</v>
      </c>
    </row>
    <row r="11" spans="1:9" x14ac:dyDescent="0.2">
      <c r="A11" s="19" t="s">
        <v>37</v>
      </c>
      <c r="B11" s="21">
        <v>4</v>
      </c>
      <c r="C11" s="22">
        <v>51</v>
      </c>
      <c r="D11" s="22">
        <v>0</v>
      </c>
      <c r="E11" s="22">
        <v>55</v>
      </c>
      <c r="F11" s="20">
        <v>3</v>
      </c>
      <c r="G11" s="20">
        <v>78</v>
      </c>
      <c r="H11" s="23">
        <v>0.70512820512820518</v>
      </c>
    </row>
    <row r="12" spans="1:9" x14ac:dyDescent="0.2">
      <c r="A12" s="19" t="s">
        <v>42</v>
      </c>
      <c r="B12" s="21">
        <v>5</v>
      </c>
      <c r="C12" s="22">
        <v>45</v>
      </c>
      <c r="D12" s="22">
        <v>0</v>
      </c>
      <c r="E12" s="22">
        <f t="shared" si="0"/>
        <v>50</v>
      </c>
      <c r="F12" s="20">
        <v>2</v>
      </c>
      <c r="G12" s="20">
        <v>59</v>
      </c>
      <c r="H12" s="23">
        <f t="shared" si="1"/>
        <v>0.84745762711864403</v>
      </c>
    </row>
    <row r="13" spans="1:9" x14ac:dyDescent="0.2">
      <c r="A13" s="19" t="s">
        <v>45</v>
      </c>
      <c r="B13" s="21">
        <v>5</v>
      </c>
      <c r="C13" s="22">
        <v>42</v>
      </c>
      <c r="D13" s="22">
        <v>0</v>
      </c>
      <c r="E13" s="22">
        <f t="shared" si="0"/>
        <v>47</v>
      </c>
      <c r="F13" s="20">
        <v>2</v>
      </c>
      <c r="G13" s="20">
        <v>31</v>
      </c>
      <c r="H13" s="23">
        <f t="shared" si="1"/>
        <v>1.5161290322580645</v>
      </c>
    </row>
    <row r="14" spans="1:9" x14ac:dyDescent="0.2">
      <c r="A14" s="19" t="s">
        <v>48</v>
      </c>
      <c r="B14" s="21">
        <v>28</v>
      </c>
      <c r="C14" s="22">
        <v>333</v>
      </c>
      <c r="D14" s="22">
        <v>9</v>
      </c>
      <c r="E14" s="22">
        <v>370</v>
      </c>
      <c r="F14" s="20">
        <v>16</v>
      </c>
      <c r="G14" s="20">
        <v>372</v>
      </c>
      <c r="H14" s="23">
        <v>0.9946236559139785</v>
      </c>
    </row>
    <row r="15" spans="1:9" x14ac:dyDescent="0.2">
      <c r="A15" s="19" t="s">
        <v>53</v>
      </c>
      <c r="B15" s="21">
        <v>0</v>
      </c>
      <c r="C15" s="22">
        <v>6</v>
      </c>
      <c r="D15" s="22">
        <v>0</v>
      </c>
      <c r="E15" s="22">
        <f t="shared" si="0"/>
        <v>6</v>
      </c>
      <c r="F15" s="20">
        <v>0</v>
      </c>
      <c r="G15" s="20">
        <v>8</v>
      </c>
      <c r="H15" s="23">
        <f t="shared" si="1"/>
        <v>0.75</v>
      </c>
    </row>
    <row r="16" spans="1:9" x14ac:dyDescent="0.2">
      <c r="A16" s="19" t="s">
        <v>56</v>
      </c>
      <c r="B16" s="21">
        <v>36</v>
      </c>
      <c r="C16" s="22">
        <v>496</v>
      </c>
      <c r="D16" s="22">
        <v>2</v>
      </c>
      <c r="E16" s="22">
        <v>534</v>
      </c>
      <c r="F16" s="20">
        <v>18</v>
      </c>
      <c r="G16" s="117">
        <v>343</v>
      </c>
      <c r="H16" s="23">
        <v>1.5568513119533527</v>
      </c>
    </row>
    <row r="17" spans="1:20" x14ac:dyDescent="0.2">
      <c r="A17" s="19" t="s">
        <v>61</v>
      </c>
      <c r="B17" s="21">
        <v>2</v>
      </c>
      <c r="C17" s="22">
        <v>17</v>
      </c>
      <c r="D17" s="22">
        <v>0</v>
      </c>
      <c r="E17" s="22">
        <f t="shared" si="0"/>
        <v>19</v>
      </c>
      <c r="F17" s="20">
        <v>1</v>
      </c>
      <c r="G17" s="20">
        <v>20</v>
      </c>
      <c r="H17" s="23">
        <f t="shared" si="1"/>
        <v>0.95</v>
      </c>
    </row>
    <row r="18" spans="1:20" x14ac:dyDescent="0.2">
      <c r="A18" s="19" t="s">
        <v>64</v>
      </c>
      <c r="B18" s="21">
        <v>6</v>
      </c>
      <c r="C18" s="22">
        <v>42</v>
      </c>
      <c r="D18" s="22">
        <v>0</v>
      </c>
      <c r="E18" s="22">
        <f t="shared" si="0"/>
        <v>48</v>
      </c>
      <c r="F18" s="20">
        <v>5</v>
      </c>
      <c r="G18" s="20">
        <v>41</v>
      </c>
      <c r="H18" s="23">
        <f t="shared" si="1"/>
        <v>1.1707317073170731</v>
      </c>
    </row>
    <row r="19" spans="1:20" x14ac:dyDescent="0.2">
      <c r="A19" s="19" t="s">
        <v>67</v>
      </c>
      <c r="B19" s="21">
        <v>14</v>
      </c>
      <c r="C19" s="22">
        <v>92</v>
      </c>
      <c r="D19" s="22">
        <v>5</v>
      </c>
      <c r="E19" s="22">
        <v>111</v>
      </c>
      <c r="F19" s="20">
        <v>5</v>
      </c>
      <c r="G19" s="20">
        <v>148</v>
      </c>
      <c r="H19" s="23">
        <v>0.75</v>
      </c>
    </row>
    <row r="20" spans="1:20" x14ac:dyDescent="0.2">
      <c r="A20" s="19" t="s">
        <v>72</v>
      </c>
      <c r="B20" s="21">
        <v>6</v>
      </c>
      <c r="C20" s="22">
        <v>95</v>
      </c>
      <c r="D20" s="22">
        <v>0</v>
      </c>
      <c r="E20" s="22">
        <v>101</v>
      </c>
      <c r="F20" s="20">
        <v>6</v>
      </c>
      <c r="G20" s="20">
        <v>95</v>
      </c>
      <c r="H20" s="23">
        <v>1.0631578947368421</v>
      </c>
    </row>
    <row r="21" spans="1:20" x14ac:dyDescent="0.2">
      <c r="A21" s="19" t="s">
        <v>77</v>
      </c>
      <c r="B21" s="21">
        <v>39</v>
      </c>
      <c r="C21" s="22">
        <v>8</v>
      </c>
      <c r="D21" s="22">
        <v>0</v>
      </c>
      <c r="E21" s="22">
        <f t="shared" si="0"/>
        <v>47</v>
      </c>
      <c r="F21" s="20">
        <v>47</v>
      </c>
      <c r="G21" s="20">
        <v>43</v>
      </c>
      <c r="H21" s="23">
        <f t="shared" si="1"/>
        <v>1.0930232558139534</v>
      </c>
    </row>
    <row r="22" spans="1:20" x14ac:dyDescent="0.2">
      <c r="A22" s="19" t="s">
        <v>80</v>
      </c>
      <c r="B22" s="21">
        <v>0</v>
      </c>
      <c r="C22" s="22">
        <v>1</v>
      </c>
      <c r="D22" s="22">
        <v>0</v>
      </c>
      <c r="E22" s="22">
        <f t="shared" si="0"/>
        <v>1</v>
      </c>
      <c r="F22" s="20">
        <v>0</v>
      </c>
      <c r="G22" s="20">
        <v>1</v>
      </c>
      <c r="H22" s="23">
        <f t="shared" si="1"/>
        <v>1</v>
      </c>
    </row>
    <row r="23" spans="1:20" x14ac:dyDescent="0.2">
      <c r="A23" s="19" t="s">
        <v>83</v>
      </c>
      <c r="B23" s="21">
        <v>0</v>
      </c>
      <c r="C23" s="22">
        <v>2</v>
      </c>
      <c r="D23" s="22">
        <v>0</v>
      </c>
      <c r="E23" s="22">
        <f t="shared" si="0"/>
        <v>2</v>
      </c>
      <c r="F23" s="20">
        <v>0</v>
      </c>
      <c r="G23" s="20">
        <v>1</v>
      </c>
      <c r="H23" s="23">
        <f t="shared" si="1"/>
        <v>2</v>
      </c>
    </row>
    <row r="24" spans="1:20" x14ac:dyDescent="0.2">
      <c r="A24" s="19" t="s">
        <v>86</v>
      </c>
      <c r="B24" s="21">
        <v>11</v>
      </c>
      <c r="C24" s="22">
        <v>97</v>
      </c>
      <c r="D24" s="22">
        <v>0</v>
      </c>
      <c r="E24" s="22">
        <f t="shared" si="0"/>
        <v>108</v>
      </c>
      <c r="F24" s="20">
        <v>7</v>
      </c>
      <c r="G24" s="20">
        <v>151</v>
      </c>
      <c r="H24" s="23">
        <f t="shared" si="1"/>
        <v>0.71523178807947019</v>
      </c>
      <c r="T24" s="17" t="s">
        <v>88</v>
      </c>
    </row>
    <row r="25" spans="1:20" x14ac:dyDescent="0.2">
      <c r="A25" s="19" t="s">
        <v>90</v>
      </c>
      <c r="B25" s="21">
        <v>4</v>
      </c>
      <c r="C25" s="22">
        <v>52</v>
      </c>
      <c r="D25" s="22">
        <v>0</v>
      </c>
      <c r="E25" s="22">
        <f t="shared" si="0"/>
        <v>56</v>
      </c>
      <c r="F25" s="20">
        <v>4</v>
      </c>
      <c r="G25" s="20">
        <v>48</v>
      </c>
      <c r="H25" s="23">
        <f t="shared" si="1"/>
        <v>1.1666666666666667</v>
      </c>
    </row>
    <row r="26" spans="1:20" x14ac:dyDescent="0.2">
      <c r="A26" s="19" t="s">
        <v>93</v>
      </c>
      <c r="B26" s="21">
        <v>2</v>
      </c>
      <c r="C26" s="22">
        <v>71</v>
      </c>
      <c r="D26" s="22">
        <v>0</v>
      </c>
      <c r="E26" s="22">
        <f t="shared" si="0"/>
        <v>73</v>
      </c>
      <c r="F26" s="20">
        <v>2</v>
      </c>
      <c r="G26" s="20">
        <v>87</v>
      </c>
      <c r="H26" s="23">
        <f t="shared" si="1"/>
        <v>0.83908045977011492</v>
      </c>
    </row>
    <row r="27" spans="1:20" x14ac:dyDescent="0.2">
      <c r="A27" s="19" t="s">
        <v>96</v>
      </c>
      <c r="B27" s="21">
        <v>1</v>
      </c>
      <c r="C27" s="22">
        <v>6</v>
      </c>
      <c r="D27" s="22">
        <v>0</v>
      </c>
      <c r="E27" s="22">
        <f t="shared" si="0"/>
        <v>7</v>
      </c>
      <c r="F27" s="20">
        <v>1</v>
      </c>
      <c r="G27" s="20">
        <v>5</v>
      </c>
      <c r="H27" s="23">
        <f t="shared" si="1"/>
        <v>1.4</v>
      </c>
    </row>
    <row r="28" spans="1:20" x14ac:dyDescent="0.2">
      <c r="A28" s="19" t="s">
        <v>99</v>
      </c>
      <c r="B28" s="21">
        <v>0</v>
      </c>
      <c r="C28" s="22">
        <v>11</v>
      </c>
      <c r="D28" s="22">
        <v>0</v>
      </c>
      <c r="E28" s="22">
        <f t="shared" si="0"/>
        <v>11</v>
      </c>
      <c r="F28" s="20">
        <v>0</v>
      </c>
      <c r="G28" s="20">
        <v>10</v>
      </c>
      <c r="H28" s="23">
        <f t="shared" si="1"/>
        <v>1.1000000000000001</v>
      </c>
    </row>
    <row r="29" spans="1:20" x14ac:dyDescent="0.2">
      <c r="A29" s="19" t="s">
        <v>102</v>
      </c>
      <c r="B29" s="21">
        <v>1</v>
      </c>
      <c r="C29" s="22">
        <v>11</v>
      </c>
      <c r="D29" s="22">
        <v>4</v>
      </c>
      <c r="E29" s="22">
        <f t="shared" si="0"/>
        <v>16</v>
      </c>
      <c r="F29" s="20">
        <v>1</v>
      </c>
      <c r="G29" s="20">
        <v>21</v>
      </c>
      <c r="H29" s="23">
        <f t="shared" si="1"/>
        <v>0.76190476190476186</v>
      </c>
    </row>
    <row r="30" spans="1:20" x14ac:dyDescent="0.2">
      <c r="A30" s="19" t="s">
        <v>105</v>
      </c>
      <c r="B30" s="21">
        <v>0</v>
      </c>
      <c r="C30" s="22">
        <v>8</v>
      </c>
      <c r="D30" s="22">
        <v>0</v>
      </c>
      <c r="E30" s="22">
        <f t="shared" si="0"/>
        <v>8</v>
      </c>
      <c r="F30" s="20">
        <v>0</v>
      </c>
      <c r="G30" s="20">
        <v>7</v>
      </c>
      <c r="H30" s="23">
        <f t="shared" si="1"/>
        <v>1.1428571428571428</v>
      </c>
    </row>
    <row r="31" spans="1:20" x14ac:dyDescent="0.2">
      <c r="A31" s="19" t="s">
        <v>108</v>
      </c>
      <c r="B31" s="21">
        <v>4</v>
      </c>
      <c r="C31" s="22">
        <v>30</v>
      </c>
      <c r="D31" s="22">
        <v>0</v>
      </c>
      <c r="E31" s="22">
        <f t="shared" si="0"/>
        <v>34</v>
      </c>
      <c r="F31" s="20">
        <v>4</v>
      </c>
      <c r="G31" s="20">
        <v>25</v>
      </c>
      <c r="H31" s="23">
        <f t="shared" si="1"/>
        <v>1.36</v>
      </c>
    </row>
    <row r="32" spans="1:20" x14ac:dyDescent="0.2">
      <c r="A32" s="19" t="s">
        <v>111</v>
      </c>
      <c r="B32" s="21">
        <v>3</v>
      </c>
      <c r="C32" s="22">
        <v>31</v>
      </c>
      <c r="D32" s="22">
        <v>0</v>
      </c>
      <c r="E32" s="22">
        <f t="shared" si="0"/>
        <v>34</v>
      </c>
      <c r="F32" s="20">
        <v>2</v>
      </c>
      <c r="G32" s="20">
        <v>31</v>
      </c>
      <c r="H32" s="23">
        <f t="shared" si="1"/>
        <v>1.096774193548387</v>
      </c>
    </row>
    <row r="33" spans="1:20" x14ac:dyDescent="0.2">
      <c r="A33" s="19" t="s">
        <v>114</v>
      </c>
      <c r="B33" s="21">
        <v>12</v>
      </c>
      <c r="C33" s="22">
        <v>75</v>
      </c>
      <c r="D33" s="22">
        <v>0</v>
      </c>
      <c r="E33" s="22">
        <f t="shared" si="0"/>
        <v>87</v>
      </c>
      <c r="F33" s="20">
        <v>6</v>
      </c>
      <c r="G33" s="20">
        <v>82</v>
      </c>
      <c r="H33" s="23">
        <f t="shared" si="1"/>
        <v>1.0609756097560976</v>
      </c>
    </row>
    <row r="34" spans="1:20" x14ac:dyDescent="0.2">
      <c r="A34" s="19" t="s">
        <v>117</v>
      </c>
      <c r="B34" s="21">
        <v>0</v>
      </c>
      <c r="C34" s="22">
        <v>15</v>
      </c>
      <c r="D34" s="22">
        <v>0</v>
      </c>
      <c r="E34" s="22">
        <f t="shared" si="0"/>
        <v>15</v>
      </c>
      <c r="F34" s="20">
        <v>0</v>
      </c>
      <c r="G34" s="20">
        <v>15</v>
      </c>
      <c r="H34" s="23">
        <f t="shared" si="1"/>
        <v>1</v>
      </c>
    </row>
    <row r="35" spans="1:20" x14ac:dyDescent="0.2">
      <c r="A35" s="19" t="s">
        <v>120</v>
      </c>
      <c r="B35" s="21">
        <v>0</v>
      </c>
      <c r="C35" s="22">
        <v>18</v>
      </c>
      <c r="D35" s="22">
        <v>0</v>
      </c>
      <c r="E35" s="22">
        <f t="shared" si="0"/>
        <v>18</v>
      </c>
      <c r="F35" s="20">
        <v>0</v>
      </c>
      <c r="G35" s="20">
        <v>18</v>
      </c>
      <c r="H35" s="23">
        <f t="shared" si="1"/>
        <v>1</v>
      </c>
    </row>
    <row r="36" spans="1:20" x14ac:dyDescent="0.2">
      <c r="A36" s="19" t="s">
        <v>123</v>
      </c>
      <c r="B36" s="21">
        <v>21</v>
      </c>
      <c r="C36" s="22">
        <v>120</v>
      </c>
      <c r="D36" s="22">
        <v>0</v>
      </c>
      <c r="E36" s="22">
        <v>141</v>
      </c>
      <c r="F36" s="20">
        <v>14</v>
      </c>
      <c r="G36" s="20">
        <v>115</v>
      </c>
      <c r="H36" s="23">
        <v>1.23</v>
      </c>
    </row>
    <row r="37" spans="1:20" x14ac:dyDescent="0.2">
      <c r="A37" s="19" t="s">
        <v>128</v>
      </c>
      <c r="B37" s="21">
        <v>2</v>
      </c>
      <c r="C37" s="22">
        <v>31</v>
      </c>
      <c r="D37" s="22">
        <v>0</v>
      </c>
      <c r="E37" s="22">
        <f t="shared" si="0"/>
        <v>33</v>
      </c>
      <c r="F37" s="20">
        <v>1</v>
      </c>
      <c r="G37" s="20">
        <v>29</v>
      </c>
      <c r="H37" s="23">
        <f t="shared" si="1"/>
        <v>1.1379310344827587</v>
      </c>
    </row>
    <row r="38" spans="1:20" x14ac:dyDescent="0.2">
      <c r="A38" s="19" t="s">
        <v>130</v>
      </c>
      <c r="B38" s="21">
        <v>2</v>
      </c>
      <c r="C38" s="22">
        <v>40</v>
      </c>
      <c r="D38" s="22">
        <v>0</v>
      </c>
      <c r="E38" s="22">
        <f t="shared" si="0"/>
        <v>42</v>
      </c>
      <c r="F38" s="20">
        <v>0</v>
      </c>
      <c r="G38" s="20">
        <v>22</v>
      </c>
      <c r="H38" s="23">
        <f t="shared" si="1"/>
        <v>1.9090909090909092</v>
      </c>
    </row>
    <row r="39" spans="1:20" x14ac:dyDescent="0.2">
      <c r="A39" s="19" t="s">
        <v>133</v>
      </c>
      <c r="B39" s="21">
        <v>1</v>
      </c>
      <c r="C39" s="22">
        <v>19</v>
      </c>
      <c r="D39" s="22">
        <v>0</v>
      </c>
      <c r="E39" s="22">
        <f t="shared" si="0"/>
        <v>20</v>
      </c>
      <c r="F39" s="20">
        <v>1</v>
      </c>
      <c r="G39" s="20">
        <v>19</v>
      </c>
      <c r="H39" s="23">
        <f t="shared" si="1"/>
        <v>1.0526315789473684</v>
      </c>
    </row>
    <row r="40" spans="1:20" x14ac:dyDescent="0.2">
      <c r="A40" s="19" t="s">
        <v>136</v>
      </c>
      <c r="B40" s="21">
        <v>12</v>
      </c>
      <c r="C40" s="22">
        <v>110</v>
      </c>
      <c r="D40" s="22">
        <v>0</v>
      </c>
      <c r="E40" s="22">
        <f t="shared" si="0"/>
        <v>122</v>
      </c>
      <c r="F40" s="20">
        <v>12</v>
      </c>
      <c r="G40" s="20">
        <v>104</v>
      </c>
      <c r="H40" s="23">
        <f t="shared" si="1"/>
        <v>1.1730769230769231</v>
      </c>
    </row>
    <row r="41" spans="1:20" s="24" customFormat="1" x14ac:dyDescent="0.2">
      <c r="A41" s="19" t="s">
        <v>139</v>
      </c>
      <c r="B41" s="21">
        <v>2</v>
      </c>
      <c r="C41" s="22">
        <v>58</v>
      </c>
      <c r="D41" s="22">
        <v>0</v>
      </c>
      <c r="E41" s="22">
        <f t="shared" si="0"/>
        <v>60</v>
      </c>
      <c r="F41" s="20">
        <v>2</v>
      </c>
      <c r="G41" s="20">
        <v>58</v>
      </c>
      <c r="H41" s="23">
        <f t="shared" si="1"/>
        <v>1.0344827586206897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11</v>
      </c>
      <c r="C42" s="22">
        <v>84</v>
      </c>
      <c r="D42" s="22">
        <v>0</v>
      </c>
      <c r="E42" s="22">
        <f t="shared" si="0"/>
        <v>95</v>
      </c>
      <c r="F42" s="20">
        <v>9</v>
      </c>
      <c r="G42" s="20">
        <v>82</v>
      </c>
      <c r="H42" s="23">
        <f t="shared" si="1"/>
        <v>1.1585365853658536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4</v>
      </c>
      <c r="C43" s="22">
        <v>28</v>
      </c>
      <c r="D43" s="22">
        <v>0</v>
      </c>
      <c r="E43" s="22">
        <f t="shared" si="0"/>
        <v>32</v>
      </c>
      <c r="F43" s="20">
        <v>1</v>
      </c>
      <c r="G43" s="20">
        <v>35</v>
      </c>
      <c r="H43" s="23">
        <f t="shared" si="1"/>
        <v>0.91428571428571426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8</v>
      </c>
      <c r="C44" s="22">
        <v>58</v>
      </c>
      <c r="D44" s="22">
        <v>0</v>
      </c>
      <c r="E44" s="22">
        <v>66</v>
      </c>
      <c r="F44" s="20">
        <v>5</v>
      </c>
      <c r="G44" s="20">
        <v>63</v>
      </c>
      <c r="H44" s="23">
        <v>1.0476190476190477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153</v>
      </c>
      <c r="B45" s="21">
        <v>12</v>
      </c>
      <c r="C45" s="22">
        <v>153</v>
      </c>
      <c r="D45" s="22">
        <v>0</v>
      </c>
      <c r="E45" s="22">
        <f t="shared" si="0"/>
        <v>165</v>
      </c>
      <c r="F45" s="20">
        <v>12</v>
      </c>
      <c r="G45" s="20">
        <v>67</v>
      </c>
      <c r="H45" s="23">
        <f t="shared" si="1"/>
        <v>2.4626865671641789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156</v>
      </c>
      <c r="B46" s="21">
        <v>8</v>
      </c>
      <c r="C46" s="22">
        <v>50</v>
      </c>
      <c r="D46" s="22">
        <v>0</v>
      </c>
      <c r="E46" s="22">
        <v>58</v>
      </c>
      <c r="F46" s="20">
        <v>2</v>
      </c>
      <c r="G46" s="20">
        <v>31</v>
      </c>
      <c r="H46" s="23">
        <v>1.8709677419354838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161</v>
      </c>
      <c r="B47" s="21">
        <v>4</v>
      </c>
      <c r="C47" s="22">
        <v>21</v>
      </c>
      <c r="D47" s="22">
        <v>0</v>
      </c>
      <c r="E47" s="22">
        <f t="shared" si="0"/>
        <v>25</v>
      </c>
      <c r="F47" s="20">
        <v>4</v>
      </c>
      <c r="G47" s="20">
        <v>18</v>
      </c>
      <c r="H47" s="23">
        <f t="shared" si="1"/>
        <v>1.3888888888888888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164</v>
      </c>
      <c r="B48" s="21">
        <v>1</v>
      </c>
      <c r="C48" s="22">
        <v>54</v>
      </c>
      <c r="D48" s="22">
        <v>0</v>
      </c>
      <c r="E48" s="22">
        <f t="shared" si="0"/>
        <v>55</v>
      </c>
      <c r="F48" s="20">
        <v>1</v>
      </c>
      <c r="G48" s="20">
        <v>40</v>
      </c>
      <c r="H48" s="23">
        <f t="shared" si="1"/>
        <v>1.375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8</v>
      </c>
      <c r="C49" s="22">
        <v>55</v>
      </c>
      <c r="D49" s="22">
        <v>1</v>
      </c>
      <c r="E49" s="22">
        <f t="shared" si="0"/>
        <v>64</v>
      </c>
      <c r="F49" s="20">
        <v>7</v>
      </c>
      <c r="G49" s="20">
        <v>59</v>
      </c>
      <c r="H49" s="23">
        <f t="shared" si="1"/>
        <v>1.0847457627118644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2</v>
      </c>
      <c r="C50" s="22">
        <v>24</v>
      </c>
      <c r="D50" s="22">
        <v>0</v>
      </c>
      <c r="E50" s="22">
        <f t="shared" si="0"/>
        <v>26</v>
      </c>
      <c r="F50" s="20">
        <v>2</v>
      </c>
      <c r="G50" s="20">
        <v>23</v>
      </c>
      <c r="H50" s="23">
        <f t="shared" si="1"/>
        <v>1.1304347826086956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7</v>
      </c>
      <c r="C51" s="22">
        <v>95</v>
      </c>
      <c r="D51" s="22">
        <v>0</v>
      </c>
      <c r="E51" s="22">
        <f t="shared" si="0"/>
        <v>102</v>
      </c>
      <c r="F51" s="20">
        <v>1</v>
      </c>
      <c r="G51" s="20">
        <v>121</v>
      </c>
      <c r="H51" s="23">
        <f t="shared" si="1"/>
        <v>0.84297520661157022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175</v>
      </c>
      <c r="B52" s="21">
        <v>4</v>
      </c>
      <c r="C52" s="22">
        <v>30</v>
      </c>
      <c r="D52" s="22">
        <v>0</v>
      </c>
      <c r="E52" s="22">
        <f t="shared" si="0"/>
        <v>34</v>
      </c>
      <c r="F52" s="20">
        <v>4</v>
      </c>
      <c r="G52" s="20">
        <v>21</v>
      </c>
      <c r="H52" s="23">
        <f t="shared" si="1"/>
        <v>1.6190476190476191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178</v>
      </c>
      <c r="B53" s="21">
        <v>2</v>
      </c>
      <c r="C53" s="22">
        <v>24</v>
      </c>
      <c r="D53" s="22">
        <v>0</v>
      </c>
      <c r="E53" s="22">
        <f t="shared" si="0"/>
        <v>26</v>
      </c>
      <c r="F53" s="20">
        <v>2</v>
      </c>
      <c r="G53" s="20">
        <v>25</v>
      </c>
      <c r="H53" s="23">
        <f t="shared" si="1"/>
        <v>1.04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x14ac:dyDescent="0.2">
      <c r="A54" s="19" t="s">
        <v>181</v>
      </c>
      <c r="B54" s="21">
        <v>133</v>
      </c>
      <c r="C54" s="22">
        <v>2237</v>
      </c>
      <c r="D54" s="22">
        <v>0</v>
      </c>
      <c r="E54" s="22">
        <v>2370</v>
      </c>
      <c r="F54" s="20">
        <v>76</v>
      </c>
      <c r="G54" s="20">
        <v>2395</v>
      </c>
      <c r="H54" s="23">
        <v>0.98956158663883087</v>
      </c>
    </row>
    <row r="55" spans="1:20" x14ac:dyDescent="0.2">
      <c r="A55" s="19" t="s">
        <v>210</v>
      </c>
      <c r="B55" s="21">
        <v>4</v>
      </c>
      <c r="C55" s="22">
        <v>38</v>
      </c>
      <c r="D55" s="22">
        <v>0</v>
      </c>
      <c r="E55" s="22">
        <f t="shared" ref="E55:E76" si="2">B55+C55+D55</f>
        <v>42</v>
      </c>
      <c r="F55" s="20">
        <v>1</v>
      </c>
      <c r="G55" s="20">
        <v>46</v>
      </c>
      <c r="H55" s="23">
        <f t="shared" ref="H55:H76" si="3">E55/G55</f>
        <v>0.91304347826086951</v>
      </c>
    </row>
    <row r="56" spans="1:20" x14ac:dyDescent="0.2">
      <c r="A56" s="19" t="s">
        <v>212</v>
      </c>
      <c r="B56" s="21">
        <v>0</v>
      </c>
      <c r="C56" s="22">
        <v>6</v>
      </c>
      <c r="D56" s="22">
        <v>0</v>
      </c>
      <c r="E56" s="22">
        <f t="shared" si="2"/>
        <v>6</v>
      </c>
      <c r="F56" s="20">
        <v>0</v>
      </c>
      <c r="G56" s="20">
        <v>9</v>
      </c>
      <c r="H56" s="23">
        <f t="shared" si="3"/>
        <v>0.66666666666666663</v>
      </c>
    </row>
    <row r="57" spans="1:20" x14ac:dyDescent="0.2">
      <c r="A57" s="19" t="s">
        <v>215</v>
      </c>
      <c r="B57" s="21">
        <v>1</v>
      </c>
      <c r="C57" s="22">
        <v>39</v>
      </c>
      <c r="D57" s="22">
        <v>0</v>
      </c>
      <c r="E57" s="22">
        <f t="shared" si="2"/>
        <v>40</v>
      </c>
      <c r="F57" s="20">
        <v>1</v>
      </c>
      <c r="G57" s="20">
        <v>40</v>
      </c>
      <c r="H57" s="23">
        <f t="shared" si="3"/>
        <v>1</v>
      </c>
    </row>
    <row r="58" spans="1:20" ht="12" customHeight="1" x14ac:dyDescent="0.2">
      <c r="A58" s="19" t="s">
        <v>218</v>
      </c>
      <c r="B58" s="21">
        <v>4</v>
      </c>
      <c r="C58" s="22">
        <v>36</v>
      </c>
      <c r="D58" s="22">
        <v>0</v>
      </c>
      <c r="E58" s="22">
        <v>40</v>
      </c>
      <c r="F58" s="20">
        <v>3</v>
      </c>
      <c r="G58" s="20">
        <v>19</v>
      </c>
      <c r="H58" s="23">
        <v>2.1052631578947367</v>
      </c>
    </row>
    <row r="59" spans="1:20" x14ac:dyDescent="0.2">
      <c r="A59" s="19" t="s">
        <v>221</v>
      </c>
      <c r="B59" s="21">
        <v>33</v>
      </c>
      <c r="C59" s="22">
        <v>216</v>
      </c>
      <c r="D59" s="22">
        <v>0</v>
      </c>
      <c r="E59" s="22">
        <v>249</v>
      </c>
      <c r="F59" s="20">
        <v>33</v>
      </c>
      <c r="G59" s="20">
        <v>108</v>
      </c>
      <c r="H59" s="23">
        <v>2.3055555555555554</v>
      </c>
    </row>
    <row r="60" spans="1:20" x14ac:dyDescent="0.2">
      <c r="A60" s="19" t="s">
        <v>226</v>
      </c>
      <c r="B60" s="21">
        <v>69</v>
      </c>
      <c r="C60" s="22">
        <v>0</v>
      </c>
      <c r="D60" s="22">
        <v>0</v>
      </c>
      <c r="E60" s="22">
        <f t="shared" si="2"/>
        <v>69</v>
      </c>
      <c r="F60" s="20">
        <v>7</v>
      </c>
      <c r="G60" s="20">
        <v>79</v>
      </c>
      <c r="H60" s="23">
        <f t="shared" si="3"/>
        <v>0.87341772151898733</v>
      </c>
    </row>
    <row r="61" spans="1:20" x14ac:dyDescent="0.2">
      <c r="A61" s="19" t="s">
        <v>229</v>
      </c>
      <c r="B61" s="21">
        <v>8</v>
      </c>
      <c r="C61" s="22">
        <v>35</v>
      </c>
      <c r="D61" s="22">
        <v>1</v>
      </c>
      <c r="E61" s="22">
        <f t="shared" si="2"/>
        <v>44</v>
      </c>
      <c r="F61" s="20">
        <v>8</v>
      </c>
      <c r="G61" s="20">
        <v>53</v>
      </c>
      <c r="H61" s="23">
        <f t="shared" si="3"/>
        <v>0.83018867924528306</v>
      </c>
    </row>
    <row r="62" spans="1:20" x14ac:dyDescent="0.2">
      <c r="A62" s="19" t="s">
        <v>232</v>
      </c>
      <c r="B62" s="21">
        <v>8</v>
      </c>
      <c r="C62" s="22">
        <v>112</v>
      </c>
      <c r="D62" s="22">
        <v>0</v>
      </c>
      <c r="E62" s="22">
        <f t="shared" si="2"/>
        <v>120</v>
      </c>
      <c r="F62" s="20">
        <v>8</v>
      </c>
      <c r="G62" s="20">
        <v>148</v>
      </c>
      <c r="H62" s="23">
        <f t="shared" si="3"/>
        <v>0.81081081081081086</v>
      </c>
    </row>
    <row r="63" spans="1:20" x14ac:dyDescent="0.2">
      <c r="A63" s="19" t="s">
        <v>235</v>
      </c>
      <c r="B63" s="21">
        <v>5</v>
      </c>
      <c r="C63" s="22">
        <v>43</v>
      </c>
      <c r="D63" s="22">
        <v>0</v>
      </c>
      <c r="E63" s="22">
        <f t="shared" si="2"/>
        <v>48</v>
      </c>
      <c r="F63" s="20">
        <v>5</v>
      </c>
      <c r="G63" s="20">
        <v>24</v>
      </c>
      <c r="H63" s="23">
        <f t="shared" si="3"/>
        <v>2</v>
      </c>
    </row>
    <row r="64" spans="1:20" x14ac:dyDescent="0.2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2</v>
      </c>
      <c r="H64" s="23">
        <f t="shared" si="3"/>
        <v>0.5</v>
      </c>
    </row>
    <row r="65" spans="1:12" x14ac:dyDescent="0.2">
      <c r="A65" s="19" t="s">
        <v>241</v>
      </c>
      <c r="B65" s="21">
        <v>6</v>
      </c>
      <c r="C65" s="22">
        <v>94</v>
      </c>
      <c r="D65" s="22">
        <v>0</v>
      </c>
      <c r="E65" s="22">
        <f t="shared" si="2"/>
        <v>100</v>
      </c>
      <c r="F65" s="20">
        <v>6</v>
      </c>
      <c r="G65" s="20">
        <v>99</v>
      </c>
      <c r="H65" s="23">
        <f t="shared" si="3"/>
        <v>1.0101010101010102</v>
      </c>
    </row>
    <row r="66" spans="1:12" x14ac:dyDescent="0.2">
      <c r="A66" s="19" t="s">
        <v>244</v>
      </c>
      <c r="B66" s="21">
        <v>8</v>
      </c>
      <c r="C66" s="22">
        <v>67</v>
      </c>
      <c r="D66" s="22">
        <v>0</v>
      </c>
      <c r="E66" s="22">
        <v>75</v>
      </c>
      <c r="F66" s="20">
        <v>8</v>
      </c>
      <c r="G66" s="20">
        <v>71</v>
      </c>
      <c r="H66" s="23">
        <v>1.056338028169014</v>
      </c>
    </row>
    <row r="67" spans="1:12" x14ac:dyDescent="0.2">
      <c r="A67" s="19" t="s">
        <v>248</v>
      </c>
      <c r="B67" s="21">
        <v>8</v>
      </c>
      <c r="C67" s="22">
        <v>88</v>
      </c>
      <c r="D67" s="22">
        <v>0</v>
      </c>
      <c r="E67" s="22">
        <f t="shared" si="2"/>
        <v>96</v>
      </c>
      <c r="F67" s="20">
        <v>0</v>
      </c>
      <c r="G67" s="20">
        <v>100</v>
      </c>
      <c r="H67" s="23">
        <f t="shared" si="3"/>
        <v>0.96</v>
      </c>
    </row>
    <row r="68" spans="1:12" x14ac:dyDescent="0.2">
      <c r="A68" s="19" t="s">
        <v>251</v>
      </c>
      <c r="B68" s="21">
        <v>2</v>
      </c>
      <c r="C68" s="22">
        <v>58</v>
      </c>
      <c r="D68" s="22">
        <v>0</v>
      </c>
      <c r="E68" s="22">
        <f t="shared" si="2"/>
        <v>60</v>
      </c>
      <c r="F68" s="20">
        <v>2</v>
      </c>
      <c r="G68" s="20">
        <v>59</v>
      </c>
      <c r="H68" s="23">
        <f t="shared" si="3"/>
        <v>1.0169491525423728</v>
      </c>
    </row>
    <row r="69" spans="1:12" x14ac:dyDescent="0.2">
      <c r="A69" s="19" t="s">
        <v>254</v>
      </c>
      <c r="B69" s="21">
        <v>1</v>
      </c>
      <c r="C69" s="22">
        <v>30</v>
      </c>
      <c r="D69" s="22">
        <v>0</v>
      </c>
      <c r="E69" s="22">
        <f t="shared" si="2"/>
        <v>31</v>
      </c>
      <c r="F69" s="20">
        <v>1</v>
      </c>
      <c r="G69" s="20">
        <v>36</v>
      </c>
      <c r="H69" s="23">
        <f t="shared" si="3"/>
        <v>0.86111111111111116</v>
      </c>
    </row>
    <row r="70" spans="1:12" x14ac:dyDescent="0.2">
      <c r="A70" s="19" t="s">
        <v>257</v>
      </c>
      <c r="B70" s="21">
        <v>3</v>
      </c>
      <c r="C70" s="22">
        <v>32</v>
      </c>
      <c r="D70" s="22">
        <v>0</v>
      </c>
      <c r="E70" s="22">
        <f t="shared" si="2"/>
        <v>35</v>
      </c>
      <c r="F70" s="20">
        <v>0</v>
      </c>
      <c r="G70" s="20">
        <v>29</v>
      </c>
      <c r="H70" s="23">
        <f t="shared" si="3"/>
        <v>1.2068965517241379</v>
      </c>
    </row>
    <row r="71" spans="1:12" x14ac:dyDescent="0.2">
      <c r="A71" s="17" t="s">
        <v>260</v>
      </c>
      <c r="B71" s="21">
        <v>104</v>
      </c>
      <c r="C71" s="22">
        <v>1553</v>
      </c>
      <c r="D71" s="22">
        <v>0</v>
      </c>
      <c r="E71" s="22">
        <v>1657</v>
      </c>
      <c r="F71" s="20">
        <v>68</v>
      </c>
      <c r="G71" s="20">
        <v>1677</v>
      </c>
      <c r="H71" s="23">
        <v>0.98807394156231365</v>
      </c>
    </row>
    <row r="72" spans="1:12" x14ac:dyDescent="0.2">
      <c r="A72" s="19" t="s">
        <v>279</v>
      </c>
      <c r="B72" s="21">
        <v>13</v>
      </c>
      <c r="C72" s="22">
        <v>77</v>
      </c>
      <c r="D72" s="22">
        <v>0</v>
      </c>
      <c r="E72" s="22">
        <v>90</v>
      </c>
      <c r="F72" s="20">
        <v>10</v>
      </c>
      <c r="G72" s="20">
        <v>86</v>
      </c>
      <c r="H72" s="23">
        <v>1.0465116279069768</v>
      </c>
    </row>
    <row r="73" spans="1:12" x14ac:dyDescent="0.2">
      <c r="A73" s="19" t="s">
        <v>283</v>
      </c>
      <c r="B73" s="21">
        <v>8</v>
      </c>
      <c r="C73" s="22">
        <v>48</v>
      </c>
      <c r="D73" s="22">
        <v>0</v>
      </c>
      <c r="E73" s="22">
        <f t="shared" si="2"/>
        <v>56</v>
      </c>
      <c r="F73" s="20">
        <v>7</v>
      </c>
      <c r="G73" s="20">
        <v>58</v>
      </c>
      <c r="H73" s="23">
        <f t="shared" si="3"/>
        <v>0.96551724137931039</v>
      </c>
    </row>
    <row r="74" spans="1:12" x14ac:dyDescent="0.2">
      <c r="A74" s="19" t="s">
        <v>286</v>
      </c>
      <c r="B74" s="21">
        <v>2</v>
      </c>
      <c r="C74" s="22">
        <v>12</v>
      </c>
      <c r="D74" s="22">
        <v>0</v>
      </c>
      <c r="E74" s="22">
        <f t="shared" si="2"/>
        <v>14</v>
      </c>
      <c r="F74" s="20">
        <v>2</v>
      </c>
      <c r="G74" s="20">
        <v>15</v>
      </c>
      <c r="H74" s="23">
        <f t="shared" si="3"/>
        <v>0.93333333333333335</v>
      </c>
    </row>
    <row r="75" spans="1:12" ht="13.5" thickBot="1" x14ac:dyDescent="0.25">
      <c r="A75" s="27" t="s">
        <v>289</v>
      </c>
      <c r="B75" s="29">
        <v>8</v>
      </c>
      <c r="C75" s="27">
        <v>45</v>
      </c>
      <c r="D75" s="27">
        <v>0</v>
      </c>
      <c r="E75" s="27">
        <f t="shared" si="2"/>
        <v>53</v>
      </c>
      <c r="F75" s="28">
        <v>1</v>
      </c>
      <c r="G75" s="28">
        <v>41</v>
      </c>
      <c r="H75" s="92">
        <f t="shared" si="3"/>
        <v>1.2926829268292683</v>
      </c>
    </row>
    <row r="76" spans="1:12" ht="13.5" thickTop="1" x14ac:dyDescent="0.2">
      <c r="A76" s="22"/>
      <c r="B76" s="21">
        <f>SUM(B3:B75)</f>
        <v>771</v>
      </c>
      <c r="C76" s="22">
        <f>SUM(C3:C75)</f>
        <v>8141</v>
      </c>
      <c r="D76" s="22">
        <f>SUM(D3:D75)</f>
        <v>32</v>
      </c>
      <c r="E76" s="22">
        <f t="shared" si="2"/>
        <v>8944</v>
      </c>
      <c r="F76" s="32">
        <f>SUM(F3:F75)</f>
        <v>504</v>
      </c>
      <c r="G76" s="32">
        <f>SUM(G3:G75)</f>
        <v>8261</v>
      </c>
      <c r="H76" s="23">
        <f t="shared" si="3"/>
        <v>1.0826776419319695</v>
      </c>
    </row>
    <row r="77" spans="1:12" x14ac:dyDescent="0.2">
      <c r="A77" s="22"/>
      <c r="B77" s="21"/>
      <c r="C77" s="22"/>
      <c r="D77" s="22"/>
      <c r="E77" s="22"/>
      <c r="F77" s="22"/>
      <c r="G77" s="22"/>
      <c r="H77" s="33"/>
      <c r="L77" s="17" t="s">
        <v>291</v>
      </c>
    </row>
    <row r="78" spans="1:12" x14ac:dyDescent="0.2">
      <c r="A78" s="22"/>
      <c r="B78" s="21"/>
      <c r="C78" s="22"/>
      <c r="D78" s="22"/>
      <c r="E78" s="22"/>
      <c r="F78" s="22"/>
      <c r="G78" s="22"/>
      <c r="H78" s="33"/>
      <c r="I78" s="35"/>
    </row>
    <row r="79" spans="1:12" x14ac:dyDescent="0.2">
      <c r="A79" s="19"/>
      <c r="B79" s="36"/>
      <c r="C79" s="37"/>
      <c r="D79" s="37"/>
      <c r="E79" s="37"/>
      <c r="F79" s="37"/>
      <c r="G79" s="37"/>
      <c r="H79" s="33"/>
      <c r="I79" s="35"/>
    </row>
    <row r="80" spans="1:12" x14ac:dyDescent="0.2">
      <c r="A80" s="19"/>
      <c r="B80" s="19"/>
      <c r="C80" s="19"/>
      <c r="D80" s="22"/>
      <c r="E80" s="19"/>
      <c r="F80" s="19"/>
      <c r="G80" s="19"/>
      <c r="I80" s="35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41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A19" sqref="A19:U19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2">
        <v>43525</v>
      </c>
      <c r="E1" s="133"/>
      <c r="F1" s="133"/>
      <c r="G1" s="133"/>
      <c r="H1" s="133"/>
      <c r="I1" s="134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0</v>
      </c>
      <c r="E3" s="22">
        <v>32</v>
      </c>
      <c r="F3" s="22">
        <v>0</v>
      </c>
      <c r="G3" s="22">
        <f>D3+E3+F3</f>
        <v>32</v>
      </c>
      <c r="H3" s="20">
        <v>0</v>
      </c>
      <c r="I3" s="107">
        <v>33</v>
      </c>
      <c r="J3" s="23">
        <f>G3/I3</f>
        <v>0.96969696969696972</v>
      </c>
    </row>
    <row r="4" spans="1:11" x14ac:dyDescent="0.2">
      <c r="A4" s="18" t="s">
        <v>13</v>
      </c>
      <c r="B4" s="19" t="s">
        <v>14</v>
      </c>
      <c r="C4" s="20" t="s">
        <v>14</v>
      </c>
      <c r="D4" s="21">
        <v>1</v>
      </c>
      <c r="E4" s="22">
        <v>25</v>
      </c>
      <c r="F4" s="22">
        <v>0</v>
      </c>
      <c r="G4" s="22">
        <f t="shared" ref="G4:G65" si="0">D4+E4+F4</f>
        <v>26</v>
      </c>
      <c r="H4" s="20">
        <v>1</v>
      </c>
      <c r="I4" s="95">
        <v>28</v>
      </c>
      <c r="J4" s="23">
        <f t="shared" ref="J4:J66" si="1">G4/I4</f>
        <v>0.9285714285714286</v>
      </c>
    </row>
    <row r="5" spans="1:11" x14ac:dyDescent="0.2">
      <c r="A5" s="18" t="s">
        <v>15</v>
      </c>
      <c r="B5" s="19" t="s">
        <v>16</v>
      </c>
      <c r="C5" s="20" t="s">
        <v>16</v>
      </c>
      <c r="D5" s="21">
        <v>0</v>
      </c>
      <c r="E5" s="22">
        <v>20</v>
      </c>
      <c r="F5" s="22">
        <v>0</v>
      </c>
      <c r="G5" s="22">
        <f t="shared" si="0"/>
        <v>20</v>
      </c>
      <c r="H5" s="20">
        <v>0</v>
      </c>
      <c r="I5" s="95">
        <v>19</v>
      </c>
      <c r="J5" s="23">
        <f t="shared" si="1"/>
        <v>1.0526315789473684</v>
      </c>
    </row>
    <row r="6" spans="1:11" x14ac:dyDescent="0.2">
      <c r="A6" s="18" t="s">
        <v>17</v>
      </c>
      <c r="B6" s="19" t="s">
        <v>18</v>
      </c>
      <c r="C6" s="20" t="s">
        <v>19</v>
      </c>
      <c r="D6" s="21">
        <v>3</v>
      </c>
      <c r="E6" s="22">
        <v>16</v>
      </c>
      <c r="F6" s="22">
        <v>0</v>
      </c>
      <c r="G6" s="22">
        <f t="shared" si="0"/>
        <v>19</v>
      </c>
      <c r="H6" s="20">
        <v>3</v>
      </c>
      <c r="I6" s="95">
        <v>15</v>
      </c>
      <c r="J6" s="23">
        <f t="shared" si="1"/>
        <v>1.2666666666666666</v>
      </c>
    </row>
    <row r="7" spans="1:11" x14ac:dyDescent="0.2">
      <c r="A7" s="18" t="s">
        <v>20</v>
      </c>
      <c r="B7" s="19" t="s">
        <v>18</v>
      </c>
      <c r="C7" s="20" t="s">
        <v>21</v>
      </c>
      <c r="D7" s="21">
        <v>11</v>
      </c>
      <c r="E7" s="22">
        <v>80</v>
      </c>
      <c r="F7" s="22">
        <v>0</v>
      </c>
      <c r="G7" s="22">
        <f t="shared" si="0"/>
        <v>91</v>
      </c>
      <c r="H7" s="20">
        <v>11</v>
      </c>
      <c r="I7" s="95">
        <v>59</v>
      </c>
      <c r="J7" s="23">
        <f t="shared" si="1"/>
        <v>1.5423728813559323</v>
      </c>
    </row>
    <row r="8" spans="1:11" x14ac:dyDescent="0.2">
      <c r="A8" s="18" t="s">
        <v>22</v>
      </c>
      <c r="B8" s="19" t="s">
        <v>23</v>
      </c>
      <c r="C8" s="20" t="s">
        <v>24</v>
      </c>
      <c r="D8" s="21">
        <v>2</v>
      </c>
      <c r="E8" s="22">
        <v>39</v>
      </c>
      <c r="F8" s="22">
        <v>0</v>
      </c>
      <c r="G8" s="22">
        <f t="shared" si="0"/>
        <v>41</v>
      </c>
      <c r="H8" s="20">
        <v>2</v>
      </c>
      <c r="I8" s="95">
        <v>18</v>
      </c>
      <c r="J8" s="23">
        <f t="shared" si="1"/>
        <v>2.2777777777777777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15</v>
      </c>
      <c r="E9" s="22">
        <v>155</v>
      </c>
      <c r="F9" s="22">
        <v>5</v>
      </c>
      <c r="G9" s="22">
        <f t="shared" si="0"/>
        <v>175</v>
      </c>
      <c r="H9" s="20">
        <v>15</v>
      </c>
      <c r="I9" s="95">
        <v>85</v>
      </c>
      <c r="J9" s="23">
        <f t="shared" si="1"/>
        <v>2.0588235294117645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3</v>
      </c>
      <c r="E10" s="22">
        <v>27</v>
      </c>
      <c r="F10" s="22">
        <v>0</v>
      </c>
      <c r="G10" s="22">
        <f t="shared" si="0"/>
        <v>30</v>
      </c>
      <c r="H10" s="20">
        <v>3</v>
      </c>
      <c r="I10" s="95">
        <v>35</v>
      </c>
      <c r="J10" s="23">
        <f t="shared" si="1"/>
        <v>0.8571428571428571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7</v>
      </c>
      <c r="E11" s="22">
        <v>73</v>
      </c>
      <c r="F11" s="22">
        <v>0</v>
      </c>
      <c r="G11" s="22">
        <f t="shared" si="0"/>
        <v>80</v>
      </c>
      <c r="H11" s="20">
        <v>7</v>
      </c>
      <c r="I11" s="95">
        <v>68</v>
      </c>
      <c r="J11" s="23">
        <f t="shared" si="1"/>
        <v>1.1764705882352942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>
        <v>18</v>
      </c>
      <c r="E12" s="22">
        <v>280</v>
      </c>
      <c r="F12" s="22">
        <v>0</v>
      </c>
      <c r="G12" s="22">
        <f t="shared" si="0"/>
        <v>298</v>
      </c>
      <c r="H12" s="20">
        <v>14</v>
      </c>
      <c r="I12" s="95">
        <v>108</v>
      </c>
      <c r="J12" s="23">
        <f t="shared" si="1"/>
        <v>2.7592592592592591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>
        <v>8</v>
      </c>
      <c r="E13" s="22">
        <v>77</v>
      </c>
      <c r="F13" s="22">
        <v>0</v>
      </c>
      <c r="G13" s="22">
        <f t="shared" si="0"/>
        <v>85</v>
      </c>
      <c r="H13" s="20">
        <v>7</v>
      </c>
      <c r="I13" s="95">
        <v>74</v>
      </c>
      <c r="J13" s="23">
        <f t="shared" si="1"/>
        <v>1.1486486486486487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>
        <v>0</v>
      </c>
      <c r="E14" s="22">
        <v>9</v>
      </c>
      <c r="F14" s="22">
        <v>0</v>
      </c>
      <c r="G14" s="22">
        <f t="shared" si="0"/>
        <v>9</v>
      </c>
      <c r="H14" s="20">
        <v>0</v>
      </c>
      <c r="I14" s="95">
        <v>8</v>
      </c>
      <c r="J14" s="23">
        <f t="shared" si="1"/>
        <v>1.125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>
        <v>2</v>
      </c>
      <c r="E15" s="22">
        <v>43</v>
      </c>
      <c r="F15" s="22">
        <v>0</v>
      </c>
      <c r="G15" s="22">
        <f t="shared" si="0"/>
        <v>45</v>
      </c>
      <c r="H15" s="20">
        <v>1</v>
      </c>
      <c r="I15" s="95">
        <v>46</v>
      </c>
      <c r="J15" s="23">
        <f t="shared" si="1"/>
        <v>0.97826086956521741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4</v>
      </c>
      <c r="E16" s="22">
        <v>54</v>
      </c>
      <c r="F16" s="22">
        <v>0</v>
      </c>
      <c r="G16" s="22">
        <f t="shared" si="0"/>
        <v>58</v>
      </c>
      <c r="H16" s="20">
        <v>4</v>
      </c>
      <c r="I16" s="95">
        <v>35</v>
      </c>
      <c r="J16" s="23">
        <f t="shared" si="1"/>
        <v>1.6571428571428573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15</v>
      </c>
      <c r="E17" s="22">
        <v>213</v>
      </c>
      <c r="F17" s="22">
        <v>0</v>
      </c>
      <c r="G17" s="22">
        <f t="shared" si="0"/>
        <v>228</v>
      </c>
      <c r="H17" s="20">
        <v>4</v>
      </c>
      <c r="I17" s="95">
        <v>234</v>
      </c>
      <c r="J17" s="23">
        <f t="shared" si="1"/>
        <v>0.97435897435897434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>
        <v>13</v>
      </c>
      <c r="E18" s="22">
        <v>195</v>
      </c>
      <c r="F18" s="22">
        <v>6</v>
      </c>
      <c r="G18" s="22">
        <f t="shared" si="0"/>
        <v>214</v>
      </c>
      <c r="H18" s="20">
        <v>0</v>
      </c>
      <c r="I18" s="95">
        <v>215</v>
      </c>
      <c r="J18" s="23">
        <f t="shared" si="1"/>
        <v>0.99534883720930234</v>
      </c>
    </row>
    <row r="19" spans="1:22" s="116" customFormat="1" x14ac:dyDescent="0.2">
      <c r="A19" s="121" t="s">
        <v>52</v>
      </c>
      <c r="B19" s="122" t="s">
        <v>53</v>
      </c>
      <c r="C19" s="123" t="s">
        <v>54</v>
      </c>
      <c r="D19" s="124">
        <v>0</v>
      </c>
      <c r="E19" s="125">
        <v>1</v>
      </c>
      <c r="F19" s="125">
        <v>0</v>
      </c>
      <c r="G19" s="125">
        <f t="shared" si="0"/>
        <v>1</v>
      </c>
      <c r="H19" s="123">
        <v>0</v>
      </c>
      <c r="I19" s="131">
        <v>3</v>
      </c>
      <c r="J19" s="126">
        <f t="shared" si="1"/>
        <v>0.33333333333333331</v>
      </c>
      <c r="K19" s="127"/>
      <c r="L19" s="128"/>
      <c r="M19" s="128"/>
      <c r="N19" s="128"/>
      <c r="O19" s="128"/>
      <c r="P19" s="128"/>
      <c r="Q19" s="128"/>
      <c r="R19" s="128"/>
      <c r="S19" s="128"/>
      <c r="T19" s="128"/>
      <c r="U19" s="128"/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32</v>
      </c>
      <c r="E20" s="22">
        <v>434</v>
      </c>
      <c r="F20" s="22">
        <v>1</v>
      </c>
      <c r="G20" s="22">
        <f t="shared" si="0"/>
        <v>467</v>
      </c>
      <c r="H20" s="20">
        <v>15</v>
      </c>
      <c r="I20" s="95">
        <v>318</v>
      </c>
      <c r="J20" s="23">
        <f t="shared" si="1"/>
        <v>1.4685534591194969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>
        <v>0</v>
      </c>
      <c r="E21" s="22">
        <v>32</v>
      </c>
      <c r="F21" s="22">
        <v>0</v>
      </c>
      <c r="G21" s="22">
        <f t="shared" si="0"/>
        <v>32</v>
      </c>
      <c r="H21" s="20">
        <v>0</v>
      </c>
      <c r="I21" s="95">
        <v>30</v>
      </c>
      <c r="J21" s="23">
        <f t="shared" si="1"/>
        <v>1.0666666666666667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>
        <v>0</v>
      </c>
      <c r="E22" s="22">
        <v>13</v>
      </c>
      <c r="F22" s="22">
        <v>0</v>
      </c>
      <c r="G22" s="22">
        <f t="shared" si="0"/>
        <v>13</v>
      </c>
      <c r="H22" s="20">
        <v>0</v>
      </c>
      <c r="I22" s="95">
        <v>16</v>
      </c>
      <c r="J22" s="23">
        <f t="shared" si="1"/>
        <v>0.8125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>
        <v>4</v>
      </c>
      <c r="E23" s="22">
        <v>45</v>
      </c>
      <c r="F23" s="22">
        <v>0</v>
      </c>
      <c r="G23" s="22">
        <f t="shared" si="0"/>
        <v>49</v>
      </c>
      <c r="H23" s="20">
        <v>4</v>
      </c>
      <c r="I23" s="95">
        <v>40</v>
      </c>
      <c r="J23" s="23">
        <f t="shared" si="1"/>
        <v>1.2250000000000001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>
        <v>5</v>
      </c>
      <c r="E24" s="22">
        <v>95</v>
      </c>
      <c r="F24" s="22">
        <v>0</v>
      </c>
      <c r="G24" s="22">
        <f t="shared" si="0"/>
        <v>100</v>
      </c>
      <c r="H24" s="20">
        <v>4</v>
      </c>
      <c r="I24" s="95">
        <v>117</v>
      </c>
      <c r="J24" s="23">
        <f t="shared" si="1"/>
        <v>0.85470085470085466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>
        <v>1</v>
      </c>
      <c r="E25" s="22">
        <v>42</v>
      </c>
      <c r="F25" s="22">
        <v>0</v>
      </c>
      <c r="G25" s="22">
        <f t="shared" si="0"/>
        <v>43</v>
      </c>
      <c r="H25" s="20">
        <v>1</v>
      </c>
      <c r="I25" s="95">
        <v>41</v>
      </c>
      <c r="J25" s="23">
        <f t="shared" si="1"/>
        <v>1.0487804878048781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>
        <v>4</v>
      </c>
      <c r="E26" s="22">
        <v>46</v>
      </c>
      <c r="F26" s="22">
        <v>0</v>
      </c>
      <c r="G26" s="22">
        <f t="shared" si="0"/>
        <v>50</v>
      </c>
      <c r="H26" s="20">
        <v>2</v>
      </c>
      <c r="I26" s="95">
        <v>49</v>
      </c>
      <c r="J26" s="23">
        <f t="shared" si="1"/>
        <v>1.0204081632653061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>
        <v>1</v>
      </c>
      <c r="E27" s="22">
        <v>29</v>
      </c>
      <c r="F27" s="22">
        <v>0</v>
      </c>
      <c r="G27" s="22">
        <f t="shared" si="0"/>
        <v>30</v>
      </c>
      <c r="H27" s="20">
        <v>1</v>
      </c>
      <c r="I27" s="95">
        <v>36</v>
      </c>
      <c r="J27" s="23">
        <f t="shared" si="1"/>
        <v>0.83333333333333337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>
        <v>10</v>
      </c>
      <c r="E28" s="22">
        <v>33</v>
      </c>
      <c r="F28" s="22">
        <v>0</v>
      </c>
      <c r="G28" s="22">
        <f t="shared" si="0"/>
        <v>43</v>
      </c>
      <c r="H28" s="20">
        <v>7</v>
      </c>
      <c r="I28" s="95">
        <v>43</v>
      </c>
      <c r="J28" s="23">
        <f t="shared" si="1"/>
        <v>1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>
        <v>1</v>
      </c>
      <c r="E29" s="22">
        <v>5</v>
      </c>
      <c r="F29" s="22">
        <v>0</v>
      </c>
      <c r="G29" s="22">
        <f t="shared" si="0"/>
        <v>6</v>
      </c>
      <c r="H29" s="20">
        <v>1</v>
      </c>
      <c r="I29" s="95">
        <v>6</v>
      </c>
      <c r="J29" s="23">
        <f t="shared" si="1"/>
        <v>1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>
        <v>1</v>
      </c>
      <c r="E30" s="22">
        <v>3</v>
      </c>
      <c r="F30" s="22">
        <v>0</v>
      </c>
      <c r="G30" s="22">
        <f t="shared" si="0"/>
        <v>4</v>
      </c>
      <c r="H30" s="20">
        <v>1</v>
      </c>
      <c r="I30" s="95">
        <v>4</v>
      </c>
      <c r="J30" s="23">
        <f t="shared" si="1"/>
        <v>1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>
        <v>28</v>
      </c>
      <c r="E31" s="22">
        <v>209</v>
      </c>
      <c r="F31" s="22">
        <v>3</v>
      </c>
      <c r="G31" s="22">
        <f t="shared" si="0"/>
        <v>240</v>
      </c>
      <c r="H31" s="20">
        <v>18</v>
      </c>
      <c r="I31" s="95">
        <v>188</v>
      </c>
      <c r="J31" s="23">
        <f t="shared" si="1"/>
        <v>1.2765957446808511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8</v>
      </c>
      <c r="E32" s="22">
        <v>51</v>
      </c>
      <c r="F32" s="22">
        <v>0</v>
      </c>
      <c r="G32" s="22">
        <f t="shared" si="0"/>
        <v>59</v>
      </c>
      <c r="H32" s="20">
        <v>7</v>
      </c>
      <c r="I32" s="95">
        <v>53</v>
      </c>
      <c r="J32" s="23">
        <f t="shared" si="1"/>
        <v>1.1132075471698113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>
        <v>14</v>
      </c>
      <c r="E33" s="22">
        <v>95</v>
      </c>
      <c r="F33" s="22">
        <v>0</v>
      </c>
      <c r="G33" s="22">
        <f t="shared" si="0"/>
        <v>109</v>
      </c>
      <c r="H33" s="20">
        <v>14</v>
      </c>
      <c r="I33" s="95">
        <v>107</v>
      </c>
      <c r="J33" s="23">
        <f t="shared" si="1"/>
        <v>1.0186915887850467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>
        <v>3</v>
      </c>
      <c r="E34" s="22">
        <v>2</v>
      </c>
      <c r="F34" s="22">
        <v>0</v>
      </c>
      <c r="G34" s="22">
        <f t="shared" si="0"/>
        <v>5</v>
      </c>
      <c r="H34" s="20">
        <v>3</v>
      </c>
      <c r="I34" s="95">
        <v>6</v>
      </c>
      <c r="J34" s="23">
        <f t="shared" si="1"/>
        <v>0.83333333333333337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>
        <v>1</v>
      </c>
      <c r="E35" s="22">
        <v>19</v>
      </c>
      <c r="F35" s="22">
        <v>0</v>
      </c>
      <c r="G35" s="22">
        <f t="shared" si="0"/>
        <v>20</v>
      </c>
      <c r="H35" s="20">
        <v>1</v>
      </c>
      <c r="I35" s="95">
        <v>20</v>
      </c>
      <c r="J35" s="23">
        <f t="shared" si="1"/>
        <v>1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>
        <v>0</v>
      </c>
      <c r="E36" s="22">
        <v>10</v>
      </c>
      <c r="F36" s="22">
        <v>4</v>
      </c>
      <c r="G36" s="22">
        <f t="shared" si="0"/>
        <v>14</v>
      </c>
      <c r="H36" s="20">
        <v>0</v>
      </c>
      <c r="I36" s="95">
        <v>11</v>
      </c>
      <c r="J36" s="23">
        <f t="shared" si="1"/>
        <v>1.2727272727272727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>
        <v>1</v>
      </c>
      <c r="E37" s="22">
        <v>9</v>
      </c>
      <c r="F37" s="22">
        <v>0</v>
      </c>
      <c r="G37" s="22">
        <f t="shared" si="0"/>
        <v>10</v>
      </c>
      <c r="H37" s="20">
        <v>1</v>
      </c>
      <c r="I37" s="95">
        <v>8</v>
      </c>
      <c r="J37" s="23">
        <f t="shared" si="1"/>
        <v>1.25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>
        <v>1</v>
      </c>
      <c r="E38" s="22">
        <v>38</v>
      </c>
      <c r="F38" s="22">
        <v>0</v>
      </c>
      <c r="G38" s="22">
        <f t="shared" si="0"/>
        <v>39</v>
      </c>
      <c r="H38" s="20">
        <v>1</v>
      </c>
      <c r="I38" s="95">
        <v>23</v>
      </c>
      <c r="J38" s="23">
        <f t="shared" si="1"/>
        <v>1.6956521739130435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>
        <v>4</v>
      </c>
      <c r="E39" s="22">
        <v>22</v>
      </c>
      <c r="F39" s="22">
        <v>0</v>
      </c>
      <c r="G39" s="22">
        <f t="shared" si="0"/>
        <v>26</v>
      </c>
      <c r="H39" s="20">
        <v>2</v>
      </c>
      <c r="I39" s="95">
        <v>32</v>
      </c>
      <c r="J39" s="23">
        <f t="shared" si="1"/>
        <v>0.8125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>
        <v>9</v>
      </c>
      <c r="E40" s="22">
        <v>73</v>
      </c>
      <c r="F40" s="22">
        <v>0</v>
      </c>
      <c r="G40" s="22">
        <f t="shared" si="0"/>
        <v>82</v>
      </c>
      <c r="H40" s="20">
        <v>3</v>
      </c>
      <c r="I40" s="95">
        <v>88</v>
      </c>
      <c r="J40" s="23">
        <f t="shared" si="1"/>
        <v>0.93181818181818177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>
        <v>1</v>
      </c>
      <c r="E41" s="22">
        <v>11</v>
      </c>
      <c r="F41" s="22">
        <v>0</v>
      </c>
      <c r="G41" s="22">
        <f t="shared" si="0"/>
        <v>12</v>
      </c>
      <c r="H41" s="20">
        <v>0</v>
      </c>
      <c r="I41" s="95">
        <v>14</v>
      </c>
      <c r="J41" s="23">
        <f t="shared" si="1"/>
        <v>0.8571428571428571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>
        <v>0</v>
      </c>
      <c r="E42" s="22">
        <v>20</v>
      </c>
      <c r="F42" s="22">
        <v>0</v>
      </c>
      <c r="G42" s="22">
        <f t="shared" si="0"/>
        <v>20</v>
      </c>
      <c r="H42" s="20">
        <v>0</v>
      </c>
      <c r="I42" s="95">
        <v>15</v>
      </c>
      <c r="J42" s="23">
        <f t="shared" si="1"/>
        <v>1.3333333333333333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>
        <v>18</v>
      </c>
      <c r="E43" s="22">
        <v>132</v>
      </c>
      <c r="F43" s="22">
        <v>0</v>
      </c>
      <c r="G43" s="22">
        <f t="shared" si="0"/>
        <v>150</v>
      </c>
      <c r="H43" s="20">
        <v>11</v>
      </c>
      <c r="I43" s="95">
        <v>118</v>
      </c>
      <c r="J43" s="23">
        <f t="shared" si="1"/>
        <v>1.271186440677966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>
        <v>3</v>
      </c>
      <c r="E44" s="22">
        <v>17</v>
      </c>
      <c r="F44" s="22">
        <v>0</v>
      </c>
      <c r="G44" s="22">
        <f t="shared" si="0"/>
        <v>20</v>
      </c>
      <c r="H44" s="20">
        <v>3</v>
      </c>
      <c r="I44" s="95">
        <v>13</v>
      </c>
      <c r="J44" s="23">
        <f t="shared" si="1"/>
        <v>1.5384615384615385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>
        <v>3</v>
      </c>
      <c r="E45" s="22">
        <v>32</v>
      </c>
      <c r="F45" s="22">
        <v>0</v>
      </c>
      <c r="G45" s="22">
        <f t="shared" si="0"/>
        <v>35</v>
      </c>
      <c r="H45" s="20">
        <v>1</v>
      </c>
      <c r="I45" s="95">
        <v>36</v>
      </c>
      <c r="J45" s="23">
        <f t="shared" si="1"/>
        <v>0.97222222222222221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>
        <v>0</v>
      </c>
      <c r="E46" s="22">
        <v>42</v>
      </c>
      <c r="F46" s="22">
        <v>0</v>
      </c>
      <c r="G46" s="22">
        <f t="shared" si="0"/>
        <v>42</v>
      </c>
      <c r="H46" s="20">
        <v>0</v>
      </c>
      <c r="I46" s="95">
        <v>29</v>
      </c>
      <c r="J46" s="23">
        <f t="shared" si="1"/>
        <v>1.4482758620689655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>
        <v>3</v>
      </c>
      <c r="E47" s="22">
        <v>13</v>
      </c>
      <c r="F47" s="22">
        <v>0</v>
      </c>
      <c r="G47" s="22">
        <f t="shared" si="0"/>
        <v>16</v>
      </c>
      <c r="H47" s="20">
        <v>1</v>
      </c>
      <c r="I47" s="95">
        <v>16</v>
      </c>
      <c r="J47" s="23">
        <f t="shared" si="1"/>
        <v>1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>
        <v>6</v>
      </c>
      <c r="E48" s="22">
        <v>134</v>
      </c>
      <c r="F48" s="22">
        <v>0</v>
      </c>
      <c r="G48" s="22">
        <f t="shared" si="0"/>
        <v>140</v>
      </c>
      <c r="H48" s="20">
        <v>6</v>
      </c>
      <c r="I48" s="95">
        <v>97</v>
      </c>
      <c r="J48" s="23">
        <f t="shared" si="1"/>
        <v>1.4432989690721649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5</v>
      </c>
      <c r="E49" s="22">
        <v>70</v>
      </c>
      <c r="F49" s="22">
        <v>0</v>
      </c>
      <c r="G49" s="22">
        <f t="shared" si="0"/>
        <v>75</v>
      </c>
      <c r="H49" s="20">
        <v>0</v>
      </c>
      <c r="I49" s="95">
        <v>73</v>
      </c>
      <c r="J49" s="23">
        <f t="shared" si="1"/>
        <v>1.0273972602739727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10</v>
      </c>
      <c r="E50" s="22">
        <v>103</v>
      </c>
      <c r="F50" s="22">
        <v>0</v>
      </c>
      <c r="G50" s="22">
        <f t="shared" si="0"/>
        <v>113</v>
      </c>
      <c r="H50" s="20">
        <v>9</v>
      </c>
      <c r="I50" s="95">
        <v>115</v>
      </c>
      <c r="J50" s="23">
        <f t="shared" si="1"/>
        <v>0.9826086956521739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>
        <v>4</v>
      </c>
      <c r="E51" s="22">
        <v>19</v>
      </c>
      <c r="F51" s="22">
        <v>2</v>
      </c>
      <c r="G51" s="22">
        <f t="shared" si="0"/>
        <v>25</v>
      </c>
      <c r="H51" s="20">
        <v>0</v>
      </c>
      <c r="I51" s="95">
        <v>27</v>
      </c>
      <c r="J51" s="23">
        <f t="shared" si="1"/>
        <v>0.92592592592592593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3</v>
      </c>
      <c r="E52" s="22">
        <v>30</v>
      </c>
      <c r="F52" s="22">
        <v>0</v>
      </c>
      <c r="G52" s="22">
        <f t="shared" si="0"/>
        <v>33</v>
      </c>
      <c r="H52" s="20">
        <v>3</v>
      </c>
      <c r="I52" s="95">
        <v>30</v>
      </c>
      <c r="J52" s="23">
        <f t="shared" si="1"/>
        <v>1.1000000000000001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>
        <v>2</v>
      </c>
      <c r="E53" s="22">
        <v>34</v>
      </c>
      <c r="F53" s="22">
        <v>0</v>
      </c>
      <c r="G53" s="22">
        <f t="shared" si="0"/>
        <v>36</v>
      </c>
      <c r="H53" s="20">
        <v>2</v>
      </c>
      <c r="I53" s="95">
        <v>37</v>
      </c>
      <c r="J53" s="23">
        <f t="shared" si="1"/>
        <v>0.97297297297297303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>
        <v>6</v>
      </c>
      <c r="E54" s="22">
        <v>119</v>
      </c>
      <c r="F54" s="22">
        <v>0</v>
      </c>
      <c r="G54" s="22">
        <f t="shared" si="0"/>
        <v>125</v>
      </c>
      <c r="H54" s="20">
        <v>8</v>
      </c>
      <c r="I54" s="95">
        <v>48</v>
      </c>
      <c r="J54" s="23">
        <f t="shared" si="1"/>
        <v>2.6041666666666665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>
        <v>7</v>
      </c>
      <c r="E55" s="22">
        <v>32</v>
      </c>
      <c r="F55" s="22">
        <v>0</v>
      </c>
      <c r="G55" s="22">
        <f t="shared" si="0"/>
        <v>39</v>
      </c>
      <c r="H55" s="20">
        <v>2</v>
      </c>
      <c r="I55" s="95">
        <v>27</v>
      </c>
      <c r="J55" s="23">
        <f t="shared" si="1"/>
        <v>1.4444444444444444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>
        <v>6</v>
      </c>
      <c r="E56" s="22">
        <v>35</v>
      </c>
      <c r="F56" s="22">
        <v>0</v>
      </c>
      <c r="G56" s="22">
        <f t="shared" si="0"/>
        <v>41</v>
      </c>
      <c r="H56" s="20">
        <v>1</v>
      </c>
      <c r="I56" s="95">
        <v>21</v>
      </c>
      <c r="J56" s="23">
        <f t="shared" si="1"/>
        <v>1.9523809523809523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>
        <v>3</v>
      </c>
      <c r="E57" s="22">
        <v>28</v>
      </c>
      <c r="F57" s="22">
        <v>0</v>
      </c>
      <c r="G57" s="22">
        <f t="shared" si="0"/>
        <v>31</v>
      </c>
      <c r="H57" s="20">
        <v>3</v>
      </c>
      <c r="I57" s="95">
        <v>28</v>
      </c>
      <c r="J57" s="23">
        <f t="shared" si="1"/>
        <v>1.1071428571428572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>
        <v>6</v>
      </c>
      <c r="E58" s="22">
        <v>50</v>
      </c>
      <c r="F58" s="22">
        <v>0</v>
      </c>
      <c r="G58" s="22">
        <f t="shared" si="0"/>
        <v>56</v>
      </c>
      <c r="H58" s="20">
        <v>6</v>
      </c>
      <c r="I58" s="95">
        <v>40</v>
      </c>
      <c r="J58" s="23">
        <f t="shared" si="1"/>
        <v>1.4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4</v>
      </c>
      <c r="E59" s="22">
        <v>51</v>
      </c>
      <c r="F59" s="22">
        <v>0</v>
      </c>
      <c r="G59" s="22">
        <f t="shared" si="0"/>
        <v>55</v>
      </c>
      <c r="H59" s="20">
        <v>4</v>
      </c>
      <c r="I59" s="95">
        <v>54</v>
      </c>
      <c r="J59" s="23">
        <f t="shared" si="1"/>
        <v>1.0185185185185186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27</v>
      </c>
      <c r="F60" s="22">
        <v>0</v>
      </c>
      <c r="G60" s="22">
        <f t="shared" si="0"/>
        <v>30</v>
      </c>
      <c r="H60" s="20">
        <v>2</v>
      </c>
      <c r="I60" s="95">
        <v>26</v>
      </c>
      <c r="J60" s="23">
        <f t="shared" si="1"/>
        <v>1.1538461538461537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>
        <v>6</v>
      </c>
      <c r="E61" s="22">
        <v>89</v>
      </c>
      <c r="F61" s="22">
        <v>0</v>
      </c>
      <c r="G61" s="22">
        <f t="shared" si="0"/>
        <v>95</v>
      </c>
      <c r="H61" s="20">
        <v>1</v>
      </c>
      <c r="I61" s="95">
        <v>113</v>
      </c>
      <c r="J61" s="23">
        <f t="shared" si="1"/>
        <v>0.84070796460176989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>
        <v>4</v>
      </c>
      <c r="E62" s="22">
        <v>44</v>
      </c>
      <c r="F62" s="22">
        <v>0</v>
      </c>
      <c r="G62" s="22">
        <f t="shared" si="0"/>
        <v>48</v>
      </c>
      <c r="H62" s="20">
        <v>4</v>
      </c>
      <c r="I62" s="95">
        <v>21</v>
      </c>
      <c r="J62" s="23">
        <f t="shared" si="1"/>
        <v>2.2857142857142856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>
        <v>2</v>
      </c>
      <c r="E63" s="22">
        <v>32</v>
      </c>
      <c r="F63" s="22">
        <v>0</v>
      </c>
      <c r="G63" s="22">
        <f t="shared" si="0"/>
        <v>34</v>
      </c>
      <c r="H63" s="20">
        <v>2</v>
      </c>
      <c r="I63" s="95">
        <v>33</v>
      </c>
      <c r="J63" s="23">
        <f t="shared" si="1"/>
        <v>1.0303030303030303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12</v>
      </c>
      <c r="E64" s="22">
        <v>139</v>
      </c>
      <c r="F64" s="22">
        <v>0</v>
      </c>
      <c r="G64" s="22">
        <f t="shared" si="0"/>
        <v>151</v>
      </c>
      <c r="H64" s="20">
        <v>11</v>
      </c>
      <c r="I64" s="95">
        <v>169</v>
      </c>
      <c r="J64" s="23">
        <f t="shared" si="1"/>
        <v>0.89349112426035504</v>
      </c>
    </row>
    <row r="65" spans="1:10" x14ac:dyDescent="0.2">
      <c r="A65" s="18" t="s">
        <v>183</v>
      </c>
      <c r="B65" s="19" t="s">
        <v>181</v>
      </c>
      <c r="C65" s="20" t="s">
        <v>184</v>
      </c>
      <c r="D65" s="21">
        <v>10</v>
      </c>
      <c r="E65" s="22">
        <v>128</v>
      </c>
      <c r="F65" s="22">
        <v>0</v>
      </c>
      <c r="G65" s="22">
        <f t="shared" si="0"/>
        <v>138</v>
      </c>
      <c r="H65" s="20">
        <v>10</v>
      </c>
      <c r="I65" s="95">
        <v>157</v>
      </c>
      <c r="J65" s="23">
        <f t="shared" si="1"/>
        <v>0.87898089171974525</v>
      </c>
    </row>
    <row r="66" spans="1:10" x14ac:dyDescent="0.2">
      <c r="A66" s="18" t="s">
        <v>185</v>
      </c>
      <c r="B66" s="19" t="s">
        <v>181</v>
      </c>
      <c r="C66" s="20" t="s">
        <v>186</v>
      </c>
      <c r="D66" s="21">
        <v>11</v>
      </c>
      <c r="E66" s="22">
        <v>145</v>
      </c>
      <c r="F66" s="22">
        <v>0</v>
      </c>
      <c r="G66" s="22">
        <f t="shared" ref="G66:G113" si="2">D66+E66+F66</f>
        <v>156</v>
      </c>
      <c r="H66" s="20">
        <v>11</v>
      </c>
      <c r="I66" s="95">
        <v>160</v>
      </c>
      <c r="J66" s="23">
        <f t="shared" si="1"/>
        <v>0.97499999999999998</v>
      </c>
    </row>
    <row r="67" spans="1:10" x14ac:dyDescent="0.2">
      <c r="A67" s="25" t="s">
        <v>498</v>
      </c>
      <c r="B67" s="19" t="s">
        <v>181</v>
      </c>
      <c r="C67" s="20" t="s">
        <v>188</v>
      </c>
      <c r="D67" s="21">
        <v>7</v>
      </c>
      <c r="E67" s="22">
        <v>221</v>
      </c>
      <c r="F67" s="22">
        <v>0</v>
      </c>
      <c r="G67" s="22">
        <f t="shared" si="2"/>
        <v>228</v>
      </c>
      <c r="H67" s="20">
        <v>4</v>
      </c>
      <c r="I67" s="95">
        <v>240</v>
      </c>
      <c r="J67" s="23">
        <f t="shared" ref="J67:J114" si="3">G67/I67</f>
        <v>0.95</v>
      </c>
    </row>
    <row r="68" spans="1:10" x14ac:dyDescent="0.2">
      <c r="A68" s="18" t="s">
        <v>189</v>
      </c>
      <c r="B68" s="19" t="s">
        <v>181</v>
      </c>
      <c r="C68" s="20" t="s">
        <v>190</v>
      </c>
      <c r="D68" s="21">
        <v>4</v>
      </c>
      <c r="E68" s="22">
        <v>54</v>
      </c>
      <c r="F68" s="22">
        <v>0</v>
      </c>
      <c r="G68" s="22">
        <f t="shared" si="2"/>
        <v>58</v>
      </c>
      <c r="H68" s="20">
        <v>0</v>
      </c>
      <c r="I68" s="95">
        <v>67</v>
      </c>
      <c r="J68" s="23">
        <f t="shared" si="3"/>
        <v>0.86567164179104472</v>
      </c>
    </row>
    <row r="69" spans="1:10" x14ac:dyDescent="0.2">
      <c r="A69" s="25" t="s">
        <v>191</v>
      </c>
      <c r="B69" s="19" t="s">
        <v>181</v>
      </c>
      <c r="C69" s="20" t="s">
        <v>192</v>
      </c>
      <c r="D69" s="21">
        <v>14</v>
      </c>
      <c r="E69" s="22">
        <v>105</v>
      </c>
      <c r="F69" s="22">
        <v>0</v>
      </c>
      <c r="G69" s="22">
        <f t="shared" si="2"/>
        <v>119</v>
      </c>
      <c r="H69" s="20">
        <v>10</v>
      </c>
      <c r="I69" s="95">
        <v>128</v>
      </c>
      <c r="J69" s="23">
        <f t="shared" si="3"/>
        <v>0.9296875</v>
      </c>
    </row>
    <row r="70" spans="1:10" x14ac:dyDescent="0.2">
      <c r="A70" s="18" t="s">
        <v>193</v>
      </c>
      <c r="B70" s="19" t="s">
        <v>181</v>
      </c>
      <c r="C70" s="20" t="s">
        <v>194</v>
      </c>
      <c r="D70" s="21">
        <v>9</v>
      </c>
      <c r="E70" s="22">
        <v>48</v>
      </c>
      <c r="F70" s="22">
        <v>0</v>
      </c>
      <c r="G70" s="22">
        <f t="shared" si="2"/>
        <v>57</v>
      </c>
      <c r="H70" s="20">
        <v>6</v>
      </c>
      <c r="I70" s="95">
        <v>64</v>
      </c>
      <c r="J70" s="23">
        <f t="shared" si="3"/>
        <v>0.890625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>
        <v>6</v>
      </c>
      <c r="E71" s="22">
        <v>47</v>
      </c>
      <c r="F71" s="22">
        <v>0</v>
      </c>
      <c r="G71" s="22">
        <f t="shared" si="2"/>
        <v>53</v>
      </c>
      <c r="H71" s="20">
        <v>0</v>
      </c>
      <c r="I71" s="95">
        <v>45</v>
      </c>
      <c r="J71" s="23">
        <f t="shared" si="3"/>
        <v>1.1777777777777778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>
        <v>13</v>
      </c>
      <c r="E72" s="22">
        <v>126</v>
      </c>
      <c r="F72" s="22">
        <v>0</v>
      </c>
      <c r="G72" s="22">
        <f t="shared" si="2"/>
        <v>139</v>
      </c>
      <c r="H72" s="20">
        <v>9</v>
      </c>
      <c r="I72" s="95">
        <v>145</v>
      </c>
      <c r="J72" s="23">
        <f t="shared" si="3"/>
        <v>0.95862068965517244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>
        <v>37</v>
      </c>
      <c r="E73" s="22">
        <v>513</v>
      </c>
      <c r="F73" s="22">
        <v>0</v>
      </c>
      <c r="G73" s="22">
        <f t="shared" si="2"/>
        <v>550</v>
      </c>
      <c r="H73" s="20">
        <v>28</v>
      </c>
      <c r="I73" s="95">
        <v>548</v>
      </c>
      <c r="J73" s="23">
        <f t="shared" si="3"/>
        <v>1.0036496350364963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>
        <v>10</v>
      </c>
      <c r="E74" s="22">
        <v>137</v>
      </c>
      <c r="F74" s="22">
        <v>0</v>
      </c>
      <c r="G74" s="22">
        <f t="shared" si="2"/>
        <v>147</v>
      </c>
      <c r="H74" s="20">
        <v>7</v>
      </c>
      <c r="I74" s="95">
        <v>143</v>
      </c>
      <c r="J74" s="23">
        <f t="shared" si="3"/>
        <v>1.0279720279720279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>
        <v>17</v>
      </c>
      <c r="E75" s="22">
        <v>433</v>
      </c>
      <c r="F75" s="22">
        <v>0</v>
      </c>
      <c r="G75" s="22">
        <f t="shared" si="2"/>
        <v>450</v>
      </c>
      <c r="H75" s="20">
        <v>0</v>
      </c>
      <c r="I75" s="95">
        <v>509</v>
      </c>
      <c r="J75" s="23">
        <f t="shared" si="3"/>
        <v>0.88408644400785852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>
        <v>12</v>
      </c>
      <c r="E76" s="22">
        <v>210</v>
      </c>
      <c r="F76" s="22">
        <v>0</v>
      </c>
      <c r="G76" s="22">
        <f t="shared" si="2"/>
        <v>222</v>
      </c>
      <c r="H76" s="20">
        <v>10</v>
      </c>
      <c r="I76" s="95">
        <v>254</v>
      </c>
      <c r="J76" s="23">
        <f t="shared" si="3"/>
        <v>0.87401574803149606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>
        <v>1</v>
      </c>
      <c r="E77" s="22">
        <v>80</v>
      </c>
      <c r="F77" s="22">
        <v>0</v>
      </c>
      <c r="G77" s="22">
        <f t="shared" si="2"/>
        <v>81</v>
      </c>
      <c r="H77" s="20">
        <v>1</v>
      </c>
      <c r="I77" s="95">
        <v>65</v>
      </c>
      <c r="J77" s="23">
        <f t="shared" si="3"/>
        <v>1.2461538461538462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>
        <v>7</v>
      </c>
      <c r="E78" s="22">
        <v>46</v>
      </c>
      <c r="F78" s="22">
        <v>0</v>
      </c>
      <c r="G78" s="22">
        <f t="shared" si="2"/>
        <v>53</v>
      </c>
      <c r="H78" s="20">
        <v>1</v>
      </c>
      <c r="I78" s="95">
        <v>57</v>
      </c>
      <c r="J78" s="23">
        <f t="shared" si="3"/>
        <v>0.92982456140350878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>
        <v>2</v>
      </c>
      <c r="E79" s="22">
        <v>3</v>
      </c>
      <c r="F79" s="22">
        <v>0</v>
      </c>
      <c r="G79" s="22">
        <f t="shared" si="2"/>
        <v>5</v>
      </c>
      <c r="H79" s="20">
        <v>2</v>
      </c>
      <c r="I79" s="95">
        <v>5</v>
      </c>
      <c r="J79" s="23">
        <f t="shared" si="3"/>
        <v>1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>
        <v>6</v>
      </c>
      <c r="E80" s="22">
        <v>50</v>
      </c>
      <c r="F80" s="22">
        <v>0</v>
      </c>
      <c r="G80" s="22">
        <f t="shared" si="2"/>
        <v>56</v>
      </c>
      <c r="H80" s="20">
        <v>5</v>
      </c>
      <c r="I80" s="95">
        <v>58</v>
      </c>
      <c r="J80" s="23">
        <f t="shared" si="3"/>
        <v>0.96551724137931039</v>
      </c>
    </row>
    <row r="81" spans="1:22" x14ac:dyDescent="0.2">
      <c r="A81" s="18" t="s">
        <v>217</v>
      </c>
      <c r="B81" s="19" t="s">
        <v>218</v>
      </c>
      <c r="C81" s="20" t="s">
        <v>218</v>
      </c>
      <c r="D81" s="21">
        <v>1</v>
      </c>
      <c r="E81" s="22">
        <v>11</v>
      </c>
      <c r="F81" s="22">
        <v>0</v>
      </c>
      <c r="G81" s="22">
        <f t="shared" si="2"/>
        <v>12</v>
      </c>
      <c r="H81" s="20">
        <v>1</v>
      </c>
      <c r="I81" s="95">
        <v>12</v>
      </c>
      <c r="J81" s="23">
        <f t="shared" si="3"/>
        <v>1</v>
      </c>
    </row>
    <row r="82" spans="1:22" ht="12" customHeight="1" x14ac:dyDescent="0.2">
      <c r="A82" s="18" t="s">
        <v>219</v>
      </c>
      <c r="B82" s="19" t="s">
        <v>218</v>
      </c>
      <c r="C82" s="20" t="s">
        <v>48</v>
      </c>
      <c r="D82" s="21">
        <v>2</v>
      </c>
      <c r="E82" s="22">
        <v>27</v>
      </c>
      <c r="F82" s="22">
        <v>0</v>
      </c>
      <c r="G82" s="22">
        <f t="shared" si="2"/>
        <v>29</v>
      </c>
      <c r="H82" s="20">
        <v>2</v>
      </c>
      <c r="I82" s="95">
        <v>19</v>
      </c>
      <c r="J82" s="23">
        <f t="shared" si="3"/>
        <v>1.5263157894736843</v>
      </c>
    </row>
    <row r="83" spans="1:22" x14ac:dyDescent="0.2">
      <c r="A83" s="18" t="s">
        <v>220</v>
      </c>
      <c r="B83" s="19" t="s">
        <v>221</v>
      </c>
      <c r="C83" s="20" t="s">
        <v>222</v>
      </c>
      <c r="D83" s="21">
        <v>21</v>
      </c>
      <c r="E83" s="22">
        <v>218</v>
      </c>
      <c r="F83" s="22">
        <v>0</v>
      </c>
      <c r="G83" s="22">
        <f t="shared" si="2"/>
        <v>239</v>
      </c>
      <c r="H83" s="20">
        <v>21</v>
      </c>
      <c r="I83" s="95">
        <v>85</v>
      </c>
      <c r="J83" s="23">
        <f t="shared" si="3"/>
        <v>2.8117647058823527</v>
      </c>
    </row>
    <row r="84" spans="1:22" x14ac:dyDescent="0.2">
      <c r="A84" s="18" t="s">
        <v>223</v>
      </c>
      <c r="B84" s="19" t="s">
        <v>221</v>
      </c>
      <c r="C84" s="20" t="s">
        <v>224</v>
      </c>
      <c r="D84" s="21">
        <v>9</v>
      </c>
      <c r="E84" s="22">
        <v>57</v>
      </c>
      <c r="F84" s="22">
        <v>0</v>
      </c>
      <c r="G84" s="22">
        <f t="shared" si="2"/>
        <v>66</v>
      </c>
      <c r="H84" s="20">
        <v>9</v>
      </c>
      <c r="I84" s="95">
        <v>31</v>
      </c>
      <c r="J84" s="23">
        <f t="shared" si="3"/>
        <v>2.129032258064516</v>
      </c>
    </row>
    <row r="85" spans="1:22" x14ac:dyDescent="0.2">
      <c r="A85" s="18" t="s">
        <v>225</v>
      </c>
      <c r="B85" s="19" t="s">
        <v>226</v>
      </c>
      <c r="C85" s="20" t="s">
        <v>227</v>
      </c>
      <c r="D85" s="21">
        <v>20</v>
      </c>
      <c r="E85" s="22">
        <v>99</v>
      </c>
      <c r="F85" s="22">
        <v>0</v>
      </c>
      <c r="G85" s="22">
        <f t="shared" si="2"/>
        <v>119</v>
      </c>
      <c r="H85" s="20">
        <v>15</v>
      </c>
      <c r="I85" s="95">
        <v>99</v>
      </c>
      <c r="J85" s="23">
        <f t="shared" si="3"/>
        <v>1.202020202020202</v>
      </c>
    </row>
    <row r="86" spans="1:22" x14ac:dyDescent="0.2">
      <c r="A86" s="18" t="s">
        <v>228</v>
      </c>
      <c r="B86" s="19" t="s">
        <v>229</v>
      </c>
      <c r="C86" s="20" t="s">
        <v>230</v>
      </c>
      <c r="D86" s="21">
        <v>4</v>
      </c>
      <c r="E86" s="22">
        <v>32</v>
      </c>
      <c r="F86" s="22">
        <v>1</v>
      </c>
      <c r="G86" s="22">
        <f t="shared" si="2"/>
        <v>37</v>
      </c>
      <c r="H86" s="20">
        <v>4</v>
      </c>
      <c r="I86" s="95">
        <v>37</v>
      </c>
      <c r="J86" s="23">
        <f t="shared" si="3"/>
        <v>1</v>
      </c>
    </row>
    <row r="87" spans="1:22" x14ac:dyDescent="0.2">
      <c r="A87" s="18" t="s">
        <v>231</v>
      </c>
      <c r="B87" s="19" t="s">
        <v>232</v>
      </c>
      <c r="C87" s="20" t="s">
        <v>233</v>
      </c>
      <c r="D87" s="21">
        <v>12</v>
      </c>
      <c r="E87" s="22">
        <v>115</v>
      </c>
      <c r="F87" s="22">
        <v>0</v>
      </c>
      <c r="G87" s="22">
        <f t="shared" si="2"/>
        <v>127</v>
      </c>
      <c r="H87" s="20">
        <v>10</v>
      </c>
      <c r="I87" s="95">
        <v>146</v>
      </c>
      <c r="J87" s="23">
        <f t="shared" si="3"/>
        <v>0.86986301369863017</v>
      </c>
    </row>
    <row r="88" spans="1:22" x14ac:dyDescent="0.2">
      <c r="A88" s="18" t="s">
        <v>234</v>
      </c>
      <c r="B88" s="19" t="s">
        <v>235</v>
      </c>
      <c r="C88" s="20" t="s">
        <v>236</v>
      </c>
      <c r="D88" s="21">
        <v>0</v>
      </c>
      <c r="E88" s="22">
        <v>59</v>
      </c>
      <c r="F88" s="22">
        <v>0</v>
      </c>
      <c r="G88" s="22">
        <f t="shared" si="2"/>
        <v>59</v>
      </c>
      <c r="H88" s="20">
        <v>0</v>
      </c>
      <c r="I88" s="95">
        <v>18</v>
      </c>
      <c r="J88" s="23">
        <f t="shared" si="3"/>
        <v>3.2777777777777777</v>
      </c>
    </row>
    <row r="89" spans="1:22" s="116" customFormat="1" x14ac:dyDescent="0.2">
      <c r="A89" s="121" t="s">
        <v>237</v>
      </c>
      <c r="B89" s="122" t="s">
        <v>238</v>
      </c>
      <c r="C89" s="123" t="s">
        <v>239</v>
      </c>
      <c r="D89" s="124">
        <v>0</v>
      </c>
      <c r="E89" s="125">
        <v>1</v>
      </c>
      <c r="F89" s="125">
        <v>0</v>
      </c>
      <c r="G89" s="125">
        <f t="shared" si="2"/>
        <v>1</v>
      </c>
      <c r="H89" s="123">
        <v>0</v>
      </c>
      <c r="I89" s="131">
        <v>4</v>
      </c>
      <c r="J89" s="126">
        <f t="shared" si="3"/>
        <v>0.25</v>
      </c>
      <c r="K89" s="127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</row>
    <row r="90" spans="1:22" x14ac:dyDescent="0.2">
      <c r="A90" s="18" t="s">
        <v>240</v>
      </c>
      <c r="B90" s="19" t="s">
        <v>241</v>
      </c>
      <c r="C90" s="20" t="s">
        <v>242</v>
      </c>
      <c r="D90" s="21">
        <v>3</v>
      </c>
      <c r="E90" s="22">
        <v>82</v>
      </c>
      <c r="F90" s="22">
        <v>0</v>
      </c>
      <c r="G90" s="22">
        <f t="shared" si="2"/>
        <v>85</v>
      </c>
      <c r="H90" s="20">
        <v>3</v>
      </c>
      <c r="I90" s="95">
        <v>93</v>
      </c>
      <c r="J90" s="23">
        <f t="shared" si="3"/>
        <v>0.91397849462365588</v>
      </c>
    </row>
    <row r="91" spans="1:22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6</v>
      </c>
      <c r="F91" s="22">
        <v>0</v>
      </c>
      <c r="G91" s="22">
        <f t="shared" si="2"/>
        <v>6</v>
      </c>
      <c r="H91" s="20">
        <v>0</v>
      </c>
      <c r="I91" s="95">
        <v>6</v>
      </c>
      <c r="J91" s="23">
        <f t="shared" si="3"/>
        <v>1</v>
      </c>
    </row>
    <row r="92" spans="1:22" x14ac:dyDescent="0.2">
      <c r="A92" s="18" t="s">
        <v>246</v>
      </c>
      <c r="B92" s="19" t="s">
        <v>244</v>
      </c>
      <c r="C92" s="20" t="s">
        <v>244</v>
      </c>
      <c r="D92" s="21">
        <v>5</v>
      </c>
      <c r="E92" s="22">
        <v>77</v>
      </c>
      <c r="F92" s="22">
        <v>0</v>
      </c>
      <c r="G92" s="22">
        <f t="shared" si="2"/>
        <v>82</v>
      </c>
      <c r="H92" s="20">
        <v>5</v>
      </c>
      <c r="I92" s="95">
        <v>82</v>
      </c>
      <c r="J92" s="23">
        <f t="shared" si="3"/>
        <v>1</v>
      </c>
    </row>
    <row r="93" spans="1:22" x14ac:dyDescent="0.2">
      <c r="A93" s="18" t="s">
        <v>247</v>
      </c>
      <c r="B93" s="19" t="s">
        <v>248</v>
      </c>
      <c r="C93" s="20" t="s">
        <v>249</v>
      </c>
      <c r="D93" s="21">
        <v>13</v>
      </c>
      <c r="E93" s="22">
        <v>85</v>
      </c>
      <c r="F93" s="22">
        <v>0</v>
      </c>
      <c r="G93" s="22">
        <f t="shared" si="2"/>
        <v>98</v>
      </c>
      <c r="H93" s="20">
        <v>0</v>
      </c>
      <c r="I93" s="95">
        <v>93</v>
      </c>
      <c r="J93" s="23">
        <f t="shared" si="3"/>
        <v>1.053763440860215</v>
      </c>
    </row>
    <row r="94" spans="1:22" x14ac:dyDescent="0.2">
      <c r="A94" s="18" t="s">
        <v>250</v>
      </c>
      <c r="B94" s="19" t="s">
        <v>251</v>
      </c>
      <c r="C94" s="20" t="s">
        <v>252</v>
      </c>
      <c r="D94" s="21">
        <v>8</v>
      </c>
      <c r="E94" s="22">
        <v>60</v>
      </c>
      <c r="F94" s="22">
        <v>0</v>
      </c>
      <c r="G94" s="22">
        <f t="shared" si="2"/>
        <v>68</v>
      </c>
      <c r="H94" s="20">
        <v>5</v>
      </c>
      <c r="I94" s="95">
        <v>66</v>
      </c>
      <c r="J94" s="23">
        <f t="shared" si="3"/>
        <v>1.0303030303030303</v>
      </c>
    </row>
    <row r="95" spans="1:22" x14ac:dyDescent="0.2">
      <c r="A95" s="18" t="s">
        <v>253</v>
      </c>
      <c r="B95" s="19" t="s">
        <v>254</v>
      </c>
      <c r="C95" s="20" t="s">
        <v>255</v>
      </c>
      <c r="D95" s="21">
        <v>3</v>
      </c>
      <c r="E95" s="22">
        <v>52</v>
      </c>
      <c r="F95" s="22">
        <v>0</v>
      </c>
      <c r="G95" s="22">
        <f t="shared" si="2"/>
        <v>55</v>
      </c>
      <c r="H95" s="20">
        <v>0</v>
      </c>
      <c r="I95" s="95">
        <v>53</v>
      </c>
      <c r="J95" s="23">
        <f t="shared" si="3"/>
        <v>1.0377358490566038</v>
      </c>
    </row>
    <row r="96" spans="1:22" x14ac:dyDescent="0.2">
      <c r="A96" s="18" t="s">
        <v>256</v>
      </c>
      <c r="B96" s="19" t="s">
        <v>257</v>
      </c>
      <c r="C96" s="20" t="s">
        <v>258</v>
      </c>
      <c r="D96" s="21">
        <v>0</v>
      </c>
      <c r="E96" s="22">
        <v>21</v>
      </c>
      <c r="F96" s="22">
        <v>0</v>
      </c>
      <c r="G96" s="22">
        <f t="shared" si="2"/>
        <v>21</v>
      </c>
      <c r="H96" s="20">
        <v>0</v>
      </c>
      <c r="I96" s="95">
        <v>22</v>
      </c>
      <c r="J96" s="23">
        <f t="shared" si="3"/>
        <v>0.95454545454545459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10</v>
      </c>
      <c r="E97" s="22">
        <v>94</v>
      </c>
      <c r="F97" s="22">
        <v>0</v>
      </c>
      <c r="G97" s="22">
        <f t="shared" si="2"/>
        <v>104</v>
      </c>
      <c r="H97" s="20">
        <v>5</v>
      </c>
      <c r="I97" s="95">
        <v>104</v>
      </c>
      <c r="J97" s="23">
        <f t="shared" si="3"/>
        <v>1</v>
      </c>
    </row>
    <row r="98" spans="1:10" x14ac:dyDescent="0.2">
      <c r="A98" s="38" t="s">
        <v>501</v>
      </c>
      <c r="B98" s="17" t="s">
        <v>260</v>
      </c>
      <c r="C98" s="43" t="s">
        <v>503</v>
      </c>
      <c r="D98" s="21">
        <v>0</v>
      </c>
      <c r="E98" s="22">
        <v>5</v>
      </c>
      <c r="F98" s="22">
        <v>0</v>
      </c>
      <c r="G98" s="22">
        <f t="shared" si="2"/>
        <v>5</v>
      </c>
      <c r="H98" s="20">
        <v>0</v>
      </c>
      <c r="I98" s="20">
        <v>4</v>
      </c>
      <c r="J98" s="23">
        <f t="shared" si="3"/>
        <v>1.25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>
        <v>15</v>
      </c>
      <c r="E99" s="22">
        <v>250</v>
      </c>
      <c r="F99" s="22">
        <v>0</v>
      </c>
      <c r="G99" s="22">
        <f t="shared" si="2"/>
        <v>265</v>
      </c>
      <c r="H99" s="20">
        <v>15</v>
      </c>
      <c r="I99" s="95">
        <v>273</v>
      </c>
      <c r="J99" s="23">
        <f t="shared" si="3"/>
        <v>0.97069597069597069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15</v>
      </c>
      <c r="F100" s="22">
        <v>0</v>
      </c>
      <c r="G100" s="22">
        <f t="shared" si="2"/>
        <v>15</v>
      </c>
      <c r="H100" s="20">
        <v>0</v>
      </c>
      <c r="I100" s="95">
        <v>16</v>
      </c>
      <c r="J100" s="23">
        <f t="shared" si="3"/>
        <v>0.9375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>
        <v>24</v>
      </c>
      <c r="E101" s="22">
        <v>289</v>
      </c>
      <c r="F101" s="22">
        <v>0</v>
      </c>
      <c r="G101" s="22">
        <f t="shared" si="2"/>
        <v>313</v>
      </c>
      <c r="H101" s="20">
        <v>18</v>
      </c>
      <c r="I101" s="95">
        <v>321</v>
      </c>
      <c r="J101" s="23">
        <f t="shared" si="3"/>
        <v>0.97507788161993769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>
        <v>7</v>
      </c>
      <c r="E102" s="22">
        <v>84</v>
      </c>
      <c r="F102" s="22">
        <v>0</v>
      </c>
      <c r="G102" s="22">
        <f t="shared" si="2"/>
        <v>91</v>
      </c>
      <c r="H102" s="20">
        <v>6</v>
      </c>
      <c r="I102" s="95">
        <v>80</v>
      </c>
      <c r="J102" s="23">
        <f t="shared" si="3"/>
        <v>1.1375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>
        <v>16</v>
      </c>
      <c r="E103" s="22">
        <v>111</v>
      </c>
      <c r="F103" s="22">
        <v>0</v>
      </c>
      <c r="G103" s="22">
        <f t="shared" si="2"/>
        <v>127</v>
      </c>
      <c r="H103" s="20">
        <v>7</v>
      </c>
      <c r="I103" s="95">
        <v>119</v>
      </c>
      <c r="J103" s="23">
        <f t="shared" si="3"/>
        <v>1.0672268907563025</v>
      </c>
    </row>
    <row r="104" spans="1:10" x14ac:dyDescent="0.2">
      <c r="A104" s="18" t="s">
        <v>272</v>
      </c>
      <c r="B104" s="19" t="s">
        <v>260</v>
      </c>
      <c r="C104" s="20" t="s">
        <v>273</v>
      </c>
      <c r="D104" s="21">
        <v>16</v>
      </c>
      <c r="E104" s="22">
        <v>74</v>
      </c>
      <c r="F104" s="22">
        <v>0</v>
      </c>
      <c r="G104" s="22">
        <f t="shared" si="2"/>
        <v>90</v>
      </c>
      <c r="H104" s="20">
        <v>10</v>
      </c>
      <c r="I104" s="95">
        <v>85</v>
      </c>
      <c r="J104" s="23">
        <f t="shared" si="3"/>
        <v>1.0588235294117647</v>
      </c>
    </row>
    <row r="105" spans="1:10" x14ac:dyDescent="0.2">
      <c r="A105" s="18" t="s">
        <v>274</v>
      </c>
      <c r="B105" s="19" t="s">
        <v>260</v>
      </c>
      <c r="C105" s="20" t="s">
        <v>275</v>
      </c>
      <c r="D105" s="17">
        <v>32</v>
      </c>
      <c r="E105" s="22">
        <v>373</v>
      </c>
      <c r="F105" s="22">
        <v>0</v>
      </c>
      <c r="G105" s="22">
        <f t="shared" si="2"/>
        <v>405</v>
      </c>
      <c r="H105" s="20">
        <v>4</v>
      </c>
      <c r="I105" s="95">
        <v>400</v>
      </c>
      <c r="J105" s="23">
        <f t="shared" si="3"/>
        <v>1.0125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>
        <v>13</v>
      </c>
      <c r="E106" s="22">
        <v>257</v>
      </c>
      <c r="F106" s="22">
        <v>0</v>
      </c>
      <c r="G106" s="22">
        <f t="shared" si="2"/>
        <v>270</v>
      </c>
      <c r="H106" s="20">
        <v>9</v>
      </c>
      <c r="I106" s="95">
        <v>263</v>
      </c>
      <c r="J106" s="23">
        <f t="shared" si="3"/>
        <v>1.0266159695817489</v>
      </c>
    </row>
    <row r="107" spans="1:10" x14ac:dyDescent="0.2">
      <c r="A107" s="18" t="s">
        <v>298</v>
      </c>
      <c r="B107" s="19" t="s">
        <v>260</v>
      </c>
      <c r="C107" s="20" t="s">
        <v>435</v>
      </c>
      <c r="D107" s="21">
        <v>11</v>
      </c>
      <c r="E107" s="22">
        <v>62</v>
      </c>
      <c r="F107" s="22">
        <v>0</v>
      </c>
      <c r="G107" s="22">
        <f t="shared" si="2"/>
        <v>73</v>
      </c>
      <c r="H107" s="20">
        <v>73</v>
      </c>
      <c r="I107" s="95">
        <v>70</v>
      </c>
      <c r="J107" s="23">
        <f t="shared" si="3"/>
        <v>1.0428571428571429</v>
      </c>
    </row>
    <row r="108" spans="1:10" x14ac:dyDescent="0.2">
      <c r="A108" s="38" t="s">
        <v>468</v>
      </c>
      <c r="B108" s="17" t="s">
        <v>260</v>
      </c>
      <c r="C108" s="43" t="s">
        <v>467</v>
      </c>
      <c r="D108" s="21">
        <v>3</v>
      </c>
      <c r="E108" s="22">
        <v>43</v>
      </c>
      <c r="F108" s="22">
        <v>0</v>
      </c>
      <c r="G108" s="22">
        <f t="shared" si="2"/>
        <v>46</v>
      </c>
      <c r="H108" s="20">
        <v>3</v>
      </c>
      <c r="I108" s="119">
        <v>43</v>
      </c>
      <c r="J108" s="97">
        <f t="shared" si="3"/>
        <v>1.069767441860465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>
        <v>6</v>
      </c>
      <c r="E109" s="22">
        <v>36</v>
      </c>
      <c r="F109" s="22">
        <v>1</v>
      </c>
      <c r="G109" s="22">
        <f t="shared" si="2"/>
        <v>43</v>
      </c>
      <c r="H109" s="20">
        <v>5</v>
      </c>
      <c r="I109" s="95">
        <v>42</v>
      </c>
      <c r="J109" s="23">
        <f t="shared" si="3"/>
        <v>1.0238095238095237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>
        <v>3</v>
      </c>
      <c r="E110" s="22">
        <v>42</v>
      </c>
      <c r="F110" s="22">
        <v>0</v>
      </c>
      <c r="G110" s="22">
        <f t="shared" si="2"/>
        <v>45</v>
      </c>
      <c r="H110" s="20">
        <v>2</v>
      </c>
      <c r="I110" s="95">
        <v>46</v>
      </c>
      <c r="J110" s="23">
        <f t="shared" si="3"/>
        <v>0.97826086956521741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>
        <v>5</v>
      </c>
      <c r="E111" s="22">
        <v>60</v>
      </c>
      <c r="F111" s="22">
        <v>0</v>
      </c>
      <c r="G111" s="22">
        <f t="shared" si="2"/>
        <v>65</v>
      </c>
      <c r="H111" s="20">
        <v>5</v>
      </c>
      <c r="I111" s="95">
        <v>67</v>
      </c>
      <c r="J111" s="23">
        <f t="shared" si="3"/>
        <v>0.97014925373134331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>
        <v>1</v>
      </c>
      <c r="E112" s="22">
        <v>27</v>
      </c>
      <c r="F112" s="22">
        <v>0</v>
      </c>
      <c r="G112" s="22">
        <f t="shared" si="2"/>
        <v>28</v>
      </c>
      <c r="H112" s="20">
        <v>1</v>
      </c>
      <c r="I112" s="95">
        <v>26</v>
      </c>
      <c r="J112" s="23">
        <f t="shared" si="3"/>
        <v>1.0769230769230769</v>
      </c>
    </row>
    <row r="113" spans="1:14" ht="13.5" thickBot="1" x14ac:dyDescent="0.25">
      <c r="A113" s="26" t="s">
        <v>288</v>
      </c>
      <c r="B113" s="27" t="s">
        <v>289</v>
      </c>
      <c r="C113" s="28" t="s">
        <v>289</v>
      </c>
      <c r="D113" s="29">
        <v>4</v>
      </c>
      <c r="E113" s="27">
        <v>33</v>
      </c>
      <c r="F113" s="27">
        <v>0</v>
      </c>
      <c r="G113" s="27">
        <f t="shared" si="2"/>
        <v>37</v>
      </c>
      <c r="H113" s="28">
        <v>1</v>
      </c>
      <c r="I113" s="96">
        <v>39</v>
      </c>
      <c r="J113" s="30">
        <f t="shared" si="3"/>
        <v>0.94871794871794868</v>
      </c>
    </row>
    <row r="114" spans="1:14" ht="13.5" thickTop="1" x14ac:dyDescent="0.2">
      <c r="A114" s="31" t="s">
        <v>290</v>
      </c>
      <c r="B114" s="22"/>
      <c r="C114" s="20"/>
      <c r="D114" s="21">
        <f t="shared" ref="D114:I114" si="4">SUM(D3:D113)</f>
        <v>780</v>
      </c>
      <c r="E114" s="22">
        <f t="shared" si="4"/>
        <v>9150</v>
      </c>
      <c r="F114" s="22">
        <f t="shared" si="4"/>
        <v>23</v>
      </c>
      <c r="G114" s="22">
        <f t="shared" si="4"/>
        <v>9953</v>
      </c>
      <c r="H114" s="32">
        <f t="shared" si="4"/>
        <v>581</v>
      </c>
      <c r="I114" s="32">
        <f t="shared" si="4"/>
        <v>9028</v>
      </c>
      <c r="J114" s="23">
        <f t="shared" si="3"/>
        <v>1.1024590163934427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45" activePane="bottomRight" state="frozen"/>
      <selection activeCell="H101" sqref="H101"/>
      <selection pane="topRight" activeCell="H101" sqref="H101"/>
      <selection pane="bottomLeft" activeCell="H101" sqref="H101"/>
      <selection pane="bottomRight" activeCell="A64" sqref="A64:XFD64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32">
        <v>43525</v>
      </c>
      <c r="C1" s="133"/>
      <c r="D1" s="133"/>
      <c r="E1" s="133"/>
      <c r="F1" s="133"/>
      <c r="G1" s="134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32</v>
      </c>
      <c r="D3" s="22">
        <v>0</v>
      </c>
      <c r="E3" s="22">
        <f>B3+C3+D3</f>
        <v>32</v>
      </c>
      <c r="F3" s="20">
        <v>0</v>
      </c>
      <c r="G3" s="107">
        <v>33</v>
      </c>
      <c r="H3" s="23">
        <f>E3/G3</f>
        <v>0.96969696969696972</v>
      </c>
    </row>
    <row r="4" spans="1:9" x14ac:dyDescent="0.2">
      <c r="A4" s="19" t="s">
        <v>14</v>
      </c>
      <c r="B4" s="21">
        <v>1</v>
      </c>
      <c r="C4" s="22">
        <v>25</v>
      </c>
      <c r="D4" s="22">
        <v>0</v>
      </c>
      <c r="E4" s="22">
        <f t="shared" ref="E4:E53" si="0">B4+C4+D4</f>
        <v>26</v>
      </c>
      <c r="F4" s="20">
        <v>1</v>
      </c>
      <c r="G4" s="95">
        <v>28</v>
      </c>
      <c r="H4" s="23">
        <f t="shared" ref="H4:H53" si="1">E4/G4</f>
        <v>0.9285714285714286</v>
      </c>
    </row>
    <row r="5" spans="1:9" x14ac:dyDescent="0.2">
      <c r="A5" s="19" t="s">
        <v>16</v>
      </c>
      <c r="B5" s="21">
        <v>0</v>
      </c>
      <c r="C5" s="22">
        <v>20</v>
      </c>
      <c r="D5" s="22">
        <v>0</v>
      </c>
      <c r="E5" s="22">
        <f t="shared" si="0"/>
        <v>20</v>
      </c>
      <c r="F5" s="20">
        <v>0</v>
      </c>
      <c r="G5" s="95">
        <v>19</v>
      </c>
      <c r="H5" s="23">
        <f t="shared" si="1"/>
        <v>1.0526315789473684</v>
      </c>
    </row>
    <row r="6" spans="1:9" x14ac:dyDescent="0.2">
      <c r="A6" s="19" t="s">
        <v>18</v>
      </c>
      <c r="B6" s="21">
        <v>14</v>
      </c>
      <c r="C6" s="22">
        <v>96</v>
      </c>
      <c r="D6" s="22">
        <v>0</v>
      </c>
      <c r="E6" s="22">
        <v>110</v>
      </c>
      <c r="F6" s="20">
        <v>14</v>
      </c>
      <c r="G6" s="95">
        <v>74</v>
      </c>
      <c r="H6" s="23">
        <v>1.4864864864864864</v>
      </c>
    </row>
    <row r="7" spans="1:9" x14ac:dyDescent="0.2">
      <c r="A7" s="19" t="s">
        <v>23</v>
      </c>
      <c r="B7" s="21">
        <v>2</v>
      </c>
      <c r="C7" s="22">
        <v>39</v>
      </c>
      <c r="D7" s="22">
        <v>0</v>
      </c>
      <c r="E7" s="22">
        <f t="shared" si="0"/>
        <v>41</v>
      </c>
      <c r="F7" s="20">
        <v>2</v>
      </c>
      <c r="G7" s="95">
        <v>18</v>
      </c>
      <c r="H7" s="23">
        <f t="shared" si="1"/>
        <v>2.2777777777777777</v>
      </c>
    </row>
    <row r="8" spans="1:9" x14ac:dyDescent="0.2">
      <c r="A8" s="19" t="s">
        <v>26</v>
      </c>
      <c r="B8" s="21">
        <v>15</v>
      </c>
      <c r="C8" s="22">
        <v>155</v>
      </c>
      <c r="D8" s="22">
        <v>5</v>
      </c>
      <c r="E8" s="22">
        <f t="shared" si="0"/>
        <v>175</v>
      </c>
      <c r="F8" s="20">
        <v>15</v>
      </c>
      <c r="G8" s="95">
        <v>85</v>
      </c>
      <c r="H8" s="23">
        <f t="shared" si="1"/>
        <v>2.0588235294117645</v>
      </c>
    </row>
    <row r="9" spans="1:9" x14ac:dyDescent="0.2">
      <c r="A9" s="19" t="s">
        <v>29</v>
      </c>
      <c r="B9" s="21">
        <v>3</v>
      </c>
      <c r="C9" s="22">
        <v>27</v>
      </c>
      <c r="D9" s="22">
        <v>0</v>
      </c>
      <c r="E9" s="22">
        <f t="shared" si="0"/>
        <v>30</v>
      </c>
      <c r="F9" s="20">
        <v>3</v>
      </c>
      <c r="G9" s="95">
        <v>35</v>
      </c>
      <c r="H9" s="23">
        <f t="shared" si="1"/>
        <v>0.8571428571428571</v>
      </c>
    </row>
    <row r="10" spans="1:9" x14ac:dyDescent="0.2">
      <c r="A10" s="19" t="s">
        <v>32</v>
      </c>
      <c r="B10" s="21">
        <v>25</v>
      </c>
      <c r="C10" s="22">
        <v>353</v>
      </c>
      <c r="D10" s="22">
        <v>0</v>
      </c>
      <c r="E10" s="22">
        <v>378</v>
      </c>
      <c r="F10" s="20">
        <v>21</v>
      </c>
      <c r="G10" s="95">
        <v>176</v>
      </c>
      <c r="H10" s="23">
        <v>2.1477272727272729</v>
      </c>
    </row>
    <row r="11" spans="1:9" x14ac:dyDescent="0.2">
      <c r="A11" s="19" t="s">
        <v>37</v>
      </c>
      <c r="B11" s="21">
        <v>8</v>
      </c>
      <c r="C11" s="22">
        <v>86</v>
      </c>
      <c r="D11" s="22">
        <v>0</v>
      </c>
      <c r="E11" s="22">
        <v>94</v>
      </c>
      <c r="F11" s="20">
        <v>7</v>
      </c>
      <c r="G11" s="95">
        <v>82</v>
      </c>
      <c r="H11" s="23">
        <v>1.1463414634146341</v>
      </c>
    </row>
    <row r="12" spans="1:9" x14ac:dyDescent="0.2">
      <c r="A12" s="19" t="s">
        <v>42</v>
      </c>
      <c r="B12" s="21">
        <v>2</v>
      </c>
      <c r="C12" s="22">
        <v>43</v>
      </c>
      <c r="D12" s="22">
        <v>0</v>
      </c>
      <c r="E12" s="22">
        <f t="shared" si="0"/>
        <v>45</v>
      </c>
      <c r="F12" s="20">
        <v>1</v>
      </c>
      <c r="G12" s="95">
        <v>46</v>
      </c>
      <c r="H12" s="23">
        <f t="shared" si="1"/>
        <v>0.97826086956521741</v>
      </c>
    </row>
    <row r="13" spans="1:9" x14ac:dyDescent="0.2">
      <c r="A13" s="19" t="s">
        <v>45</v>
      </c>
      <c r="B13" s="21">
        <v>4</v>
      </c>
      <c r="C13" s="22">
        <v>54</v>
      </c>
      <c r="D13" s="22">
        <v>0</v>
      </c>
      <c r="E13" s="22">
        <f t="shared" si="0"/>
        <v>58</v>
      </c>
      <c r="F13" s="20">
        <v>4</v>
      </c>
      <c r="G13" s="95">
        <v>35</v>
      </c>
      <c r="H13" s="23">
        <f t="shared" si="1"/>
        <v>1.6571428571428573</v>
      </c>
    </row>
    <row r="14" spans="1:9" x14ac:dyDescent="0.2">
      <c r="A14" s="19" t="s">
        <v>48</v>
      </c>
      <c r="B14" s="21">
        <v>28</v>
      </c>
      <c r="C14" s="22">
        <v>408</v>
      </c>
      <c r="D14" s="22">
        <v>6</v>
      </c>
      <c r="E14" s="22">
        <v>442</v>
      </c>
      <c r="F14" s="20">
        <v>4</v>
      </c>
      <c r="G14" s="95">
        <v>449</v>
      </c>
      <c r="H14" s="23">
        <v>0.98440979955456576</v>
      </c>
    </row>
    <row r="15" spans="1:9" x14ac:dyDescent="0.2">
      <c r="A15" s="19" t="s">
        <v>53</v>
      </c>
      <c r="B15" s="21">
        <v>0</v>
      </c>
      <c r="C15" s="22">
        <v>1</v>
      </c>
      <c r="D15" s="22">
        <v>0</v>
      </c>
      <c r="E15" s="22">
        <f t="shared" si="0"/>
        <v>1</v>
      </c>
      <c r="F15" s="20">
        <v>0</v>
      </c>
      <c r="G15" s="95">
        <v>3</v>
      </c>
      <c r="H15" s="23">
        <f t="shared" si="1"/>
        <v>0.33333333333333331</v>
      </c>
    </row>
    <row r="16" spans="1:9" x14ac:dyDescent="0.2">
      <c r="A16" s="19" t="s">
        <v>56</v>
      </c>
      <c r="B16" s="21">
        <v>32</v>
      </c>
      <c r="C16" s="22">
        <v>466</v>
      </c>
      <c r="D16" s="22">
        <v>1</v>
      </c>
      <c r="E16" s="22">
        <v>499</v>
      </c>
      <c r="F16" s="20">
        <v>15</v>
      </c>
      <c r="G16" s="95">
        <v>348</v>
      </c>
      <c r="H16" s="23">
        <v>1.4339080459770115</v>
      </c>
    </row>
    <row r="17" spans="1:20" x14ac:dyDescent="0.2">
      <c r="A17" s="19" t="s">
        <v>61</v>
      </c>
      <c r="B17" s="21">
        <v>0</v>
      </c>
      <c r="C17" s="22">
        <v>13</v>
      </c>
      <c r="D17" s="22">
        <v>0</v>
      </c>
      <c r="E17" s="22">
        <f t="shared" si="0"/>
        <v>13</v>
      </c>
      <c r="F17" s="20">
        <v>0</v>
      </c>
      <c r="G17" s="95">
        <v>16</v>
      </c>
      <c r="H17" s="23">
        <f t="shared" si="1"/>
        <v>0.8125</v>
      </c>
    </row>
    <row r="18" spans="1:20" x14ac:dyDescent="0.2">
      <c r="A18" s="19" t="s">
        <v>64</v>
      </c>
      <c r="B18" s="21">
        <v>4</v>
      </c>
      <c r="C18" s="22">
        <v>45</v>
      </c>
      <c r="D18" s="22">
        <v>0</v>
      </c>
      <c r="E18" s="22">
        <f t="shared" si="0"/>
        <v>49</v>
      </c>
      <c r="F18" s="20">
        <v>4</v>
      </c>
      <c r="G18" s="95">
        <v>40</v>
      </c>
      <c r="H18" s="23">
        <f t="shared" si="1"/>
        <v>1.2250000000000001</v>
      </c>
    </row>
    <row r="19" spans="1:20" x14ac:dyDescent="0.2">
      <c r="A19" s="19" t="s">
        <v>67</v>
      </c>
      <c r="B19" s="21">
        <v>6</v>
      </c>
      <c r="C19" s="22">
        <v>137</v>
      </c>
      <c r="D19" s="22">
        <v>0</v>
      </c>
      <c r="E19" s="22">
        <v>143</v>
      </c>
      <c r="F19" s="20">
        <v>5</v>
      </c>
      <c r="G19" s="95">
        <v>158</v>
      </c>
      <c r="H19" s="23">
        <v>0.90506329113924056</v>
      </c>
    </row>
    <row r="20" spans="1:20" x14ac:dyDescent="0.2">
      <c r="A20" s="19" t="s">
        <v>72</v>
      </c>
      <c r="B20" s="21">
        <v>5</v>
      </c>
      <c r="C20" s="22">
        <v>75</v>
      </c>
      <c r="D20" s="22">
        <v>0</v>
      </c>
      <c r="E20" s="22">
        <v>80</v>
      </c>
      <c r="F20" s="20">
        <v>3</v>
      </c>
      <c r="G20" s="95">
        <v>85</v>
      </c>
      <c r="H20" s="23">
        <v>0.94117647058823528</v>
      </c>
    </row>
    <row r="21" spans="1:20" x14ac:dyDescent="0.2">
      <c r="A21" s="19" t="s">
        <v>77</v>
      </c>
      <c r="B21" s="21">
        <v>10</v>
      </c>
      <c r="C21" s="22">
        <v>33</v>
      </c>
      <c r="D21" s="22">
        <v>0</v>
      </c>
      <c r="E21" s="22">
        <f t="shared" si="0"/>
        <v>43</v>
      </c>
      <c r="F21" s="20">
        <v>7</v>
      </c>
      <c r="G21" s="95">
        <v>43</v>
      </c>
      <c r="H21" s="23">
        <f t="shared" si="1"/>
        <v>1</v>
      </c>
    </row>
    <row r="22" spans="1:20" x14ac:dyDescent="0.2">
      <c r="A22" s="19" t="s">
        <v>80</v>
      </c>
      <c r="B22" s="21">
        <v>1</v>
      </c>
      <c r="C22" s="22">
        <v>5</v>
      </c>
      <c r="D22" s="22">
        <v>0</v>
      </c>
      <c r="E22" s="22">
        <f t="shared" si="0"/>
        <v>6</v>
      </c>
      <c r="F22" s="20">
        <v>1</v>
      </c>
      <c r="G22" s="95">
        <v>6</v>
      </c>
      <c r="H22" s="23">
        <f t="shared" si="1"/>
        <v>1</v>
      </c>
    </row>
    <row r="23" spans="1:20" x14ac:dyDescent="0.2">
      <c r="A23" s="19" t="s">
        <v>83</v>
      </c>
      <c r="B23" s="21">
        <v>1</v>
      </c>
      <c r="C23" s="22">
        <v>3</v>
      </c>
      <c r="D23" s="22">
        <v>0</v>
      </c>
      <c r="E23" s="22">
        <f t="shared" si="0"/>
        <v>4</v>
      </c>
      <c r="F23" s="20">
        <v>1</v>
      </c>
      <c r="G23" s="95">
        <v>4</v>
      </c>
      <c r="H23" s="23">
        <f t="shared" si="1"/>
        <v>1</v>
      </c>
    </row>
    <row r="24" spans="1:20" x14ac:dyDescent="0.2">
      <c r="A24" s="19" t="s">
        <v>86</v>
      </c>
      <c r="B24" s="21">
        <v>28</v>
      </c>
      <c r="C24" s="22">
        <v>209</v>
      </c>
      <c r="D24" s="22">
        <v>3</v>
      </c>
      <c r="E24" s="22">
        <f t="shared" si="0"/>
        <v>240</v>
      </c>
      <c r="F24" s="20">
        <v>18</v>
      </c>
      <c r="G24" s="95">
        <v>188</v>
      </c>
      <c r="H24" s="23">
        <f t="shared" si="1"/>
        <v>1.2765957446808511</v>
      </c>
      <c r="T24" s="17" t="s">
        <v>88</v>
      </c>
    </row>
    <row r="25" spans="1:20" x14ac:dyDescent="0.2">
      <c r="A25" s="19" t="s">
        <v>90</v>
      </c>
      <c r="B25" s="21">
        <v>8</v>
      </c>
      <c r="C25" s="22">
        <v>51</v>
      </c>
      <c r="D25" s="22">
        <v>0</v>
      </c>
      <c r="E25" s="22">
        <f t="shared" si="0"/>
        <v>59</v>
      </c>
      <c r="F25" s="20">
        <v>7</v>
      </c>
      <c r="G25" s="95">
        <v>53</v>
      </c>
      <c r="H25" s="23">
        <f t="shared" si="1"/>
        <v>1.1132075471698113</v>
      </c>
    </row>
    <row r="26" spans="1:20" s="24" customFormat="1" x14ac:dyDescent="0.2">
      <c r="A26" s="19" t="s">
        <v>93</v>
      </c>
      <c r="B26" s="21">
        <v>14</v>
      </c>
      <c r="C26" s="22">
        <v>95</v>
      </c>
      <c r="D26" s="22">
        <v>0</v>
      </c>
      <c r="E26" s="22">
        <f t="shared" si="0"/>
        <v>109</v>
      </c>
      <c r="F26" s="20">
        <v>14</v>
      </c>
      <c r="G26" s="95">
        <v>107</v>
      </c>
      <c r="H26" s="23">
        <f t="shared" si="1"/>
        <v>1.0186915887850467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96</v>
      </c>
      <c r="B27" s="21">
        <v>3</v>
      </c>
      <c r="C27" s="22">
        <v>2</v>
      </c>
      <c r="D27" s="22">
        <v>0</v>
      </c>
      <c r="E27" s="22">
        <f t="shared" si="0"/>
        <v>5</v>
      </c>
      <c r="F27" s="20">
        <v>3</v>
      </c>
      <c r="G27" s="95">
        <v>6</v>
      </c>
      <c r="H27" s="23">
        <f t="shared" si="1"/>
        <v>0.83333333333333337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99</v>
      </c>
      <c r="B28" s="21">
        <v>1</v>
      </c>
      <c r="C28" s="22">
        <v>19</v>
      </c>
      <c r="D28" s="22">
        <v>0</v>
      </c>
      <c r="E28" s="22">
        <f t="shared" si="0"/>
        <v>20</v>
      </c>
      <c r="F28" s="20">
        <v>1</v>
      </c>
      <c r="G28" s="95">
        <v>20</v>
      </c>
      <c r="H28" s="23">
        <f t="shared" si="1"/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102</v>
      </c>
      <c r="B29" s="21">
        <v>0</v>
      </c>
      <c r="C29" s="22">
        <v>10</v>
      </c>
      <c r="D29" s="22">
        <v>4</v>
      </c>
      <c r="E29" s="22">
        <f t="shared" si="0"/>
        <v>14</v>
      </c>
      <c r="F29" s="20">
        <v>0</v>
      </c>
      <c r="G29" s="95">
        <v>11</v>
      </c>
      <c r="H29" s="23">
        <f t="shared" si="1"/>
        <v>1.2727272727272727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105</v>
      </c>
      <c r="B30" s="21">
        <v>1</v>
      </c>
      <c r="C30" s="22">
        <v>9</v>
      </c>
      <c r="D30" s="22">
        <v>0</v>
      </c>
      <c r="E30" s="22">
        <f t="shared" si="0"/>
        <v>10</v>
      </c>
      <c r="F30" s="20">
        <v>1</v>
      </c>
      <c r="G30" s="95">
        <v>8</v>
      </c>
      <c r="H30" s="23">
        <f t="shared" si="1"/>
        <v>1.25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108</v>
      </c>
      <c r="B31" s="21">
        <v>1</v>
      </c>
      <c r="C31" s="22">
        <v>38</v>
      </c>
      <c r="D31" s="22">
        <v>0</v>
      </c>
      <c r="E31" s="22">
        <f t="shared" si="0"/>
        <v>39</v>
      </c>
      <c r="F31" s="20">
        <v>1</v>
      </c>
      <c r="G31" s="95">
        <v>23</v>
      </c>
      <c r="H31" s="23">
        <f t="shared" si="1"/>
        <v>1.6956521739130435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111</v>
      </c>
      <c r="B32" s="21">
        <v>4</v>
      </c>
      <c r="C32" s="22">
        <v>22</v>
      </c>
      <c r="D32" s="22">
        <v>0</v>
      </c>
      <c r="E32" s="22">
        <f t="shared" si="0"/>
        <v>26</v>
      </c>
      <c r="F32" s="20">
        <v>2</v>
      </c>
      <c r="G32" s="95">
        <v>32</v>
      </c>
      <c r="H32" s="23">
        <f t="shared" si="1"/>
        <v>0.8125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114</v>
      </c>
      <c r="B33" s="21">
        <v>9</v>
      </c>
      <c r="C33" s="22">
        <v>73</v>
      </c>
      <c r="D33" s="22">
        <v>0</v>
      </c>
      <c r="E33" s="22">
        <f t="shared" si="0"/>
        <v>82</v>
      </c>
      <c r="F33" s="20">
        <v>3</v>
      </c>
      <c r="G33" s="95">
        <v>88</v>
      </c>
      <c r="H33" s="23">
        <f t="shared" si="1"/>
        <v>0.93181818181818177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117</v>
      </c>
      <c r="B34" s="21">
        <v>1</v>
      </c>
      <c r="C34" s="22">
        <v>11</v>
      </c>
      <c r="D34" s="22">
        <v>0</v>
      </c>
      <c r="E34" s="22">
        <f t="shared" si="0"/>
        <v>12</v>
      </c>
      <c r="F34" s="20">
        <v>0</v>
      </c>
      <c r="G34" s="95">
        <v>14</v>
      </c>
      <c r="H34" s="23">
        <f t="shared" si="1"/>
        <v>0.8571428571428571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120</v>
      </c>
      <c r="B35" s="21">
        <v>0</v>
      </c>
      <c r="C35" s="22">
        <v>20</v>
      </c>
      <c r="D35" s="22">
        <v>0</v>
      </c>
      <c r="E35" s="22">
        <f t="shared" si="0"/>
        <v>20</v>
      </c>
      <c r="F35" s="20">
        <v>0</v>
      </c>
      <c r="G35" s="95">
        <v>15</v>
      </c>
      <c r="H35" s="23">
        <f t="shared" si="1"/>
        <v>1.3333333333333333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123</v>
      </c>
      <c r="B36" s="21">
        <v>21</v>
      </c>
      <c r="C36" s="22">
        <v>149</v>
      </c>
      <c r="D36" s="22">
        <v>0</v>
      </c>
      <c r="E36" s="22">
        <v>170</v>
      </c>
      <c r="F36" s="20">
        <v>14</v>
      </c>
      <c r="G36" s="95">
        <v>131</v>
      </c>
      <c r="H36" s="23">
        <v>1.2977099236641221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128</v>
      </c>
      <c r="B37" s="21">
        <v>3</v>
      </c>
      <c r="C37" s="22">
        <v>32</v>
      </c>
      <c r="D37" s="22">
        <v>0</v>
      </c>
      <c r="E37" s="22">
        <f t="shared" si="0"/>
        <v>35</v>
      </c>
      <c r="F37" s="20">
        <v>1</v>
      </c>
      <c r="G37" s="95">
        <v>36</v>
      </c>
      <c r="H37" s="23">
        <f t="shared" si="1"/>
        <v>0.97222222222222221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130</v>
      </c>
      <c r="B38" s="21">
        <v>0</v>
      </c>
      <c r="C38" s="22">
        <v>42</v>
      </c>
      <c r="D38" s="22">
        <v>0</v>
      </c>
      <c r="E38" s="22">
        <f t="shared" si="0"/>
        <v>42</v>
      </c>
      <c r="F38" s="20">
        <v>0</v>
      </c>
      <c r="G38" s="95">
        <v>29</v>
      </c>
      <c r="H38" s="23">
        <f t="shared" si="1"/>
        <v>1.4482758620689655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133</v>
      </c>
      <c r="B39" s="21">
        <v>3</v>
      </c>
      <c r="C39" s="22">
        <v>13</v>
      </c>
      <c r="D39" s="22">
        <v>0</v>
      </c>
      <c r="E39" s="22">
        <f t="shared" si="0"/>
        <v>16</v>
      </c>
      <c r="F39" s="20">
        <v>1</v>
      </c>
      <c r="G39" s="95">
        <v>16</v>
      </c>
      <c r="H39" s="23">
        <f t="shared" si="1"/>
        <v>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136</v>
      </c>
      <c r="B40" s="21">
        <v>6</v>
      </c>
      <c r="C40" s="22">
        <v>134</v>
      </c>
      <c r="D40" s="22">
        <v>0</v>
      </c>
      <c r="E40" s="22">
        <f t="shared" si="0"/>
        <v>140</v>
      </c>
      <c r="F40" s="20">
        <v>6</v>
      </c>
      <c r="G40" s="95">
        <v>97</v>
      </c>
      <c r="H40" s="23">
        <f t="shared" si="1"/>
        <v>1.4432989690721649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139</v>
      </c>
      <c r="B41" s="21">
        <v>5</v>
      </c>
      <c r="C41" s="22">
        <v>70</v>
      </c>
      <c r="D41" s="22">
        <v>0</v>
      </c>
      <c r="E41" s="22">
        <f t="shared" si="0"/>
        <v>75</v>
      </c>
      <c r="F41" s="20">
        <v>0</v>
      </c>
      <c r="G41" s="95">
        <v>73</v>
      </c>
      <c r="H41" s="23">
        <f t="shared" si="1"/>
        <v>1.0273972602739727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10</v>
      </c>
      <c r="C42" s="22">
        <v>103</v>
      </c>
      <c r="D42" s="22">
        <v>0</v>
      </c>
      <c r="E42" s="22">
        <f t="shared" si="0"/>
        <v>113</v>
      </c>
      <c r="F42" s="20">
        <v>9</v>
      </c>
      <c r="G42" s="95">
        <v>115</v>
      </c>
      <c r="H42" s="23">
        <f t="shared" si="1"/>
        <v>0.9826086956521739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4</v>
      </c>
      <c r="C43" s="22">
        <v>19</v>
      </c>
      <c r="D43" s="22">
        <v>2</v>
      </c>
      <c r="E43" s="22">
        <f t="shared" si="0"/>
        <v>25</v>
      </c>
      <c r="F43" s="20">
        <v>0</v>
      </c>
      <c r="G43" s="95">
        <v>27</v>
      </c>
      <c r="H43" s="23">
        <f t="shared" si="1"/>
        <v>0.92592592592592593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5</v>
      </c>
      <c r="C44" s="22">
        <v>64</v>
      </c>
      <c r="D44" s="22">
        <v>0</v>
      </c>
      <c r="E44" s="22">
        <v>69</v>
      </c>
      <c r="F44" s="20">
        <v>5</v>
      </c>
      <c r="G44" s="95">
        <v>67</v>
      </c>
      <c r="H44" s="23">
        <v>1.0298507462686568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153</v>
      </c>
      <c r="B45" s="21">
        <v>6</v>
      </c>
      <c r="C45" s="22">
        <v>119</v>
      </c>
      <c r="D45" s="22">
        <v>0</v>
      </c>
      <c r="E45" s="22">
        <f t="shared" si="0"/>
        <v>125</v>
      </c>
      <c r="F45" s="20">
        <v>8</v>
      </c>
      <c r="G45" s="95">
        <v>48</v>
      </c>
      <c r="H45" s="23">
        <f t="shared" si="1"/>
        <v>2.6041666666666665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156</v>
      </c>
      <c r="B46" s="21">
        <v>13</v>
      </c>
      <c r="C46" s="22">
        <v>67</v>
      </c>
      <c r="D46" s="22">
        <v>0</v>
      </c>
      <c r="E46" s="22">
        <v>80</v>
      </c>
      <c r="F46" s="20">
        <v>3</v>
      </c>
      <c r="G46" s="95">
        <v>48</v>
      </c>
      <c r="H46" s="23">
        <v>1.6666666666666667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161</v>
      </c>
      <c r="B47" s="21">
        <v>3</v>
      </c>
      <c r="C47" s="22">
        <v>28</v>
      </c>
      <c r="D47" s="22">
        <v>0</v>
      </c>
      <c r="E47" s="22">
        <f t="shared" si="0"/>
        <v>31</v>
      </c>
      <c r="F47" s="20">
        <v>3</v>
      </c>
      <c r="G47" s="95">
        <v>28</v>
      </c>
      <c r="H47" s="23">
        <f t="shared" si="1"/>
        <v>1.1071428571428572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164</v>
      </c>
      <c r="B48" s="21">
        <v>6</v>
      </c>
      <c r="C48" s="22">
        <v>50</v>
      </c>
      <c r="D48" s="22">
        <v>0</v>
      </c>
      <c r="E48" s="22">
        <f t="shared" si="0"/>
        <v>56</v>
      </c>
      <c r="F48" s="20">
        <v>6</v>
      </c>
      <c r="G48" s="95">
        <v>40</v>
      </c>
      <c r="H48" s="23">
        <f t="shared" si="1"/>
        <v>1.4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4</v>
      </c>
      <c r="C49" s="22">
        <v>51</v>
      </c>
      <c r="D49" s="22">
        <v>0</v>
      </c>
      <c r="E49" s="22">
        <f t="shared" si="0"/>
        <v>55</v>
      </c>
      <c r="F49" s="20">
        <v>4</v>
      </c>
      <c r="G49" s="95">
        <v>54</v>
      </c>
      <c r="H49" s="23">
        <f t="shared" si="1"/>
        <v>1.0185185185185186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3</v>
      </c>
      <c r="C50" s="22">
        <v>27</v>
      </c>
      <c r="D50" s="22">
        <v>0</v>
      </c>
      <c r="E50" s="22">
        <f t="shared" si="0"/>
        <v>30</v>
      </c>
      <c r="F50" s="20">
        <v>2</v>
      </c>
      <c r="G50" s="95">
        <v>26</v>
      </c>
      <c r="H50" s="23">
        <f t="shared" si="1"/>
        <v>1.1538461538461537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6</v>
      </c>
      <c r="C51" s="22">
        <v>89</v>
      </c>
      <c r="D51" s="22">
        <v>0</v>
      </c>
      <c r="E51" s="22">
        <f t="shared" si="0"/>
        <v>95</v>
      </c>
      <c r="F51" s="20">
        <v>1</v>
      </c>
      <c r="G51" s="95">
        <v>113</v>
      </c>
      <c r="H51" s="23">
        <f t="shared" si="1"/>
        <v>0.84070796460176989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175</v>
      </c>
      <c r="B52" s="21">
        <v>4</v>
      </c>
      <c r="C52" s="22">
        <v>44</v>
      </c>
      <c r="D52" s="22">
        <v>0</v>
      </c>
      <c r="E52" s="22">
        <f t="shared" si="0"/>
        <v>48</v>
      </c>
      <c r="F52" s="20">
        <v>4</v>
      </c>
      <c r="G52" s="95">
        <v>21</v>
      </c>
      <c r="H52" s="23">
        <f t="shared" si="1"/>
        <v>2.2857142857142856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178</v>
      </c>
      <c r="B53" s="21">
        <v>2</v>
      </c>
      <c r="C53" s="22">
        <v>32</v>
      </c>
      <c r="D53" s="22">
        <v>0</v>
      </c>
      <c r="E53" s="22">
        <f t="shared" si="0"/>
        <v>34</v>
      </c>
      <c r="F53" s="20">
        <v>2</v>
      </c>
      <c r="G53" s="95">
        <v>33</v>
      </c>
      <c r="H53" s="23">
        <f t="shared" si="1"/>
        <v>1.0303030303030303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181</v>
      </c>
      <c r="B54" s="21">
        <v>163</v>
      </c>
      <c r="C54" s="22">
        <v>2386</v>
      </c>
      <c r="D54" s="22">
        <v>0</v>
      </c>
      <c r="E54" s="22">
        <v>2549</v>
      </c>
      <c r="F54" s="20">
        <v>107</v>
      </c>
      <c r="G54" s="95">
        <v>2694</v>
      </c>
      <c r="H54" s="23">
        <v>0.94617668893838158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210</v>
      </c>
      <c r="B55" s="21">
        <v>7</v>
      </c>
      <c r="C55" s="22">
        <v>46</v>
      </c>
      <c r="D55" s="22">
        <v>0</v>
      </c>
      <c r="E55" s="22">
        <f t="shared" ref="E55:E75" si="2">B55+C55+D55</f>
        <v>53</v>
      </c>
      <c r="F55" s="20">
        <v>1</v>
      </c>
      <c r="G55" s="95">
        <v>57</v>
      </c>
      <c r="H55" s="23">
        <f t="shared" ref="H55:H76" si="3">E55/G55</f>
        <v>0.92982456140350878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212</v>
      </c>
      <c r="B56" s="21">
        <v>2</v>
      </c>
      <c r="C56" s="22">
        <v>3</v>
      </c>
      <c r="D56" s="22">
        <v>0</v>
      </c>
      <c r="E56" s="22">
        <f t="shared" si="2"/>
        <v>5</v>
      </c>
      <c r="F56" s="20">
        <v>2</v>
      </c>
      <c r="G56" s="95">
        <v>5</v>
      </c>
      <c r="H56" s="23">
        <f t="shared" si="3"/>
        <v>1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215</v>
      </c>
      <c r="B57" s="21">
        <v>6</v>
      </c>
      <c r="C57" s="22">
        <v>50</v>
      </c>
      <c r="D57" s="22">
        <v>0</v>
      </c>
      <c r="E57" s="22">
        <f t="shared" si="2"/>
        <v>56</v>
      </c>
      <c r="F57" s="20">
        <v>5</v>
      </c>
      <c r="G57" s="95">
        <v>58</v>
      </c>
      <c r="H57" s="23">
        <f t="shared" si="3"/>
        <v>0.96551724137931039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ht="12" customHeight="1" x14ac:dyDescent="0.2">
      <c r="A58" s="19" t="s">
        <v>218</v>
      </c>
      <c r="B58" s="21">
        <v>3</v>
      </c>
      <c r="C58" s="22">
        <v>38</v>
      </c>
      <c r="D58" s="22">
        <v>0</v>
      </c>
      <c r="E58" s="22">
        <v>41</v>
      </c>
      <c r="F58" s="20">
        <v>3</v>
      </c>
      <c r="G58" s="95">
        <v>31</v>
      </c>
      <c r="H58" s="23">
        <v>1.3225806451612903</v>
      </c>
    </row>
    <row r="59" spans="1:20" x14ac:dyDescent="0.2">
      <c r="A59" s="19" t="s">
        <v>221</v>
      </c>
      <c r="B59" s="21">
        <v>30</v>
      </c>
      <c r="C59" s="22">
        <v>275</v>
      </c>
      <c r="D59" s="22">
        <v>0</v>
      </c>
      <c r="E59" s="22">
        <v>305</v>
      </c>
      <c r="F59" s="20">
        <v>30</v>
      </c>
      <c r="G59" s="95">
        <v>116</v>
      </c>
      <c r="H59" s="23">
        <v>2.6293103448275863</v>
      </c>
    </row>
    <row r="60" spans="1:20" x14ac:dyDescent="0.2">
      <c r="A60" s="19" t="s">
        <v>226</v>
      </c>
      <c r="B60" s="21">
        <v>20</v>
      </c>
      <c r="C60" s="22">
        <v>99</v>
      </c>
      <c r="D60" s="22">
        <v>0</v>
      </c>
      <c r="E60" s="22">
        <f t="shared" si="2"/>
        <v>119</v>
      </c>
      <c r="F60" s="20">
        <v>15</v>
      </c>
      <c r="G60" s="95">
        <v>99</v>
      </c>
      <c r="H60" s="23">
        <f t="shared" si="3"/>
        <v>1.202020202020202</v>
      </c>
    </row>
    <row r="61" spans="1:20" x14ac:dyDescent="0.2">
      <c r="A61" s="19" t="s">
        <v>229</v>
      </c>
      <c r="B61" s="21">
        <v>4</v>
      </c>
      <c r="C61" s="22">
        <v>32</v>
      </c>
      <c r="D61" s="22">
        <v>1</v>
      </c>
      <c r="E61" s="22">
        <f t="shared" si="2"/>
        <v>37</v>
      </c>
      <c r="F61" s="20">
        <v>4</v>
      </c>
      <c r="G61" s="95">
        <v>37</v>
      </c>
      <c r="H61" s="23">
        <f t="shared" si="3"/>
        <v>1</v>
      </c>
    </row>
    <row r="62" spans="1:20" x14ac:dyDescent="0.2">
      <c r="A62" s="19" t="s">
        <v>232</v>
      </c>
      <c r="B62" s="21">
        <v>12</v>
      </c>
      <c r="C62" s="22">
        <v>115</v>
      </c>
      <c r="D62" s="22">
        <v>0</v>
      </c>
      <c r="E62" s="22">
        <f t="shared" si="2"/>
        <v>127</v>
      </c>
      <c r="F62" s="20">
        <v>10</v>
      </c>
      <c r="G62" s="95">
        <v>146</v>
      </c>
      <c r="H62" s="23">
        <f t="shared" si="3"/>
        <v>0.86986301369863017</v>
      </c>
    </row>
    <row r="63" spans="1:20" x14ac:dyDescent="0.2">
      <c r="A63" s="19" t="s">
        <v>235</v>
      </c>
      <c r="B63" s="21">
        <v>0</v>
      </c>
      <c r="C63" s="22">
        <v>59</v>
      </c>
      <c r="D63" s="22">
        <v>0</v>
      </c>
      <c r="E63" s="22">
        <f t="shared" si="2"/>
        <v>59</v>
      </c>
      <c r="F63" s="20">
        <v>0</v>
      </c>
      <c r="G63" s="95">
        <v>18</v>
      </c>
      <c r="H63" s="23">
        <f t="shared" si="3"/>
        <v>3.2777777777777777</v>
      </c>
    </row>
    <row r="64" spans="1:20" x14ac:dyDescent="0.2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95">
        <v>4</v>
      </c>
      <c r="H64" s="23">
        <f t="shared" si="3"/>
        <v>0.25</v>
      </c>
    </row>
    <row r="65" spans="1:20" x14ac:dyDescent="0.2">
      <c r="A65" s="19" t="s">
        <v>241</v>
      </c>
      <c r="B65" s="21">
        <v>3</v>
      </c>
      <c r="C65" s="22">
        <v>82</v>
      </c>
      <c r="D65" s="22">
        <v>0</v>
      </c>
      <c r="E65" s="22">
        <f t="shared" si="2"/>
        <v>85</v>
      </c>
      <c r="F65" s="20">
        <v>3</v>
      </c>
      <c r="G65" s="95">
        <v>93</v>
      </c>
      <c r="H65" s="23">
        <f t="shared" si="3"/>
        <v>0.91397849462365588</v>
      </c>
    </row>
    <row r="66" spans="1:20" x14ac:dyDescent="0.2">
      <c r="A66" s="19" t="s">
        <v>244</v>
      </c>
      <c r="B66" s="21">
        <v>5</v>
      </c>
      <c r="C66" s="22">
        <v>83</v>
      </c>
      <c r="D66" s="22">
        <v>0</v>
      </c>
      <c r="E66" s="22">
        <v>88</v>
      </c>
      <c r="F66" s="20">
        <v>5</v>
      </c>
      <c r="G66" s="95">
        <v>88</v>
      </c>
      <c r="H66" s="23">
        <v>1</v>
      </c>
    </row>
    <row r="67" spans="1:20" x14ac:dyDescent="0.2">
      <c r="A67" s="19" t="s">
        <v>248</v>
      </c>
      <c r="B67" s="21">
        <v>13</v>
      </c>
      <c r="C67" s="22">
        <v>85</v>
      </c>
      <c r="D67" s="22">
        <v>0</v>
      </c>
      <c r="E67" s="22">
        <f t="shared" si="2"/>
        <v>98</v>
      </c>
      <c r="F67" s="20">
        <v>0</v>
      </c>
      <c r="G67" s="95">
        <v>93</v>
      </c>
      <c r="H67" s="23">
        <f t="shared" si="3"/>
        <v>1.053763440860215</v>
      </c>
    </row>
    <row r="68" spans="1:20" x14ac:dyDescent="0.2">
      <c r="A68" s="19" t="s">
        <v>251</v>
      </c>
      <c r="B68" s="21">
        <v>8</v>
      </c>
      <c r="C68" s="22">
        <v>60</v>
      </c>
      <c r="D68" s="22">
        <v>0</v>
      </c>
      <c r="E68" s="22">
        <f t="shared" si="2"/>
        <v>68</v>
      </c>
      <c r="F68" s="20">
        <v>5</v>
      </c>
      <c r="G68" s="95">
        <v>66</v>
      </c>
      <c r="H68" s="23">
        <f t="shared" si="3"/>
        <v>1.0303030303030303</v>
      </c>
    </row>
    <row r="69" spans="1:20" x14ac:dyDescent="0.2">
      <c r="A69" s="19" t="s">
        <v>254</v>
      </c>
      <c r="B69" s="21">
        <v>3</v>
      </c>
      <c r="C69" s="22">
        <v>52</v>
      </c>
      <c r="D69" s="22">
        <v>0</v>
      </c>
      <c r="E69" s="22">
        <f t="shared" si="2"/>
        <v>55</v>
      </c>
      <c r="F69" s="20">
        <v>0</v>
      </c>
      <c r="G69" s="95">
        <v>53</v>
      </c>
      <c r="H69" s="23">
        <f t="shared" si="3"/>
        <v>1.0377358490566038</v>
      </c>
    </row>
    <row r="70" spans="1:20" x14ac:dyDescent="0.2">
      <c r="A70" s="19" t="s">
        <v>257</v>
      </c>
      <c r="B70" s="21">
        <v>0</v>
      </c>
      <c r="C70" s="22">
        <v>21</v>
      </c>
      <c r="D70" s="22">
        <v>0</v>
      </c>
      <c r="E70" s="22">
        <f t="shared" si="2"/>
        <v>21</v>
      </c>
      <c r="F70" s="20">
        <v>0</v>
      </c>
      <c r="G70" s="95">
        <v>22</v>
      </c>
      <c r="H70" s="23">
        <f t="shared" si="3"/>
        <v>0.95454545454545459</v>
      </c>
    </row>
    <row r="71" spans="1:20" s="24" customFormat="1" x14ac:dyDescent="0.2">
      <c r="A71" s="17" t="s">
        <v>260</v>
      </c>
      <c r="B71" s="21">
        <v>147</v>
      </c>
      <c r="C71" s="22">
        <v>1657</v>
      </c>
      <c r="D71" s="22">
        <v>0</v>
      </c>
      <c r="E71" s="22">
        <v>1804</v>
      </c>
      <c r="F71" s="20">
        <v>150</v>
      </c>
      <c r="G71" s="119">
        <v>1778</v>
      </c>
      <c r="H71" s="97">
        <v>1.0146231721034871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279</v>
      </c>
      <c r="B72" s="21">
        <v>9</v>
      </c>
      <c r="C72" s="22">
        <v>78</v>
      </c>
      <c r="D72" s="22">
        <v>1</v>
      </c>
      <c r="E72" s="22">
        <v>88</v>
      </c>
      <c r="F72" s="20">
        <v>7</v>
      </c>
      <c r="G72" s="95">
        <v>88</v>
      </c>
      <c r="H72" s="23">
        <v>1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283</v>
      </c>
      <c r="B73" s="21">
        <v>5</v>
      </c>
      <c r="C73" s="22">
        <v>60</v>
      </c>
      <c r="D73" s="22">
        <v>0</v>
      </c>
      <c r="E73" s="22">
        <f t="shared" si="2"/>
        <v>65</v>
      </c>
      <c r="F73" s="20">
        <v>5</v>
      </c>
      <c r="G73" s="95">
        <v>67</v>
      </c>
      <c r="H73" s="23">
        <f t="shared" si="3"/>
        <v>0.97014925373134331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286</v>
      </c>
      <c r="B74" s="21">
        <v>1</v>
      </c>
      <c r="C74" s="22">
        <v>27</v>
      </c>
      <c r="D74" s="22">
        <v>0</v>
      </c>
      <c r="E74" s="22">
        <f t="shared" si="2"/>
        <v>28</v>
      </c>
      <c r="F74" s="20">
        <v>1</v>
      </c>
      <c r="G74" s="95">
        <v>26</v>
      </c>
      <c r="H74" s="23">
        <f t="shared" si="3"/>
        <v>1.0769230769230769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ht="13.5" thickBot="1" x14ac:dyDescent="0.25">
      <c r="A75" s="27" t="s">
        <v>289</v>
      </c>
      <c r="B75" s="29">
        <v>4</v>
      </c>
      <c r="C75" s="27">
        <v>33</v>
      </c>
      <c r="D75" s="27">
        <v>0</v>
      </c>
      <c r="E75" s="27">
        <f t="shared" si="2"/>
        <v>37</v>
      </c>
      <c r="F75" s="28">
        <v>1</v>
      </c>
      <c r="G75" s="96">
        <v>39</v>
      </c>
      <c r="H75" s="30">
        <f t="shared" si="3"/>
        <v>0.94871794871794868</v>
      </c>
    </row>
    <row r="76" spans="1:20" ht="13.5" thickTop="1" x14ac:dyDescent="0.2">
      <c r="A76" s="22"/>
      <c r="B76" s="21">
        <f t="shared" ref="B76:G76" si="4">SUM(B3:B75)</f>
        <v>780</v>
      </c>
      <c r="C76" s="22">
        <f t="shared" si="4"/>
        <v>9150</v>
      </c>
      <c r="D76" s="22">
        <f t="shared" si="4"/>
        <v>23</v>
      </c>
      <c r="E76" s="22">
        <f t="shared" si="4"/>
        <v>9953</v>
      </c>
      <c r="F76" s="32">
        <f t="shared" si="4"/>
        <v>581</v>
      </c>
      <c r="G76" s="32">
        <f t="shared" si="4"/>
        <v>9028</v>
      </c>
      <c r="H76" s="23">
        <f t="shared" si="3"/>
        <v>1.1024590163934427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3"/>
      <c r="L77" s="17" t="s">
        <v>291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3"/>
      <c r="I78" s="35"/>
    </row>
    <row r="79" spans="1:20" x14ac:dyDescent="0.2">
      <c r="A79" s="19"/>
      <c r="B79" s="36"/>
      <c r="C79" s="37"/>
      <c r="D79" s="37"/>
      <c r="E79" s="37"/>
      <c r="F79" s="37"/>
      <c r="G79" s="37"/>
      <c r="H79" s="33"/>
      <c r="I79" s="35"/>
    </row>
    <row r="80" spans="1:20" x14ac:dyDescent="0.2">
      <c r="A80" s="19"/>
      <c r="B80" s="19"/>
      <c r="C80" s="19"/>
      <c r="D80" s="22"/>
      <c r="E80" s="19"/>
      <c r="F80" s="19"/>
      <c r="G80" s="19"/>
      <c r="I80" s="35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41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69" activePane="bottomRight" state="frozen"/>
      <selection activeCell="H101" sqref="H101"/>
      <selection pane="topRight" activeCell="H101" sqref="H101"/>
      <selection pane="bottomLeft" activeCell="H101" sqref="H101"/>
      <selection pane="bottomRight" activeCell="A89" sqref="A89:U90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21" s="6" customFormat="1" x14ac:dyDescent="0.2">
      <c r="A1" s="1"/>
      <c r="B1" s="2"/>
      <c r="C1" s="3"/>
      <c r="D1" s="132">
        <v>43556</v>
      </c>
      <c r="E1" s="133"/>
      <c r="F1" s="133"/>
      <c r="G1" s="133"/>
      <c r="H1" s="133"/>
      <c r="I1" s="134"/>
      <c r="J1" s="4"/>
      <c r="K1" s="5"/>
    </row>
    <row r="2" spans="1:2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21" s="116" customFormat="1" x14ac:dyDescent="0.2">
      <c r="A3" s="121" t="s">
        <v>10</v>
      </c>
      <c r="B3" s="122" t="s">
        <v>11</v>
      </c>
      <c r="C3" s="123" t="s">
        <v>12</v>
      </c>
      <c r="D3" s="124">
        <v>1</v>
      </c>
      <c r="E3" s="125">
        <v>20</v>
      </c>
      <c r="F3" s="125">
        <v>0</v>
      </c>
      <c r="G3" s="125">
        <f>D3+E3+F3</f>
        <v>21</v>
      </c>
      <c r="H3" s="123">
        <v>1</v>
      </c>
      <c r="I3" s="123">
        <v>24</v>
      </c>
      <c r="J3" s="126">
        <f>G3/I3</f>
        <v>0.875</v>
      </c>
      <c r="K3" s="127"/>
      <c r="L3" s="128"/>
      <c r="M3" s="128"/>
      <c r="N3" s="128"/>
      <c r="O3" s="128"/>
      <c r="P3" s="128"/>
      <c r="Q3" s="128"/>
      <c r="R3" s="128"/>
      <c r="S3" s="128"/>
      <c r="T3" s="128"/>
    </row>
    <row r="4" spans="1:21" x14ac:dyDescent="0.2">
      <c r="A4" s="18" t="s">
        <v>13</v>
      </c>
      <c r="B4" s="19" t="s">
        <v>14</v>
      </c>
      <c r="C4" s="20" t="s">
        <v>14</v>
      </c>
      <c r="D4" s="21">
        <v>0</v>
      </c>
      <c r="E4" s="22">
        <v>27</v>
      </c>
      <c r="F4" s="22">
        <v>0</v>
      </c>
      <c r="G4" s="22">
        <f t="shared" ref="G4:G65" si="0">D4+E4+F4</f>
        <v>27</v>
      </c>
      <c r="H4" s="20">
        <v>0</v>
      </c>
      <c r="I4" s="20">
        <v>27</v>
      </c>
      <c r="J4" s="23">
        <f t="shared" ref="J4:J65" si="1">G4/I4</f>
        <v>1</v>
      </c>
    </row>
    <row r="5" spans="1:21" x14ac:dyDescent="0.2">
      <c r="A5" s="18" t="s">
        <v>15</v>
      </c>
      <c r="B5" s="19" t="s">
        <v>16</v>
      </c>
      <c r="C5" s="20" t="s">
        <v>16</v>
      </c>
      <c r="D5" s="21">
        <v>0</v>
      </c>
      <c r="E5" s="22">
        <v>7</v>
      </c>
      <c r="F5" s="22">
        <v>0</v>
      </c>
      <c r="G5" s="22">
        <f t="shared" si="0"/>
        <v>7</v>
      </c>
      <c r="H5" s="20">
        <v>0</v>
      </c>
      <c r="I5" s="20">
        <v>7</v>
      </c>
      <c r="J5" s="23">
        <f t="shared" si="1"/>
        <v>1</v>
      </c>
    </row>
    <row r="6" spans="1:21" s="116" customFormat="1" x14ac:dyDescent="0.2">
      <c r="A6" s="121" t="s">
        <v>17</v>
      </c>
      <c r="B6" s="122" t="s">
        <v>18</v>
      </c>
      <c r="C6" s="123" t="s">
        <v>19</v>
      </c>
      <c r="D6" s="124">
        <v>1</v>
      </c>
      <c r="E6" s="125">
        <v>18</v>
      </c>
      <c r="F6" s="125">
        <v>0</v>
      </c>
      <c r="G6" s="125">
        <f t="shared" si="0"/>
        <v>19</v>
      </c>
      <c r="H6" s="123">
        <v>1</v>
      </c>
      <c r="I6" s="123">
        <v>25</v>
      </c>
      <c r="J6" s="126">
        <f t="shared" si="1"/>
        <v>0.76</v>
      </c>
      <c r="K6" s="127"/>
      <c r="L6" s="128"/>
      <c r="M6" s="128"/>
      <c r="N6" s="128"/>
      <c r="O6" s="128"/>
      <c r="P6" s="128"/>
      <c r="Q6" s="128"/>
      <c r="R6" s="128"/>
      <c r="S6" s="128"/>
      <c r="T6" s="128"/>
      <c r="U6" s="128"/>
    </row>
    <row r="7" spans="1:21" x14ac:dyDescent="0.2">
      <c r="A7" s="18" t="s">
        <v>20</v>
      </c>
      <c r="B7" s="19" t="s">
        <v>18</v>
      </c>
      <c r="C7" s="20" t="s">
        <v>21</v>
      </c>
      <c r="D7" s="21">
        <v>14</v>
      </c>
      <c r="E7" s="22">
        <v>91</v>
      </c>
      <c r="F7" s="22">
        <v>0</v>
      </c>
      <c r="G7" s="22">
        <f t="shared" si="0"/>
        <v>105</v>
      </c>
      <c r="H7" s="20">
        <v>12</v>
      </c>
      <c r="I7" s="20">
        <v>71</v>
      </c>
      <c r="J7" s="23">
        <f t="shared" si="1"/>
        <v>1.4788732394366197</v>
      </c>
    </row>
    <row r="8" spans="1:21" x14ac:dyDescent="0.2">
      <c r="A8" s="18" t="s">
        <v>22</v>
      </c>
      <c r="B8" s="19" t="s">
        <v>23</v>
      </c>
      <c r="C8" s="20" t="s">
        <v>24</v>
      </c>
      <c r="D8" s="21">
        <v>1</v>
      </c>
      <c r="E8" s="22">
        <v>51</v>
      </c>
      <c r="F8" s="22">
        <v>0</v>
      </c>
      <c r="G8" s="22">
        <f t="shared" si="0"/>
        <v>52</v>
      </c>
      <c r="H8" s="20">
        <v>1</v>
      </c>
      <c r="I8" s="20">
        <v>30</v>
      </c>
      <c r="J8" s="23">
        <f t="shared" si="1"/>
        <v>1.7333333333333334</v>
      </c>
    </row>
    <row r="9" spans="1:21" x14ac:dyDescent="0.2">
      <c r="A9" s="18" t="s">
        <v>25</v>
      </c>
      <c r="B9" s="19" t="s">
        <v>26</v>
      </c>
      <c r="C9" s="20" t="s">
        <v>27</v>
      </c>
      <c r="D9" s="21">
        <v>24</v>
      </c>
      <c r="E9" s="22">
        <v>145</v>
      </c>
      <c r="F9" s="22">
        <v>10</v>
      </c>
      <c r="G9" s="22">
        <f t="shared" si="0"/>
        <v>179</v>
      </c>
      <c r="H9" s="20">
        <v>24</v>
      </c>
      <c r="I9" s="20">
        <v>118</v>
      </c>
      <c r="J9" s="23">
        <f t="shared" si="1"/>
        <v>1.5169491525423728</v>
      </c>
    </row>
    <row r="10" spans="1:21" x14ac:dyDescent="0.2">
      <c r="A10" s="18" t="s">
        <v>28</v>
      </c>
      <c r="B10" s="19" t="s">
        <v>29</v>
      </c>
      <c r="C10" s="20" t="s">
        <v>30</v>
      </c>
      <c r="D10" s="21">
        <v>1</v>
      </c>
      <c r="E10" s="22">
        <v>38</v>
      </c>
      <c r="F10" s="22">
        <v>0</v>
      </c>
      <c r="G10" s="22">
        <f t="shared" si="0"/>
        <v>39</v>
      </c>
      <c r="H10" s="20">
        <v>1</v>
      </c>
      <c r="I10" s="20">
        <v>38</v>
      </c>
      <c r="J10" s="23">
        <f t="shared" si="1"/>
        <v>1.0263157894736843</v>
      </c>
    </row>
    <row r="11" spans="1:21" s="116" customFormat="1" x14ac:dyDescent="0.2">
      <c r="A11" s="121" t="s">
        <v>31</v>
      </c>
      <c r="B11" s="122" t="s">
        <v>32</v>
      </c>
      <c r="C11" s="123" t="s">
        <v>33</v>
      </c>
      <c r="D11" s="124">
        <v>3</v>
      </c>
      <c r="E11" s="125">
        <v>36</v>
      </c>
      <c r="F11" s="125">
        <v>0</v>
      </c>
      <c r="G11" s="125">
        <f t="shared" si="0"/>
        <v>39</v>
      </c>
      <c r="H11" s="123">
        <v>3</v>
      </c>
      <c r="I11" s="123">
        <v>84</v>
      </c>
      <c r="J11" s="126">
        <f t="shared" si="1"/>
        <v>0.4642857142857143</v>
      </c>
      <c r="K11" s="127"/>
      <c r="L11" s="128"/>
      <c r="M11" s="128"/>
      <c r="N11" s="128"/>
      <c r="O11" s="128"/>
      <c r="P11" s="128"/>
      <c r="Q11" s="128"/>
      <c r="R11" s="128"/>
      <c r="S11" s="128"/>
      <c r="T11" s="128"/>
      <c r="U11" s="128"/>
    </row>
    <row r="12" spans="1:21" x14ac:dyDescent="0.2">
      <c r="A12" s="18" t="s">
        <v>34</v>
      </c>
      <c r="B12" s="19" t="s">
        <v>32</v>
      </c>
      <c r="C12" s="20" t="s">
        <v>35</v>
      </c>
      <c r="D12" s="21">
        <v>21</v>
      </c>
      <c r="E12" s="22">
        <v>388</v>
      </c>
      <c r="F12" s="22">
        <v>0</v>
      </c>
      <c r="G12" s="22">
        <f t="shared" si="0"/>
        <v>409</v>
      </c>
      <c r="H12" s="20">
        <v>21</v>
      </c>
      <c r="I12" s="20">
        <v>187</v>
      </c>
      <c r="J12" s="23">
        <f t="shared" si="1"/>
        <v>2.1871657754010694</v>
      </c>
    </row>
    <row r="13" spans="1:21" x14ac:dyDescent="0.2">
      <c r="A13" s="18" t="s">
        <v>36</v>
      </c>
      <c r="B13" s="19" t="s">
        <v>37</v>
      </c>
      <c r="C13" s="20" t="s">
        <v>38</v>
      </c>
      <c r="D13" s="21">
        <v>22</v>
      </c>
      <c r="E13" s="22">
        <v>129</v>
      </c>
      <c r="F13" s="22">
        <v>0</v>
      </c>
      <c r="G13" s="22">
        <f t="shared" si="0"/>
        <v>151</v>
      </c>
      <c r="H13" s="20">
        <v>17</v>
      </c>
      <c r="I13" s="20">
        <v>87</v>
      </c>
      <c r="J13" s="23">
        <f t="shared" si="1"/>
        <v>1.735632183908046</v>
      </c>
    </row>
    <row r="14" spans="1:21" x14ac:dyDescent="0.2">
      <c r="A14" s="18" t="s">
        <v>39</v>
      </c>
      <c r="B14" s="19" t="s">
        <v>37</v>
      </c>
      <c r="C14" s="20" t="s">
        <v>40</v>
      </c>
      <c r="D14" s="21">
        <v>2</v>
      </c>
      <c r="E14" s="22">
        <v>21</v>
      </c>
      <c r="F14" s="22">
        <v>0</v>
      </c>
      <c r="G14" s="22">
        <f t="shared" si="0"/>
        <v>23</v>
      </c>
      <c r="H14" s="20">
        <v>2</v>
      </c>
      <c r="I14" s="20">
        <v>16</v>
      </c>
      <c r="J14" s="23">
        <f t="shared" si="1"/>
        <v>1.4375</v>
      </c>
    </row>
    <row r="15" spans="1:21" x14ac:dyDescent="0.2">
      <c r="A15" s="18" t="s">
        <v>41</v>
      </c>
      <c r="B15" s="19" t="s">
        <v>42</v>
      </c>
      <c r="C15" s="20" t="s">
        <v>43</v>
      </c>
      <c r="D15" s="21">
        <v>3</v>
      </c>
      <c r="E15" s="22">
        <v>45</v>
      </c>
      <c r="F15" s="22">
        <v>0</v>
      </c>
      <c r="G15" s="22">
        <f t="shared" si="0"/>
        <v>48</v>
      </c>
      <c r="H15" s="20">
        <v>3</v>
      </c>
      <c r="I15" s="20">
        <v>47</v>
      </c>
      <c r="J15" s="23">
        <f t="shared" si="1"/>
        <v>1.0212765957446808</v>
      </c>
    </row>
    <row r="16" spans="1:21" x14ac:dyDescent="0.2">
      <c r="A16" s="18" t="s">
        <v>44</v>
      </c>
      <c r="B16" s="19" t="s">
        <v>45</v>
      </c>
      <c r="C16" s="20" t="s">
        <v>46</v>
      </c>
      <c r="D16" s="21">
        <v>2</v>
      </c>
      <c r="E16" s="22">
        <v>40</v>
      </c>
      <c r="F16" s="22">
        <v>0</v>
      </c>
      <c r="G16" s="22">
        <f t="shared" si="0"/>
        <v>42</v>
      </c>
      <c r="H16" s="20">
        <v>2</v>
      </c>
      <c r="I16" s="20">
        <v>33</v>
      </c>
      <c r="J16" s="23">
        <f t="shared" si="1"/>
        <v>1.2727272727272727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21</v>
      </c>
      <c r="E17" s="22">
        <v>253</v>
      </c>
      <c r="F17" s="22">
        <v>0</v>
      </c>
      <c r="G17" s="22">
        <f t="shared" si="0"/>
        <v>274</v>
      </c>
      <c r="H17" s="20">
        <v>9</v>
      </c>
      <c r="I17" s="20">
        <v>298</v>
      </c>
      <c r="J17" s="23">
        <f t="shared" si="1"/>
        <v>0.91946308724832215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>
        <v>10</v>
      </c>
      <c r="E18" s="22">
        <v>169</v>
      </c>
      <c r="F18" s="22">
        <v>2</v>
      </c>
      <c r="G18" s="22">
        <f>D18+E18+F18</f>
        <v>181</v>
      </c>
      <c r="H18" s="20">
        <v>7</v>
      </c>
      <c r="I18" s="20">
        <v>180</v>
      </c>
      <c r="J18" s="23">
        <f t="shared" si="1"/>
        <v>1.0055555555555555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>
        <v>0</v>
      </c>
      <c r="E19" s="22">
        <v>21</v>
      </c>
      <c r="F19" s="22">
        <v>0</v>
      </c>
      <c r="G19" s="22">
        <f>D19+E19+F19</f>
        <v>21</v>
      </c>
      <c r="H19" s="20">
        <v>0</v>
      </c>
      <c r="I19" s="20">
        <v>17</v>
      </c>
      <c r="J19" s="23">
        <f t="shared" si="1"/>
        <v>1.2352941176470589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32</v>
      </c>
      <c r="E20" s="22">
        <v>434</v>
      </c>
      <c r="F20" s="22">
        <v>1</v>
      </c>
      <c r="G20" s="22">
        <f t="shared" si="0"/>
        <v>467</v>
      </c>
      <c r="H20" s="20">
        <v>15</v>
      </c>
      <c r="I20" s="20">
        <v>354</v>
      </c>
      <c r="J20" s="23">
        <f t="shared" si="1"/>
        <v>1.3192090395480225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>
        <v>0</v>
      </c>
      <c r="E21" s="22">
        <v>32</v>
      </c>
      <c r="F21" s="22">
        <v>0</v>
      </c>
      <c r="G21" s="22">
        <f t="shared" si="0"/>
        <v>32</v>
      </c>
      <c r="H21" s="20">
        <v>0</v>
      </c>
      <c r="I21" s="44">
        <v>37</v>
      </c>
      <c r="J21" s="23">
        <f t="shared" si="1"/>
        <v>0.86486486486486491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>
        <v>3</v>
      </c>
      <c r="E22" s="22">
        <v>25</v>
      </c>
      <c r="F22" s="22">
        <v>0</v>
      </c>
      <c r="G22" s="22">
        <f t="shared" si="0"/>
        <v>28</v>
      </c>
      <c r="H22" s="20">
        <v>3</v>
      </c>
      <c r="I22" s="20">
        <v>20</v>
      </c>
      <c r="J22" s="23">
        <f t="shared" si="1"/>
        <v>1.4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>
        <v>3</v>
      </c>
      <c r="E23" s="22">
        <v>35</v>
      </c>
      <c r="F23" s="22">
        <v>0</v>
      </c>
      <c r="G23" s="22">
        <f t="shared" si="0"/>
        <v>38</v>
      </c>
      <c r="H23" s="20">
        <v>4</v>
      </c>
      <c r="I23" s="20">
        <v>32</v>
      </c>
      <c r="J23" s="23">
        <f t="shared" si="1"/>
        <v>1.1875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>
        <v>18</v>
      </c>
      <c r="E24" s="22">
        <v>98</v>
      </c>
      <c r="F24" s="22">
        <v>0</v>
      </c>
      <c r="G24" s="22">
        <f t="shared" si="0"/>
        <v>116</v>
      </c>
      <c r="H24" s="20">
        <v>5</v>
      </c>
      <c r="I24" s="20">
        <v>123</v>
      </c>
      <c r="J24" s="23">
        <f t="shared" si="1"/>
        <v>0.94308943089430897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>
        <v>4</v>
      </c>
      <c r="E25" s="22">
        <v>45</v>
      </c>
      <c r="F25" s="22">
        <v>0</v>
      </c>
      <c r="G25" s="22">
        <f t="shared" si="0"/>
        <v>49</v>
      </c>
      <c r="H25" s="20">
        <v>4</v>
      </c>
      <c r="I25" s="20">
        <v>43</v>
      </c>
      <c r="J25" s="23">
        <f t="shared" si="1"/>
        <v>1.1395348837209303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>
        <v>4</v>
      </c>
      <c r="E26" s="22">
        <v>56</v>
      </c>
      <c r="F26" s="22">
        <v>0</v>
      </c>
      <c r="G26" s="22">
        <f t="shared" si="0"/>
        <v>60</v>
      </c>
      <c r="H26" s="20">
        <v>3</v>
      </c>
      <c r="I26" s="20">
        <v>45</v>
      </c>
      <c r="J26" s="23">
        <f t="shared" si="1"/>
        <v>1.3333333333333333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>
        <v>7</v>
      </c>
      <c r="E27" s="22">
        <v>30</v>
      </c>
      <c r="F27" s="22">
        <v>0</v>
      </c>
      <c r="G27" s="22">
        <f t="shared" si="0"/>
        <v>37</v>
      </c>
      <c r="H27" s="20">
        <v>7</v>
      </c>
      <c r="I27" s="20">
        <v>42</v>
      </c>
      <c r="J27" s="23">
        <f t="shared" si="1"/>
        <v>0.88095238095238093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>
        <v>11</v>
      </c>
      <c r="E28" s="22">
        <v>34</v>
      </c>
      <c r="F28" s="22">
        <v>0</v>
      </c>
      <c r="G28" s="22">
        <f t="shared" si="0"/>
        <v>45</v>
      </c>
      <c r="H28" s="20">
        <v>5</v>
      </c>
      <c r="I28" s="20">
        <v>48</v>
      </c>
      <c r="J28" s="23">
        <f t="shared" si="1"/>
        <v>0.9375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>
        <v>0</v>
      </c>
      <c r="E29" s="22">
        <v>3</v>
      </c>
      <c r="F29" s="22">
        <v>0</v>
      </c>
      <c r="G29" s="22">
        <f t="shared" si="0"/>
        <v>3</v>
      </c>
      <c r="H29" s="20">
        <v>0</v>
      </c>
      <c r="I29" s="20">
        <v>3</v>
      </c>
      <c r="J29" s="23">
        <f t="shared" si="1"/>
        <v>1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>
        <v>1</v>
      </c>
      <c r="E30" s="22">
        <v>2</v>
      </c>
      <c r="F30" s="22">
        <v>0</v>
      </c>
      <c r="G30" s="22">
        <f t="shared" si="0"/>
        <v>3</v>
      </c>
      <c r="H30" s="20">
        <v>1</v>
      </c>
      <c r="I30" s="20">
        <v>3</v>
      </c>
      <c r="J30" s="23">
        <f t="shared" si="1"/>
        <v>1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>
        <v>26</v>
      </c>
      <c r="E31" s="22">
        <v>262</v>
      </c>
      <c r="F31" s="22">
        <v>1</v>
      </c>
      <c r="G31" s="22">
        <f t="shared" si="0"/>
        <v>289</v>
      </c>
      <c r="H31" s="20">
        <v>8</v>
      </c>
      <c r="I31" s="20">
        <v>223</v>
      </c>
      <c r="J31" s="23">
        <f t="shared" si="1"/>
        <v>1.2959641255605381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7</v>
      </c>
      <c r="E32" s="22">
        <v>58</v>
      </c>
      <c r="F32" s="22">
        <v>0</v>
      </c>
      <c r="G32" s="22">
        <f t="shared" si="0"/>
        <v>65</v>
      </c>
      <c r="H32" s="20">
        <v>7</v>
      </c>
      <c r="I32" s="20">
        <v>63</v>
      </c>
      <c r="J32" s="23">
        <f t="shared" si="1"/>
        <v>1.0317460317460319</v>
      </c>
    </row>
    <row r="33" spans="1:22" x14ac:dyDescent="0.2">
      <c r="A33" s="18" t="s">
        <v>92</v>
      </c>
      <c r="B33" s="19" t="s">
        <v>93</v>
      </c>
      <c r="C33" s="20" t="s">
        <v>94</v>
      </c>
      <c r="D33" s="21">
        <v>10</v>
      </c>
      <c r="E33" s="22">
        <v>132</v>
      </c>
      <c r="F33" s="22">
        <v>0</v>
      </c>
      <c r="G33" s="22">
        <f t="shared" si="0"/>
        <v>142</v>
      </c>
      <c r="H33" s="20">
        <v>10</v>
      </c>
      <c r="I33" s="20">
        <v>92</v>
      </c>
      <c r="J33" s="23">
        <f t="shared" si="1"/>
        <v>1.5434782608695652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>
        <v>1</v>
      </c>
      <c r="E34" s="22">
        <v>8</v>
      </c>
      <c r="F34" s="22">
        <v>0</v>
      </c>
      <c r="G34" s="22">
        <f t="shared" si="0"/>
        <v>9</v>
      </c>
      <c r="H34" s="20">
        <v>1</v>
      </c>
      <c r="I34" s="20">
        <v>7</v>
      </c>
      <c r="J34" s="23">
        <f t="shared" si="1"/>
        <v>1.2857142857142858</v>
      </c>
    </row>
    <row r="35" spans="1:22" x14ac:dyDescent="0.2">
      <c r="A35" s="18" t="s">
        <v>98</v>
      </c>
      <c r="B35" s="19" t="s">
        <v>99</v>
      </c>
      <c r="C35" s="20" t="s">
        <v>100</v>
      </c>
      <c r="D35" s="21">
        <v>1</v>
      </c>
      <c r="E35" s="22">
        <v>14</v>
      </c>
      <c r="F35" s="22">
        <v>0</v>
      </c>
      <c r="G35" s="22">
        <f t="shared" si="0"/>
        <v>15</v>
      </c>
      <c r="H35" s="20">
        <v>1</v>
      </c>
      <c r="I35" s="20">
        <v>15</v>
      </c>
      <c r="J35" s="23">
        <f t="shared" si="1"/>
        <v>1</v>
      </c>
    </row>
    <row r="36" spans="1:22" s="116" customFormat="1" x14ac:dyDescent="0.2">
      <c r="A36" s="121" t="s">
        <v>101</v>
      </c>
      <c r="B36" s="122" t="s">
        <v>102</v>
      </c>
      <c r="C36" s="123" t="s">
        <v>103</v>
      </c>
      <c r="D36" s="124">
        <v>0</v>
      </c>
      <c r="E36" s="125">
        <v>1</v>
      </c>
      <c r="F36" s="125">
        <v>0</v>
      </c>
      <c r="G36" s="125">
        <f t="shared" si="0"/>
        <v>1</v>
      </c>
      <c r="H36" s="123">
        <v>0</v>
      </c>
      <c r="I36" s="123">
        <v>5</v>
      </c>
      <c r="J36" s="126">
        <f t="shared" si="1"/>
        <v>0.2</v>
      </c>
      <c r="K36" s="127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</row>
    <row r="37" spans="1:22" x14ac:dyDescent="0.2">
      <c r="A37" s="25" t="s">
        <v>104</v>
      </c>
      <c r="B37" s="19" t="s">
        <v>105</v>
      </c>
      <c r="C37" s="20" t="s">
        <v>106</v>
      </c>
      <c r="D37" s="21">
        <v>1</v>
      </c>
      <c r="E37" s="22">
        <v>9</v>
      </c>
      <c r="F37" s="22">
        <v>0</v>
      </c>
      <c r="G37" s="22">
        <f t="shared" si="0"/>
        <v>10</v>
      </c>
      <c r="H37" s="20">
        <v>1</v>
      </c>
      <c r="I37" s="20">
        <v>10</v>
      </c>
      <c r="J37" s="23">
        <f t="shared" si="1"/>
        <v>1</v>
      </c>
    </row>
    <row r="38" spans="1:22" x14ac:dyDescent="0.2">
      <c r="A38" s="25" t="s">
        <v>107</v>
      </c>
      <c r="B38" s="19" t="s">
        <v>108</v>
      </c>
      <c r="C38" s="20" t="s">
        <v>109</v>
      </c>
      <c r="D38" s="21">
        <v>5</v>
      </c>
      <c r="E38" s="22">
        <v>39</v>
      </c>
      <c r="F38" s="22">
        <v>0</v>
      </c>
      <c r="G38" s="22">
        <f t="shared" si="0"/>
        <v>44</v>
      </c>
      <c r="H38" s="20">
        <v>5</v>
      </c>
      <c r="I38" s="20">
        <v>33</v>
      </c>
      <c r="J38" s="23">
        <f t="shared" si="1"/>
        <v>1.3333333333333333</v>
      </c>
    </row>
    <row r="39" spans="1:22" x14ac:dyDescent="0.2">
      <c r="A39" s="18" t="s">
        <v>110</v>
      </c>
      <c r="B39" s="19" t="s">
        <v>111</v>
      </c>
      <c r="C39" s="20" t="s">
        <v>112</v>
      </c>
      <c r="D39" s="21">
        <v>3</v>
      </c>
      <c r="E39" s="22">
        <v>37</v>
      </c>
      <c r="F39" s="22">
        <v>2</v>
      </c>
      <c r="G39" s="22">
        <f t="shared" si="0"/>
        <v>42</v>
      </c>
      <c r="H39" s="20">
        <v>2</v>
      </c>
      <c r="I39" s="20">
        <v>44</v>
      </c>
      <c r="J39" s="23">
        <f t="shared" si="1"/>
        <v>0.95454545454545459</v>
      </c>
    </row>
    <row r="40" spans="1:22" x14ac:dyDescent="0.2">
      <c r="A40" s="18" t="s">
        <v>113</v>
      </c>
      <c r="B40" s="19" t="s">
        <v>114</v>
      </c>
      <c r="C40" s="20" t="s">
        <v>115</v>
      </c>
      <c r="D40" s="21">
        <v>8</v>
      </c>
      <c r="E40" s="22">
        <v>90</v>
      </c>
      <c r="F40" s="22">
        <v>0</v>
      </c>
      <c r="G40" s="22">
        <f t="shared" si="0"/>
        <v>98</v>
      </c>
      <c r="H40" s="20">
        <v>4</v>
      </c>
      <c r="I40" s="20">
        <v>97</v>
      </c>
      <c r="J40" s="23">
        <f t="shared" si="1"/>
        <v>1.0103092783505154</v>
      </c>
    </row>
    <row r="41" spans="1:22" x14ac:dyDescent="0.2">
      <c r="A41" s="18" t="s">
        <v>116</v>
      </c>
      <c r="B41" s="19" t="s">
        <v>117</v>
      </c>
      <c r="C41" s="20" t="s">
        <v>118</v>
      </c>
      <c r="D41" s="21">
        <v>0</v>
      </c>
      <c r="E41" s="22">
        <v>15</v>
      </c>
      <c r="F41" s="22">
        <v>0</v>
      </c>
      <c r="G41" s="22">
        <f t="shared" si="0"/>
        <v>15</v>
      </c>
      <c r="H41" s="20">
        <v>0</v>
      </c>
      <c r="I41" s="20">
        <v>15</v>
      </c>
      <c r="J41" s="23">
        <f t="shared" si="1"/>
        <v>1</v>
      </c>
    </row>
    <row r="42" spans="1:22" x14ac:dyDescent="0.2">
      <c r="A42" s="18" t="s">
        <v>119</v>
      </c>
      <c r="B42" s="19" t="s">
        <v>120</v>
      </c>
      <c r="C42" s="20" t="s">
        <v>121</v>
      </c>
      <c r="D42" s="21">
        <v>0</v>
      </c>
      <c r="E42" s="22">
        <v>15</v>
      </c>
      <c r="F42" s="22">
        <v>0</v>
      </c>
      <c r="G42" s="22">
        <f t="shared" si="0"/>
        <v>15</v>
      </c>
      <c r="H42" s="20">
        <v>0</v>
      </c>
      <c r="I42" s="20">
        <v>12</v>
      </c>
      <c r="J42" s="23">
        <f t="shared" si="1"/>
        <v>1.25</v>
      </c>
      <c r="L42" s="17" t="s">
        <v>469</v>
      </c>
    </row>
    <row r="43" spans="1:22" x14ac:dyDescent="0.2">
      <c r="A43" s="18" t="s">
        <v>122</v>
      </c>
      <c r="B43" s="19" t="s">
        <v>123</v>
      </c>
      <c r="C43" s="20" t="s">
        <v>124</v>
      </c>
      <c r="D43" s="21">
        <v>12</v>
      </c>
      <c r="E43" s="22">
        <v>116</v>
      </c>
      <c r="F43" s="22">
        <v>0</v>
      </c>
      <c r="G43" s="22">
        <f t="shared" si="0"/>
        <v>128</v>
      </c>
      <c r="H43" s="20">
        <v>9</v>
      </c>
      <c r="I43" s="20">
        <v>112</v>
      </c>
      <c r="J43" s="23">
        <f t="shared" si="1"/>
        <v>1.1428571428571428</v>
      </c>
    </row>
    <row r="44" spans="1:22" x14ac:dyDescent="0.2">
      <c r="A44" s="18" t="s">
        <v>125</v>
      </c>
      <c r="B44" s="19" t="s">
        <v>123</v>
      </c>
      <c r="C44" s="20" t="s">
        <v>126</v>
      </c>
      <c r="D44" s="21">
        <v>9</v>
      </c>
      <c r="E44" s="22">
        <v>34</v>
      </c>
      <c r="F44" s="22">
        <v>0</v>
      </c>
      <c r="G44" s="22">
        <f t="shared" si="0"/>
        <v>43</v>
      </c>
      <c r="H44" s="20">
        <v>2</v>
      </c>
      <c r="I44" s="20">
        <v>27</v>
      </c>
      <c r="J44" s="23">
        <f t="shared" si="1"/>
        <v>1.5925925925925926</v>
      </c>
    </row>
    <row r="45" spans="1:22" x14ac:dyDescent="0.2">
      <c r="A45" s="18" t="s">
        <v>127</v>
      </c>
      <c r="B45" s="19" t="s">
        <v>128</v>
      </c>
      <c r="C45" s="20" t="s">
        <v>128</v>
      </c>
      <c r="D45" s="21">
        <v>4</v>
      </c>
      <c r="E45" s="22">
        <v>58</v>
      </c>
      <c r="F45" s="22">
        <v>0</v>
      </c>
      <c r="G45" s="22">
        <f t="shared" si="0"/>
        <v>62</v>
      </c>
      <c r="H45" s="20">
        <v>1</v>
      </c>
      <c r="I45" s="20">
        <v>58</v>
      </c>
      <c r="J45" s="23">
        <f t="shared" si="1"/>
        <v>1.0689655172413792</v>
      </c>
    </row>
    <row r="46" spans="1:22" x14ac:dyDescent="0.2">
      <c r="A46" s="18" t="s">
        <v>129</v>
      </c>
      <c r="B46" s="19" t="s">
        <v>130</v>
      </c>
      <c r="C46" s="20" t="s">
        <v>131</v>
      </c>
      <c r="D46" s="21">
        <v>1</v>
      </c>
      <c r="E46" s="22">
        <v>55</v>
      </c>
      <c r="F46" s="22">
        <v>0</v>
      </c>
      <c r="G46" s="22">
        <f t="shared" si="0"/>
        <v>56</v>
      </c>
      <c r="H46" s="20">
        <v>0</v>
      </c>
      <c r="I46" s="20">
        <v>32</v>
      </c>
      <c r="J46" s="23">
        <f t="shared" si="1"/>
        <v>1.75</v>
      </c>
    </row>
    <row r="47" spans="1:22" x14ac:dyDescent="0.2">
      <c r="A47" s="18" t="s">
        <v>132</v>
      </c>
      <c r="B47" s="19" t="s">
        <v>133</v>
      </c>
      <c r="C47" s="20" t="s">
        <v>134</v>
      </c>
      <c r="D47" s="21">
        <v>2</v>
      </c>
      <c r="E47" s="22">
        <v>17</v>
      </c>
      <c r="F47" s="22">
        <v>0</v>
      </c>
      <c r="G47" s="22">
        <f t="shared" si="0"/>
        <v>19</v>
      </c>
      <c r="H47" s="20">
        <v>2</v>
      </c>
      <c r="I47" s="20">
        <v>18</v>
      </c>
      <c r="J47" s="23">
        <f t="shared" si="1"/>
        <v>1.0555555555555556</v>
      </c>
    </row>
    <row r="48" spans="1:22" x14ac:dyDescent="0.2">
      <c r="A48" s="18" t="s">
        <v>135</v>
      </c>
      <c r="B48" s="19" t="s">
        <v>136</v>
      </c>
      <c r="C48" s="20" t="s">
        <v>137</v>
      </c>
      <c r="D48" s="21">
        <v>6</v>
      </c>
      <c r="E48" s="22">
        <v>128</v>
      </c>
      <c r="F48" s="22">
        <v>0</v>
      </c>
      <c r="G48" s="22">
        <f t="shared" si="0"/>
        <v>134</v>
      </c>
      <c r="H48" s="20">
        <v>6</v>
      </c>
      <c r="I48" s="20">
        <v>107</v>
      </c>
      <c r="J48" s="23">
        <f t="shared" si="1"/>
        <v>1.2523364485981308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7</v>
      </c>
      <c r="E49" s="22">
        <v>78</v>
      </c>
      <c r="F49" s="22">
        <v>0</v>
      </c>
      <c r="G49" s="22">
        <f t="shared" si="0"/>
        <v>85</v>
      </c>
      <c r="H49" s="20">
        <v>7</v>
      </c>
      <c r="I49" s="20">
        <v>78</v>
      </c>
      <c r="J49" s="23">
        <f t="shared" si="1"/>
        <v>1.0897435897435896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12</v>
      </c>
      <c r="E50" s="22">
        <v>126</v>
      </c>
      <c r="F50" s="22">
        <v>0</v>
      </c>
      <c r="G50" s="22">
        <f t="shared" si="0"/>
        <v>138</v>
      </c>
      <c r="H50" s="20">
        <v>12</v>
      </c>
      <c r="I50" s="20">
        <v>113</v>
      </c>
      <c r="J50" s="23">
        <f t="shared" si="1"/>
        <v>1.2212389380530972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>
        <v>3</v>
      </c>
      <c r="E51" s="22">
        <v>35</v>
      </c>
      <c r="F51" s="22">
        <v>0</v>
      </c>
      <c r="G51" s="22">
        <f t="shared" si="0"/>
        <v>38</v>
      </c>
      <c r="H51" s="20">
        <v>0</v>
      </c>
      <c r="I51" s="20">
        <v>47</v>
      </c>
      <c r="J51" s="23">
        <f t="shared" si="1"/>
        <v>0.80851063829787229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1</v>
      </c>
      <c r="E52" s="22">
        <v>26</v>
      </c>
      <c r="F52" s="22">
        <v>0</v>
      </c>
      <c r="G52" s="22">
        <f t="shared" si="0"/>
        <v>27</v>
      </c>
      <c r="H52" s="20">
        <v>1</v>
      </c>
      <c r="I52" s="20">
        <v>27</v>
      </c>
      <c r="J52" s="23">
        <f t="shared" si="1"/>
        <v>1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>
        <v>1</v>
      </c>
      <c r="E53" s="22">
        <v>44</v>
      </c>
      <c r="F53" s="22">
        <v>0</v>
      </c>
      <c r="G53" s="22">
        <f t="shared" si="0"/>
        <v>45</v>
      </c>
      <c r="H53" s="20">
        <v>1</v>
      </c>
      <c r="I53" s="20">
        <v>48</v>
      </c>
      <c r="J53" s="23">
        <f t="shared" si="1"/>
        <v>0.9375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>
        <v>12</v>
      </c>
      <c r="E54" s="22">
        <v>149</v>
      </c>
      <c r="F54" s="22">
        <v>0</v>
      </c>
      <c r="G54" s="22">
        <f t="shared" si="0"/>
        <v>161</v>
      </c>
      <c r="H54" s="20">
        <v>12</v>
      </c>
      <c r="I54" s="20">
        <v>84</v>
      </c>
      <c r="J54" s="23">
        <f t="shared" si="1"/>
        <v>1.9166666666666667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>
        <v>6</v>
      </c>
      <c r="E55" s="22">
        <v>38</v>
      </c>
      <c r="F55" s="22">
        <v>0</v>
      </c>
      <c r="G55" s="22">
        <f t="shared" si="0"/>
        <v>44</v>
      </c>
      <c r="H55" s="20">
        <v>2</v>
      </c>
      <c r="I55" s="20">
        <v>25</v>
      </c>
      <c r="J55" s="23">
        <f t="shared" si="1"/>
        <v>1.76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>
        <v>4</v>
      </c>
      <c r="E56" s="22">
        <v>52</v>
      </c>
      <c r="F56" s="22">
        <v>0</v>
      </c>
      <c r="G56" s="22">
        <f t="shared" si="0"/>
        <v>56</v>
      </c>
      <c r="H56" s="20">
        <v>3</v>
      </c>
      <c r="I56" s="20">
        <v>45</v>
      </c>
      <c r="J56" s="23">
        <f t="shared" si="1"/>
        <v>1.2444444444444445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>
        <v>1</v>
      </c>
      <c r="E57" s="22">
        <v>17</v>
      </c>
      <c r="F57" s="22">
        <v>0</v>
      </c>
      <c r="G57" s="22">
        <f t="shared" si="0"/>
        <v>18</v>
      </c>
      <c r="H57" s="20">
        <v>1</v>
      </c>
      <c r="I57" s="20">
        <v>19</v>
      </c>
      <c r="J57" s="23">
        <f t="shared" si="1"/>
        <v>0.94736842105263153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>
        <v>7</v>
      </c>
      <c r="E58" s="22">
        <v>52</v>
      </c>
      <c r="F58" s="22">
        <v>0</v>
      </c>
      <c r="G58" s="22">
        <f t="shared" si="0"/>
        <v>59</v>
      </c>
      <c r="H58" s="20">
        <v>7</v>
      </c>
      <c r="I58" s="20">
        <v>47</v>
      </c>
      <c r="J58" s="23">
        <f t="shared" si="1"/>
        <v>1.2553191489361701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13</v>
      </c>
      <c r="E59" s="22">
        <v>77</v>
      </c>
      <c r="F59" s="22">
        <v>0</v>
      </c>
      <c r="G59" s="22">
        <f t="shared" si="0"/>
        <v>90</v>
      </c>
      <c r="H59" s="20">
        <v>12</v>
      </c>
      <c r="I59" s="20">
        <v>85</v>
      </c>
      <c r="J59" s="23">
        <f t="shared" si="1"/>
        <v>1.0588235294117647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4</v>
      </c>
      <c r="E60" s="22">
        <v>25</v>
      </c>
      <c r="F60" s="22">
        <v>0</v>
      </c>
      <c r="G60" s="22">
        <f t="shared" si="0"/>
        <v>29</v>
      </c>
      <c r="H60" s="20">
        <v>1</v>
      </c>
      <c r="I60" s="20">
        <v>26</v>
      </c>
      <c r="J60" s="23">
        <f t="shared" si="1"/>
        <v>1.1153846153846154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>
        <v>21</v>
      </c>
      <c r="E61" s="22">
        <v>129</v>
      </c>
      <c r="F61" s="22">
        <v>0</v>
      </c>
      <c r="G61" s="22">
        <f t="shared" si="0"/>
        <v>150</v>
      </c>
      <c r="H61" s="20">
        <v>2</v>
      </c>
      <c r="I61" s="20">
        <v>154</v>
      </c>
      <c r="J61" s="23">
        <f t="shared" si="1"/>
        <v>0.97402597402597402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>
        <v>1</v>
      </c>
      <c r="E62" s="22">
        <v>30</v>
      </c>
      <c r="F62" s="22">
        <v>0</v>
      </c>
      <c r="G62" s="22">
        <f t="shared" si="0"/>
        <v>31</v>
      </c>
      <c r="H62" s="20">
        <v>1</v>
      </c>
      <c r="I62" s="20">
        <v>20</v>
      </c>
      <c r="J62" s="23">
        <f t="shared" si="1"/>
        <v>1.55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>
        <v>1</v>
      </c>
      <c r="E63" s="22">
        <v>24</v>
      </c>
      <c r="F63" s="22">
        <v>0</v>
      </c>
      <c r="G63" s="22">
        <f t="shared" si="0"/>
        <v>25</v>
      </c>
      <c r="H63" s="20">
        <v>0</v>
      </c>
      <c r="I63" s="20">
        <v>26</v>
      </c>
      <c r="J63" s="23">
        <f t="shared" si="1"/>
        <v>0.96153846153846156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>
        <v>10</v>
      </c>
      <c r="E64" s="22">
        <v>133</v>
      </c>
      <c r="F64" s="22">
        <v>0</v>
      </c>
      <c r="G64" s="22">
        <f t="shared" si="0"/>
        <v>143</v>
      </c>
      <c r="H64" s="20">
        <v>11</v>
      </c>
      <c r="I64" s="20">
        <v>149</v>
      </c>
      <c r="J64" s="23">
        <f t="shared" si="1"/>
        <v>0.95973154362416102</v>
      </c>
    </row>
    <row r="65" spans="1:22" x14ac:dyDescent="0.2">
      <c r="A65" s="18" t="s">
        <v>185</v>
      </c>
      <c r="B65" s="19" t="s">
        <v>181</v>
      </c>
      <c r="C65" s="20" t="s">
        <v>186</v>
      </c>
      <c r="D65" s="21">
        <v>6</v>
      </c>
      <c r="E65" s="22">
        <v>162</v>
      </c>
      <c r="F65" s="22">
        <v>0</v>
      </c>
      <c r="G65" s="22">
        <f t="shared" si="0"/>
        <v>168</v>
      </c>
      <c r="H65" s="20">
        <v>2</v>
      </c>
      <c r="I65" s="20">
        <v>170</v>
      </c>
      <c r="J65" s="23">
        <f t="shared" si="1"/>
        <v>0.9882352941176471</v>
      </c>
    </row>
    <row r="66" spans="1:22" x14ac:dyDescent="0.2">
      <c r="A66" s="25" t="s">
        <v>498</v>
      </c>
      <c r="B66" s="19" t="s">
        <v>181</v>
      </c>
      <c r="C66" s="20" t="s">
        <v>188</v>
      </c>
      <c r="D66" s="21">
        <v>11</v>
      </c>
      <c r="E66" s="22">
        <v>208</v>
      </c>
      <c r="F66" s="22">
        <v>0</v>
      </c>
      <c r="G66" s="22">
        <f t="shared" ref="G66:G113" si="2">D66+E66+F66</f>
        <v>219</v>
      </c>
      <c r="H66" s="20">
        <v>8</v>
      </c>
      <c r="I66" s="20">
        <v>221</v>
      </c>
      <c r="J66" s="23">
        <f t="shared" ref="J66:J113" si="3">G66/I66</f>
        <v>0.99095022624434392</v>
      </c>
    </row>
    <row r="67" spans="1:22" x14ac:dyDescent="0.2">
      <c r="A67" s="18" t="s">
        <v>189</v>
      </c>
      <c r="B67" s="19" t="s">
        <v>181</v>
      </c>
      <c r="C67" s="20" t="s">
        <v>190</v>
      </c>
      <c r="D67" s="21">
        <v>0</v>
      </c>
      <c r="E67" s="22">
        <v>79</v>
      </c>
      <c r="F67" s="22">
        <v>0</v>
      </c>
      <c r="G67" s="22">
        <f t="shared" si="2"/>
        <v>79</v>
      </c>
      <c r="H67" s="20">
        <v>1</v>
      </c>
      <c r="I67" s="20">
        <v>75</v>
      </c>
      <c r="J67" s="23">
        <f t="shared" si="3"/>
        <v>1.0533333333333332</v>
      </c>
    </row>
    <row r="68" spans="1:22" x14ac:dyDescent="0.2">
      <c r="A68" s="25" t="s">
        <v>191</v>
      </c>
      <c r="B68" s="19" t="s">
        <v>181</v>
      </c>
      <c r="C68" s="20" t="s">
        <v>192</v>
      </c>
      <c r="D68" s="21">
        <v>11</v>
      </c>
      <c r="E68" s="22">
        <v>125</v>
      </c>
      <c r="F68" s="22">
        <v>0</v>
      </c>
      <c r="G68" s="22">
        <f t="shared" si="2"/>
        <v>136</v>
      </c>
      <c r="H68" s="20">
        <v>8</v>
      </c>
      <c r="I68" s="20">
        <v>147</v>
      </c>
      <c r="J68" s="23">
        <f t="shared" si="3"/>
        <v>0.92517006802721091</v>
      </c>
      <c r="Q68" s="22"/>
      <c r="R68" s="43"/>
    </row>
    <row r="69" spans="1:22" x14ac:dyDescent="0.2">
      <c r="A69" s="25" t="s">
        <v>504</v>
      </c>
      <c r="B69" s="19" t="s">
        <v>181</v>
      </c>
      <c r="C69" s="20" t="s">
        <v>505</v>
      </c>
      <c r="D69" s="21">
        <v>8</v>
      </c>
      <c r="E69" s="22">
        <v>149</v>
      </c>
      <c r="F69" s="22">
        <v>0</v>
      </c>
      <c r="G69" s="22">
        <f t="shared" si="2"/>
        <v>157</v>
      </c>
      <c r="H69" s="20">
        <v>9</v>
      </c>
      <c r="I69" s="20">
        <v>183</v>
      </c>
      <c r="J69" s="23">
        <f t="shared" si="3"/>
        <v>0.85792349726775952</v>
      </c>
    </row>
    <row r="70" spans="1:22" x14ac:dyDescent="0.2">
      <c r="A70" s="18" t="s">
        <v>193</v>
      </c>
      <c r="B70" s="19" t="s">
        <v>181</v>
      </c>
      <c r="C70" s="20" t="s">
        <v>194</v>
      </c>
      <c r="D70" s="21">
        <v>11</v>
      </c>
      <c r="E70" s="22">
        <v>51</v>
      </c>
      <c r="F70" s="22">
        <v>0</v>
      </c>
      <c r="G70" s="22">
        <f t="shared" si="2"/>
        <v>62</v>
      </c>
      <c r="H70" s="20">
        <v>0</v>
      </c>
      <c r="I70" s="20">
        <v>68</v>
      </c>
      <c r="J70" s="23">
        <f t="shared" si="3"/>
        <v>0.91176470588235292</v>
      </c>
      <c r="Q70" s="120"/>
    </row>
    <row r="71" spans="1:22" x14ac:dyDescent="0.2">
      <c r="A71" s="25" t="s">
        <v>195</v>
      </c>
      <c r="B71" s="19" t="s">
        <v>181</v>
      </c>
      <c r="C71" s="20" t="s">
        <v>196</v>
      </c>
      <c r="D71" s="21">
        <v>9</v>
      </c>
      <c r="E71" s="22">
        <v>52</v>
      </c>
      <c r="F71" s="22">
        <v>0</v>
      </c>
      <c r="G71" s="22">
        <f t="shared" si="2"/>
        <v>61</v>
      </c>
      <c r="H71" s="20">
        <v>4</v>
      </c>
      <c r="I71" s="20">
        <v>57</v>
      </c>
      <c r="J71" s="23">
        <f t="shared" si="3"/>
        <v>1.0701754385964912</v>
      </c>
    </row>
    <row r="72" spans="1:22" s="116" customFormat="1" x14ac:dyDescent="0.2">
      <c r="A72" s="121" t="s">
        <v>197</v>
      </c>
      <c r="B72" s="122" t="s">
        <v>181</v>
      </c>
      <c r="C72" s="123" t="s">
        <v>198</v>
      </c>
      <c r="D72" s="124">
        <v>2</v>
      </c>
      <c r="E72" s="125">
        <v>115</v>
      </c>
      <c r="F72" s="125">
        <v>0</v>
      </c>
      <c r="G72" s="125">
        <f t="shared" si="2"/>
        <v>117</v>
      </c>
      <c r="H72" s="123">
        <v>2</v>
      </c>
      <c r="I72" s="123">
        <v>158</v>
      </c>
      <c r="J72" s="126">
        <f t="shared" si="3"/>
        <v>0.740506329113924</v>
      </c>
      <c r="K72" s="127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</row>
    <row r="73" spans="1:22" x14ac:dyDescent="0.2">
      <c r="A73" s="18" t="s">
        <v>199</v>
      </c>
      <c r="B73" s="19" t="s">
        <v>181</v>
      </c>
      <c r="C73" s="20" t="s">
        <v>200</v>
      </c>
      <c r="D73" s="21">
        <v>44</v>
      </c>
      <c r="E73" s="22">
        <v>575</v>
      </c>
      <c r="F73" s="22">
        <v>0</v>
      </c>
      <c r="G73" s="22">
        <f t="shared" si="2"/>
        <v>619</v>
      </c>
      <c r="H73" s="20">
        <v>18</v>
      </c>
      <c r="I73" s="20">
        <v>596</v>
      </c>
      <c r="J73" s="23">
        <f t="shared" si="3"/>
        <v>1.0385906040268456</v>
      </c>
    </row>
    <row r="74" spans="1:22" x14ac:dyDescent="0.2">
      <c r="A74" s="25" t="s">
        <v>201</v>
      </c>
      <c r="B74" s="19" t="s">
        <v>181</v>
      </c>
      <c r="C74" s="20" t="s">
        <v>202</v>
      </c>
      <c r="D74" s="21">
        <v>9</v>
      </c>
      <c r="E74" s="22">
        <v>148</v>
      </c>
      <c r="F74" s="22">
        <v>0</v>
      </c>
      <c r="G74" s="22">
        <f t="shared" si="2"/>
        <v>157</v>
      </c>
      <c r="H74" s="20">
        <v>9</v>
      </c>
      <c r="I74" s="20">
        <v>152</v>
      </c>
      <c r="J74" s="23">
        <f t="shared" si="3"/>
        <v>1.0328947368421053</v>
      </c>
    </row>
    <row r="75" spans="1:22" x14ac:dyDescent="0.2">
      <c r="A75" s="18" t="s">
        <v>203</v>
      </c>
      <c r="B75" s="19" t="s">
        <v>181</v>
      </c>
      <c r="C75" s="20" t="s">
        <v>204</v>
      </c>
      <c r="D75" s="21">
        <v>11</v>
      </c>
      <c r="E75" s="22">
        <v>523</v>
      </c>
      <c r="F75" s="22">
        <v>0</v>
      </c>
      <c r="G75" s="22">
        <f t="shared" si="2"/>
        <v>534</v>
      </c>
      <c r="H75" s="20">
        <v>8</v>
      </c>
      <c r="I75" s="20">
        <v>556</v>
      </c>
      <c r="J75" s="23">
        <f t="shared" si="3"/>
        <v>0.96043165467625902</v>
      </c>
    </row>
    <row r="76" spans="1:22" x14ac:dyDescent="0.2">
      <c r="A76" s="18" t="s">
        <v>205</v>
      </c>
      <c r="B76" s="19" t="s">
        <v>181</v>
      </c>
      <c r="C76" s="20" t="s">
        <v>206</v>
      </c>
      <c r="D76" s="21">
        <v>10</v>
      </c>
      <c r="E76" s="22">
        <v>211</v>
      </c>
      <c r="F76" s="22">
        <v>0</v>
      </c>
      <c r="G76" s="22">
        <f t="shared" si="2"/>
        <v>221</v>
      </c>
      <c r="H76" s="20">
        <v>10</v>
      </c>
      <c r="I76" s="20">
        <v>233</v>
      </c>
      <c r="J76" s="23">
        <f t="shared" si="3"/>
        <v>0.94849785407725318</v>
      </c>
    </row>
    <row r="77" spans="1:22" x14ac:dyDescent="0.2">
      <c r="A77" s="25" t="s">
        <v>207</v>
      </c>
      <c r="B77" s="19" t="s">
        <v>181</v>
      </c>
      <c r="C77" s="20" t="s">
        <v>208</v>
      </c>
      <c r="D77" s="21">
        <v>2</v>
      </c>
      <c r="E77" s="22">
        <v>82</v>
      </c>
      <c r="F77" s="22">
        <v>0</v>
      </c>
      <c r="G77" s="22">
        <f t="shared" si="2"/>
        <v>84</v>
      </c>
      <c r="H77" s="20">
        <v>2</v>
      </c>
      <c r="I77" s="20">
        <v>65</v>
      </c>
      <c r="J77" s="23">
        <f t="shared" si="3"/>
        <v>1.2923076923076924</v>
      </c>
    </row>
    <row r="78" spans="1:22" x14ac:dyDescent="0.2">
      <c r="A78" s="25" t="s">
        <v>209</v>
      </c>
      <c r="B78" s="19" t="s">
        <v>210</v>
      </c>
      <c r="C78" s="20" t="s">
        <v>210</v>
      </c>
      <c r="D78" s="21">
        <v>9</v>
      </c>
      <c r="E78" s="22">
        <v>72</v>
      </c>
      <c r="F78" s="22">
        <v>0</v>
      </c>
      <c r="G78" s="22">
        <f t="shared" si="2"/>
        <v>81</v>
      </c>
      <c r="H78" s="20">
        <v>0</v>
      </c>
      <c r="I78" s="20">
        <v>76</v>
      </c>
      <c r="J78" s="23">
        <f t="shared" si="3"/>
        <v>1.0657894736842106</v>
      </c>
    </row>
    <row r="79" spans="1:22" x14ac:dyDescent="0.2">
      <c r="A79" s="18" t="s">
        <v>211</v>
      </c>
      <c r="B79" s="19" t="s">
        <v>212</v>
      </c>
      <c r="C79" s="20" t="s">
        <v>213</v>
      </c>
      <c r="D79" s="21">
        <v>1</v>
      </c>
      <c r="E79" s="22">
        <v>6</v>
      </c>
      <c r="F79" s="22">
        <v>0</v>
      </c>
      <c r="G79" s="22">
        <f t="shared" si="2"/>
        <v>7</v>
      </c>
      <c r="H79" s="20">
        <v>1</v>
      </c>
      <c r="I79" s="20">
        <v>7</v>
      </c>
      <c r="J79" s="23">
        <f t="shared" si="3"/>
        <v>1</v>
      </c>
    </row>
    <row r="80" spans="1:22" x14ac:dyDescent="0.2">
      <c r="A80" s="18" t="s">
        <v>214</v>
      </c>
      <c r="B80" s="19" t="s">
        <v>215</v>
      </c>
      <c r="C80" s="20" t="s">
        <v>216</v>
      </c>
      <c r="D80" s="21">
        <v>5</v>
      </c>
      <c r="E80" s="22">
        <v>63</v>
      </c>
      <c r="F80" s="22">
        <v>0</v>
      </c>
      <c r="G80" s="22">
        <f t="shared" si="2"/>
        <v>68</v>
      </c>
      <c r="H80" s="20">
        <v>5</v>
      </c>
      <c r="I80" s="20">
        <v>66</v>
      </c>
      <c r="J80" s="23">
        <f t="shared" si="3"/>
        <v>1.0303030303030303</v>
      </c>
    </row>
    <row r="81" spans="1:21" x14ac:dyDescent="0.2">
      <c r="A81" s="18" t="s">
        <v>217</v>
      </c>
      <c r="B81" s="19" t="s">
        <v>218</v>
      </c>
      <c r="C81" s="20" t="s">
        <v>218</v>
      </c>
      <c r="D81" s="21">
        <v>4</v>
      </c>
      <c r="E81" s="22">
        <v>7</v>
      </c>
      <c r="F81" s="22">
        <v>0</v>
      </c>
      <c r="G81" s="22">
        <f t="shared" si="2"/>
        <v>11</v>
      </c>
      <c r="H81" s="20">
        <v>1</v>
      </c>
      <c r="I81" s="20">
        <v>10</v>
      </c>
      <c r="J81" s="23">
        <f t="shared" si="3"/>
        <v>1.1000000000000001</v>
      </c>
    </row>
    <row r="82" spans="1:21" ht="12" customHeight="1" x14ac:dyDescent="0.2">
      <c r="A82" s="18" t="s">
        <v>219</v>
      </c>
      <c r="B82" s="19" t="s">
        <v>218</v>
      </c>
      <c r="C82" s="20" t="s">
        <v>48</v>
      </c>
      <c r="D82" s="21">
        <v>3</v>
      </c>
      <c r="E82" s="22">
        <v>39</v>
      </c>
      <c r="F82" s="22">
        <v>0</v>
      </c>
      <c r="G82" s="22">
        <f t="shared" si="2"/>
        <v>42</v>
      </c>
      <c r="H82" s="20">
        <v>3</v>
      </c>
      <c r="I82" s="20">
        <v>23</v>
      </c>
      <c r="J82" s="23">
        <f t="shared" si="3"/>
        <v>1.826086956521739</v>
      </c>
    </row>
    <row r="83" spans="1:21" x14ac:dyDescent="0.2">
      <c r="A83" s="18" t="s">
        <v>220</v>
      </c>
      <c r="B83" s="19" t="s">
        <v>221</v>
      </c>
      <c r="C83" s="20" t="s">
        <v>222</v>
      </c>
      <c r="D83" s="21">
        <v>37</v>
      </c>
      <c r="E83" s="22">
        <v>247</v>
      </c>
      <c r="F83" s="22">
        <v>0</v>
      </c>
      <c r="G83" s="22">
        <f t="shared" si="2"/>
        <v>284</v>
      </c>
      <c r="H83" s="20">
        <v>36</v>
      </c>
      <c r="I83" s="20">
        <v>117</v>
      </c>
      <c r="J83" s="23">
        <f t="shared" si="3"/>
        <v>2.4273504273504272</v>
      </c>
    </row>
    <row r="84" spans="1:21" x14ac:dyDescent="0.2">
      <c r="A84" s="18" t="s">
        <v>223</v>
      </c>
      <c r="B84" s="19" t="s">
        <v>221</v>
      </c>
      <c r="C84" s="20" t="s">
        <v>224</v>
      </c>
      <c r="D84" s="21">
        <v>10</v>
      </c>
      <c r="E84" s="22">
        <v>54</v>
      </c>
      <c r="F84" s="22">
        <v>0</v>
      </c>
      <c r="G84" s="22">
        <f t="shared" si="2"/>
        <v>64</v>
      </c>
      <c r="H84" s="20">
        <v>10</v>
      </c>
      <c r="I84" s="20">
        <v>28</v>
      </c>
      <c r="J84" s="23">
        <f t="shared" si="3"/>
        <v>2.2857142857142856</v>
      </c>
    </row>
    <row r="85" spans="1:21" x14ac:dyDescent="0.2">
      <c r="A85" s="18" t="s">
        <v>225</v>
      </c>
      <c r="B85" s="19" t="s">
        <v>226</v>
      </c>
      <c r="C85" s="20" t="s">
        <v>227</v>
      </c>
      <c r="D85" s="21">
        <v>27</v>
      </c>
      <c r="E85" s="22">
        <v>130</v>
      </c>
      <c r="F85" s="22">
        <v>0</v>
      </c>
      <c r="G85" s="22">
        <f t="shared" si="2"/>
        <v>157</v>
      </c>
      <c r="H85" s="20">
        <v>17</v>
      </c>
      <c r="I85" s="20">
        <v>85</v>
      </c>
      <c r="J85" s="23">
        <f t="shared" si="3"/>
        <v>1.8470588235294119</v>
      </c>
    </row>
    <row r="86" spans="1:21" x14ac:dyDescent="0.2">
      <c r="A86" s="18" t="s">
        <v>228</v>
      </c>
      <c r="B86" s="19" t="s">
        <v>229</v>
      </c>
      <c r="C86" s="20" t="s">
        <v>230</v>
      </c>
      <c r="D86" s="21">
        <v>13</v>
      </c>
      <c r="E86" s="22">
        <v>63</v>
      </c>
      <c r="F86" s="22">
        <v>2</v>
      </c>
      <c r="G86" s="22">
        <f t="shared" si="2"/>
        <v>78</v>
      </c>
      <c r="H86" s="20">
        <v>13</v>
      </c>
      <c r="I86" s="20">
        <v>51</v>
      </c>
      <c r="J86" s="23">
        <f t="shared" si="3"/>
        <v>1.5294117647058822</v>
      </c>
    </row>
    <row r="87" spans="1:21" x14ac:dyDescent="0.2">
      <c r="A87" s="18" t="s">
        <v>231</v>
      </c>
      <c r="B87" s="19" t="s">
        <v>232</v>
      </c>
      <c r="C87" s="20" t="s">
        <v>233</v>
      </c>
      <c r="D87" s="21">
        <v>24</v>
      </c>
      <c r="E87" s="22">
        <v>121</v>
      </c>
      <c r="F87" s="22">
        <v>0</v>
      </c>
      <c r="G87" s="22">
        <f t="shared" si="2"/>
        <v>145</v>
      </c>
      <c r="H87" s="20">
        <v>17</v>
      </c>
      <c r="I87" s="20">
        <v>155</v>
      </c>
      <c r="J87" s="23">
        <f t="shared" si="3"/>
        <v>0.93548387096774188</v>
      </c>
    </row>
    <row r="88" spans="1:21" x14ac:dyDescent="0.2">
      <c r="A88" s="18" t="s">
        <v>234</v>
      </c>
      <c r="B88" s="19" t="s">
        <v>235</v>
      </c>
      <c r="C88" s="20" t="s">
        <v>236</v>
      </c>
      <c r="D88" s="21">
        <v>4</v>
      </c>
      <c r="E88" s="22">
        <v>48</v>
      </c>
      <c r="F88" s="22">
        <v>0</v>
      </c>
      <c r="G88" s="22">
        <f t="shared" si="2"/>
        <v>52</v>
      </c>
      <c r="H88" s="20">
        <v>4</v>
      </c>
      <c r="I88" s="20">
        <v>30</v>
      </c>
      <c r="J88" s="23">
        <f t="shared" si="3"/>
        <v>1.7333333333333334</v>
      </c>
    </row>
    <row r="89" spans="1:21" s="116" customFormat="1" x14ac:dyDescent="0.2">
      <c r="A89" s="121" t="s">
        <v>237</v>
      </c>
      <c r="B89" s="122" t="s">
        <v>238</v>
      </c>
      <c r="C89" s="123" t="s">
        <v>239</v>
      </c>
      <c r="D89" s="124">
        <v>0</v>
      </c>
      <c r="E89" s="125">
        <v>2</v>
      </c>
      <c r="F89" s="125">
        <v>0</v>
      </c>
      <c r="G89" s="125">
        <f t="shared" si="2"/>
        <v>2</v>
      </c>
      <c r="H89" s="123">
        <v>0</v>
      </c>
      <c r="I89" s="123">
        <v>3</v>
      </c>
      <c r="J89" s="126">
        <f t="shared" si="3"/>
        <v>0.66666666666666663</v>
      </c>
      <c r="K89" s="127"/>
      <c r="L89" s="128"/>
      <c r="M89" s="128"/>
      <c r="N89" s="128"/>
      <c r="O89" s="128"/>
      <c r="P89" s="128"/>
      <c r="Q89" s="128"/>
      <c r="R89" s="128"/>
      <c r="S89" s="128"/>
      <c r="T89" s="128"/>
      <c r="U89" s="128"/>
    </row>
    <row r="90" spans="1:21" s="116" customFormat="1" x14ac:dyDescent="0.2">
      <c r="A90" s="121" t="s">
        <v>240</v>
      </c>
      <c r="B90" s="122" t="s">
        <v>241</v>
      </c>
      <c r="C90" s="123" t="s">
        <v>242</v>
      </c>
      <c r="D90" s="124">
        <v>6</v>
      </c>
      <c r="E90" s="125">
        <v>89</v>
      </c>
      <c r="F90" s="125">
        <v>0</v>
      </c>
      <c r="G90" s="125">
        <f t="shared" si="2"/>
        <v>95</v>
      </c>
      <c r="H90" s="123">
        <v>6</v>
      </c>
      <c r="I90" s="123">
        <v>120</v>
      </c>
      <c r="J90" s="126">
        <f t="shared" si="3"/>
        <v>0.79166666666666663</v>
      </c>
      <c r="K90" s="127"/>
      <c r="L90" s="128"/>
      <c r="M90" s="128"/>
      <c r="N90" s="128"/>
      <c r="O90" s="128"/>
      <c r="P90" s="128"/>
      <c r="Q90" s="128"/>
      <c r="R90" s="128"/>
      <c r="S90" s="128"/>
      <c r="T90" s="128"/>
      <c r="U90" s="128"/>
    </row>
    <row r="91" spans="1:21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8</v>
      </c>
      <c r="F91" s="22">
        <v>0</v>
      </c>
      <c r="G91" s="22">
        <f t="shared" si="2"/>
        <v>8</v>
      </c>
      <c r="H91" s="20">
        <v>0</v>
      </c>
      <c r="I91" s="20">
        <v>10</v>
      </c>
      <c r="J91" s="23">
        <f t="shared" si="3"/>
        <v>0.8</v>
      </c>
    </row>
    <row r="92" spans="1:21" x14ac:dyDescent="0.2">
      <c r="A92" s="18" t="s">
        <v>246</v>
      </c>
      <c r="B92" s="19" t="s">
        <v>244</v>
      </c>
      <c r="C92" s="20" t="s">
        <v>244</v>
      </c>
      <c r="D92" s="21">
        <v>2</v>
      </c>
      <c r="E92" s="22">
        <v>65</v>
      </c>
      <c r="F92" s="22">
        <v>0</v>
      </c>
      <c r="G92" s="22">
        <f t="shared" si="2"/>
        <v>67</v>
      </c>
      <c r="H92" s="20">
        <v>2</v>
      </c>
      <c r="I92" s="20">
        <v>61</v>
      </c>
      <c r="J92" s="23">
        <f t="shared" si="3"/>
        <v>1.098360655737705</v>
      </c>
    </row>
    <row r="93" spans="1:21" x14ac:dyDescent="0.2">
      <c r="A93" s="18" t="s">
        <v>247</v>
      </c>
      <c r="B93" s="19" t="s">
        <v>248</v>
      </c>
      <c r="C93" s="20" t="s">
        <v>249</v>
      </c>
      <c r="D93" s="21">
        <v>4</v>
      </c>
      <c r="E93" s="22">
        <v>82</v>
      </c>
      <c r="F93" s="22">
        <v>0</v>
      </c>
      <c r="G93" s="22">
        <f t="shared" si="2"/>
        <v>86</v>
      </c>
      <c r="H93" s="20">
        <v>2</v>
      </c>
      <c r="I93" s="20">
        <v>103</v>
      </c>
      <c r="J93" s="23">
        <f t="shared" si="3"/>
        <v>0.83495145631067957</v>
      </c>
    </row>
    <row r="94" spans="1:21" x14ac:dyDescent="0.2">
      <c r="A94" s="18" t="s">
        <v>250</v>
      </c>
      <c r="B94" s="19" t="s">
        <v>251</v>
      </c>
      <c r="C94" s="20" t="s">
        <v>252</v>
      </c>
      <c r="D94" s="21">
        <v>4</v>
      </c>
      <c r="E94" s="22">
        <v>81</v>
      </c>
      <c r="F94" s="22">
        <v>0</v>
      </c>
      <c r="G94" s="22">
        <f t="shared" si="2"/>
        <v>85</v>
      </c>
      <c r="H94" s="20">
        <v>4</v>
      </c>
      <c r="I94" s="20">
        <v>83</v>
      </c>
      <c r="J94" s="23">
        <f t="shared" si="3"/>
        <v>1.0240963855421688</v>
      </c>
    </row>
    <row r="95" spans="1:21" x14ac:dyDescent="0.2">
      <c r="A95" s="18" t="s">
        <v>253</v>
      </c>
      <c r="B95" s="19" t="s">
        <v>254</v>
      </c>
      <c r="C95" s="20" t="s">
        <v>255</v>
      </c>
      <c r="D95" s="21">
        <v>5</v>
      </c>
      <c r="E95" s="22">
        <v>37</v>
      </c>
      <c r="F95" s="22">
        <v>0</v>
      </c>
      <c r="G95" s="22">
        <f t="shared" si="2"/>
        <v>42</v>
      </c>
      <c r="H95" s="20">
        <v>2</v>
      </c>
      <c r="I95" s="20">
        <v>39</v>
      </c>
      <c r="J95" s="23">
        <f t="shared" si="3"/>
        <v>1.0769230769230769</v>
      </c>
    </row>
    <row r="96" spans="1:21" x14ac:dyDescent="0.2">
      <c r="A96" s="18" t="s">
        <v>256</v>
      </c>
      <c r="B96" s="19" t="s">
        <v>257</v>
      </c>
      <c r="C96" s="20" t="s">
        <v>258</v>
      </c>
      <c r="D96" s="21">
        <v>3</v>
      </c>
      <c r="E96" s="22">
        <v>28</v>
      </c>
      <c r="F96" s="22">
        <v>0</v>
      </c>
      <c r="G96" s="22">
        <f t="shared" si="2"/>
        <v>31</v>
      </c>
      <c r="H96" s="20">
        <v>1</v>
      </c>
      <c r="I96" s="20">
        <v>34</v>
      </c>
      <c r="J96" s="23">
        <f t="shared" si="3"/>
        <v>0.91176470588235292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7</v>
      </c>
      <c r="E97" s="22">
        <v>93</v>
      </c>
      <c r="F97" s="22">
        <v>1</v>
      </c>
      <c r="G97" s="22">
        <f t="shared" si="2"/>
        <v>101</v>
      </c>
      <c r="H97" s="20">
        <v>4</v>
      </c>
      <c r="I97" s="20">
        <v>95</v>
      </c>
      <c r="J97" s="23">
        <f t="shared" si="3"/>
        <v>1.0631578947368421</v>
      </c>
    </row>
    <row r="98" spans="1:10" x14ac:dyDescent="0.2">
      <c r="A98" s="38" t="s">
        <v>501</v>
      </c>
      <c r="B98" s="17" t="s">
        <v>260</v>
      </c>
      <c r="C98" s="43" t="s">
        <v>503</v>
      </c>
      <c r="D98" s="21">
        <v>0</v>
      </c>
      <c r="E98" s="22">
        <v>8</v>
      </c>
      <c r="F98" s="22">
        <v>0</v>
      </c>
      <c r="G98" s="22">
        <f t="shared" si="2"/>
        <v>8</v>
      </c>
      <c r="H98" s="20">
        <v>0</v>
      </c>
      <c r="I98" s="20">
        <v>5</v>
      </c>
      <c r="J98" s="23">
        <f t="shared" si="3"/>
        <v>1.6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>
        <v>13</v>
      </c>
      <c r="E99" s="22">
        <v>270</v>
      </c>
      <c r="F99" s="22">
        <v>0</v>
      </c>
      <c r="G99" s="22">
        <f t="shared" si="2"/>
        <v>283</v>
      </c>
      <c r="H99" s="20">
        <v>13</v>
      </c>
      <c r="I99" s="20">
        <v>283</v>
      </c>
      <c r="J99" s="23">
        <f t="shared" si="3"/>
        <v>1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>
        <v>3</v>
      </c>
      <c r="E100" s="22">
        <v>27</v>
      </c>
      <c r="F100" s="22">
        <v>0</v>
      </c>
      <c r="G100" s="22">
        <f t="shared" si="2"/>
        <v>30</v>
      </c>
      <c r="H100" s="20">
        <v>3</v>
      </c>
      <c r="I100" s="20">
        <v>28</v>
      </c>
      <c r="J100" s="23">
        <f t="shared" si="3"/>
        <v>1.0714285714285714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>
        <v>26</v>
      </c>
      <c r="E101" s="22">
        <v>313</v>
      </c>
      <c r="F101" s="22">
        <v>1</v>
      </c>
      <c r="G101" s="22">
        <f t="shared" si="2"/>
        <v>340</v>
      </c>
      <c r="H101" s="20">
        <v>20</v>
      </c>
      <c r="I101" s="20">
        <v>348</v>
      </c>
      <c r="J101" s="23">
        <f t="shared" si="3"/>
        <v>0.97701149425287359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>
        <v>11</v>
      </c>
      <c r="E102" s="22">
        <v>99</v>
      </c>
      <c r="F102" s="22">
        <v>0</v>
      </c>
      <c r="G102" s="22">
        <f t="shared" si="2"/>
        <v>110</v>
      </c>
      <c r="H102" s="20">
        <v>11</v>
      </c>
      <c r="I102" s="20">
        <v>89</v>
      </c>
      <c r="J102" s="23">
        <f t="shared" si="3"/>
        <v>1.2359550561797752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>
        <v>9</v>
      </c>
      <c r="E103" s="22">
        <v>103</v>
      </c>
      <c r="F103" s="22">
        <v>0</v>
      </c>
      <c r="G103" s="22">
        <f t="shared" si="2"/>
        <v>112</v>
      </c>
      <c r="H103" s="20">
        <v>6</v>
      </c>
      <c r="I103" s="20">
        <v>110</v>
      </c>
      <c r="J103" s="23">
        <f t="shared" si="3"/>
        <v>1.0181818181818181</v>
      </c>
    </row>
    <row r="104" spans="1:10" x14ac:dyDescent="0.2">
      <c r="A104" s="18" t="s">
        <v>272</v>
      </c>
      <c r="B104" s="19" t="s">
        <v>260</v>
      </c>
      <c r="C104" s="20" t="s">
        <v>273</v>
      </c>
      <c r="D104" s="21">
        <v>18</v>
      </c>
      <c r="E104" s="22">
        <v>91</v>
      </c>
      <c r="F104" s="22">
        <v>0</v>
      </c>
      <c r="G104" s="22">
        <f t="shared" si="2"/>
        <v>109</v>
      </c>
      <c r="H104" s="20">
        <v>4</v>
      </c>
      <c r="I104" s="20">
        <v>111</v>
      </c>
      <c r="J104" s="23">
        <f t="shared" si="3"/>
        <v>0.98198198198198194</v>
      </c>
    </row>
    <row r="105" spans="1:10" x14ac:dyDescent="0.2">
      <c r="A105" s="18" t="s">
        <v>274</v>
      </c>
      <c r="B105" s="19" t="s">
        <v>260</v>
      </c>
      <c r="C105" s="20" t="s">
        <v>275</v>
      </c>
      <c r="D105" s="17">
        <v>25</v>
      </c>
      <c r="E105" s="22">
        <v>397</v>
      </c>
      <c r="F105" s="22">
        <v>0</v>
      </c>
      <c r="G105" s="22">
        <f t="shared" si="2"/>
        <v>422</v>
      </c>
      <c r="H105" s="20">
        <v>8</v>
      </c>
      <c r="I105" s="20">
        <v>408</v>
      </c>
      <c r="J105" s="23">
        <f t="shared" si="3"/>
        <v>1.0343137254901962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>
        <v>19</v>
      </c>
      <c r="E106" s="22">
        <v>313</v>
      </c>
      <c r="F106" s="22">
        <v>0</v>
      </c>
      <c r="G106" s="22">
        <f t="shared" si="2"/>
        <v>332</v>
      </c>
      <c r="H106" s="20">
        <v>14</v>
      </c>
      <c r="I106" s="20">
        <v>312</v>
      </c>
      <c r="J106" s="23">
        <f t="shared" si="3"/>
        <v>1.0641025641025641</v>
      </c>
    </row>
    <row r="107" spans="1:10" x14ac:dyDescent="0.2">
      <c r="A107" s="18" t="s">
        <v>298</v>
      </c>
      <c r="B107" s="19" t="s">
        <v>260</v>
      </c>
      <c r="C107" s="20" t="s">
        <v>435</v>
      </c>
      <c r="D107" s="21">
        <v>13</v>
      </c>
      <c r="E107" s="22">
        <v>96</v>
      </c>
      <c r="F107" s="22">
        <v>0</v>
      </c>
      <c r="G107" s="22">
        <f t="shared" si="2"/>
        <v>109</v>
      </c>
      <c r="H107" s="20">
        <v>7</v>
      </c>
      <c r="I107" s="20">
        <v>108</v>
      </c>
      <c r="J107" s="23">
        <f t="shared" si="3"/>
        <v>1.0092592592592593</v>
      </c>
    </row>
    <row r="108" spans="1:10" x14ac:dyDescent="0.2">
      <c r="A108" s="38" t="s">
        <v>468</v>
      </c>
      <c r="B108" s="17" t="s">
        <v>260</v>
      </c>
      <c r="C108" s="43" t="s">
        <v>467</v>
      </c>
      <c r="D108" s="21">
        <v>2</v>
      </c>
      <c r="E108" s="22">
        <v>52</v>
      </c>
      <c r="F108" s="22">
        <v>0</v>
      </c>
      <c r="G108" s="22">
        <f t="shared" si="2"/>
        <v>54</v>
      </c>
      <c r="H108" s="20">
        <v>2</v>
      </c>
      <c r="I108" s="20">
        <v>53</v>
      </c>
      <c r="J108" s="23">
        <f t="shared" si="3"/>
        <v>1.0188679245283019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>
        <v>5</v>
      </c>
      <c r="E109" s="22">
        <v>36</v>
      </c>
      <c r="F109" s="22">
        <v>0</v>
      </c>
      <c r="G109" s="22">
        <f t="shared" si="2"/>
        <v>41</v>
      </c>
      <c r="H109" s="20">
        <v>3</v>
      </c>
      <c r="I109" s="20">
        <v>39</v>
      </c>
      <c r="J109" s="23">
        <f t="shared" si="3"/>
        <v>1.0512820512820513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>
        <v>3</v>
      </c>
      <c r="E110" s="22">
        <v>50</v>
      </c>
      <c r="F110" s="22">
        <v>0</v>
      </c>
      <c r="G110" s="22">
        <f t="shared" si="2"/>
        <v>53</v>
      </c>
      <c r="H110" s="20">
        <v>3</v>
      </c>
      <c r="I110" s="20">
        <v>52</v>
      </c>
      <c r="J110" s="23">
        <f t="shared" si="3"/>
        <v>1.0192307692307692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>
        <v>15</v>
      </c>
      <c r="E111" s="22">
        <v>96</v>
      </c>
      <c r="F111" s="22">
        <v>0</v>
      </c>
      <c r="G111" s="22">
        <f t="shared" si="2"/>
        <v>111</v>
      </c>
      <c r="H111" s="20">
        <v>8</v>
      </c>
      <c r="I111" s="20">
        <v>107</v>
      </c>
      <c r="J111" s="23">
        <f t="shared" si="3"/>
        <v>1.0373831775700935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>
        <v>3</v>
      </c>
      <c r="E112" s="22">
        <v>14</v>
      </c>
      <c r="F112" s="22">
        <v>0</v>
      </c>
      <c r="G112" s="22">
        <f t="shared" si="2"/>
        <v>17</v>
      </c>
      <c r="H112" s="20">
        <v>3</v>
      </c>
      <c r="I112" s="20">
        <v>17</v>
      </c>
      <c r="J112" s="23">
        <f t="shared" si="3"/>
        <v>1</v>
      </c>
    </row>
    <row r="113" spans="1:14" ht="13.5" thickBot="1" x14ac:dyDescent="0.25">
      <c r="A113" s="26" t="s">
        <v>288</v>
      </c>
      <c r="B113" s="27" t="s">
        <v>289</v>
      </c>
      <c r="C113" s="28" t="s">
        <v>289</v>
      </c>
      <c r="D113" s="29">
        <v>10</v>
      </c>
      <c r="E113" s="27">
        <v>46</v>
      </c>
      <c r="F113" s="27">
        <v>0</v>
      </c>
      <c r="G113" s="27">
        <f t="shared" si="2"/>
        <v>56</v>
      </c>
      <c r="H113" s="28">
        <v>2</v>
      </c>
      <c r="I113" s="28">
        <v>59</v>
      </c>
      <c r="J113" s="92">
        <f t="shared" si="3"/>
        <v>0.94915254237288138</v>
      </c>
    </row>
    <row r="114" spans="1:14" ht="13.5" thickTop="1" x14ac:dyDescent="0.2">
      <c r="A114" s="31" t="s">
        <v>290</v>
      </c>
      <c r="B114" s="22"/>
      <c r="C114" s="20"/>
      <c r="D114" s="21">
        <f>SUM(D3:D113)</f>
        <v>886</v>
      </c>
      <c r="E114" s="22">
        <f>SUM(E3:E113)</f>
        <v>10242</v>
      </c>
      <c r="F114" s="22">
        <f t="shared" ref="F114:H114" si="4">SUM(F3:F113)</f>
        <v>20</v>
      </c>
      <c r="G114" s="22">
        <f t="shared" si="4"/>
        <v>11148</v>
      </c>
      <c r="H114" s="32">
        <f t="shared" si="4"/>
        <v>599</v>
      </c>
      <c r="I114" s="32">
        <f>SUM(I3:I113)</f>
        <v>10008</v>
      </c>
      <c r="J114" s="23">
        <f>G114/I114</f>
        <v>1.1139088729016786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3" activePane="bottomRight" state="frozen"/>
      <selection activeCell="H101" sqref="H101"/>
      <selection pane="topRight" activeCell="H101" sqref="H101"/>
      <selection pane="bottomLeft" activeCell="H101" sqref="H101"/>
      <selection pane="bottomRight" activeCell="G3" sqref="G3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32">
        <v>43556</v>
      </c>
      <c r="C1" s="133"/>
      <c r="D1" s="133"/>
      <c r="E1" s="133"/>
      <c r="F1" s="133"/>
      <c r="G1" s="134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1</v>
      </c>
      <c r="C3" s="22">
        <v>20</v>
      </c>
      <c r="D3" s="22">
        <v>0</v>
      </c>
      <c r="E3" s="22">
        <f>B3+C3+D3</f>
        <v>21</v>
      </c>
      <c r="F3" s="20">
        <v>1</v>
      </c>
      <c r="G3" s="20">
        <v>24</v>
      </c>
      <c r="H3" s="23">
        <f>E3/G3</f>
        <v>0.875</v>
      </c>
    </row>
    <row r="4" spans="1:9" x14ac:dyDescent="0.2">
      <c r="A4" s="19" t="s">
        <v>14</v>
      </c>
      <c r="B4" s="21">
        <v>0</v>
      </c>
      <c r="C4" s="22">
        <v>27</v>
      </c>
      <c r="D4" s="22">
        <v>0</v>
      </c>
      <c r="E4" s="22">
        <f t="shared" ref="E4:E53" si="0">B4+C4+D4</f>
        <v>27</v>
      </c>
      <c r="F4" s="20">
        <v>0</v>
      </c>
      <c r="G4" s="20">
        <v>27</v>
      </c>
      <c r="H4" s="23">
        <f t="shared" ref="H4:H53" si="1">E4/G4</f>
        <v>1</v>
      </c>
    </row>
    <row r="5" spans="1:9" x14ac:dyDescent="0.2">
      <c r="A5" s="19" t="s">
        <v>16</v>
      </c>
      <c r="B5" s="21">
        <v>0</v>
      </c>
      <c r="C5" s="22">
        <v>7</v>
      </c>
      <c r="D5" s="22">
        <v>0</v>
      </c>
      <c r="E5" s="22">
        <f t="shared" si="0"/>
        <v>7</v>
      </c>
      <c r="F5" s="20">
        <v>0</v>
      </c>
      <c r="G5" s="20">
        <v>7</v>
      </c>
      <c r="H5" s="23">
        <f t="shared" si="1"/>
        <v>1</v>
      </c>
    </row>
    <row r="6" spans="1:9" x14ac:dyDescent="0.2">
      <c r="A6" s="19" t="s">
        <v>18</v>
      </c>
      <c r="B6" s="21">
        <v>15</v>
      </c>
      <c r="C6" s="22">
        <v>109</v>
      </c>
      <c r="D6" s="22">
        <v>0</v>
      </c>
      <c r="E6" s="22">
        <v>124</v>
      </c>
      <c r="F6" s="20">
        <v>13</v>
      </c>
      <c r="G6" s="20">
        <v>96</v>
      </c>
      <c r="H6" s="23">
        <v>1.2916666666666667</v>
      </c>
    </row>
    <row r="7" spans="1:9" x14ac:dyDescent="0.2">
      <c r="A7" s="19" t="s">
        <v>23</v>
      </c>
      <c r="B7" s="21">
        <v>1</v>
      </c>
      <c r="C7" s="22">
        <v>51</v>
      </c>
      <c r="D7" s="22">
        <v>0</v>
      </c>
      <c r="E7" s="22">
        <f t="shared" si="0"/>
        <v>52</v>
      </c>
      <c r="F7" s="20">
        <v>1</v>
      </c>
      <c r="G7" s="20">
        <v>30</v>
      </c>
      <c r="H7" s="23">
        <f t="shared" si="1"/>
        <v>1.7333333333333334</v>
      </c>
    </row>
    <row r="8" spans="1:9" x14ac:dyDescent="0.2">
      <c r="A8" s="19" t="s">
        <v>26</v>
      </c>
      <c r="B8" s="21">
        <v>24</v>
      </c>
      <c r="C8" s="22">
        <v>145</v>
      </c>
      <c r="D8" s="22">
        <v>10</v>
      </c>
      <c r="E8" s="22">
        <f t="shared" si="0"/>
        <v>179</v>
      </c>
      <c r="F8" s="20">
        <v>24</v>
      </c>
      <c r="G8" s="20">
        <v>118</v>
      </c>
      <c r="H8" s="23">
        <f t="shared" si="1"/>
        <v>1.5169491525423728</v>
      </c>
    </row>
    <row r="9" spans="1:9" x14ac:dyDescent="0.2">
      <c r="A9" s="19" t="s">
        <v>29</v>
      </c>
      <c r="B9" s="21">
        <v>1</v>
      </c>
      <c r="C9" s="22">
        <v>38</v>
      </c>
      <c r="D9" s="22">
        <v>0</v>
      </c>
      <c r="E9" s="22">
        <f t="shared" si="0"/>
        <v>39</v>
      </c>
      <c r="F9" s="20">
        <v>1</v>
      </c>
      <c r="G9" s="20">
        <v>38</v>
      </c>
      <c r="H9" s="23">
        <f t="shared" si="1"/>
        <v>1.0263157894736843</v>
      </c>
    </row>
    <row r="10" spans="1:9" x14ac:dyDescent="0.2">
      <c r="A10" s="19" t="s">
        <v>32</v>
      </c>
      <c r="B10" s="21">
        <v>24</v>
      </c>
      <c r="C10" s="22">
        <v>424</v>
      </c>
      <c r="D10" s="22">
        <v>0</v>
      </c>
      <c r="E10" s="22">
        <v>448</v>
      </c>
      <c r="F10" s="20">
        <v>24</v>
      </c>
      <c r="G10" s="20">
        <v>271</v>
      </c>
      <c r="H10" s="23">
        <v>1.6531365313653137</v>
      </c>
    </row>
    <row r="11" spans="1:9" x14ac:dyDescent="0.2">
      <c r="A11" s="19" t="s">
        <v>37</v>
      </c>
      <c r="B11" s="21">
        <v>24</v>
      </c>
      <c r="C11" s="22">
        <v>150</v>
      </c>
      <c r="D11" s="22">
        <v>0</v>
      </c>
      <c r="E11" s="22">
        <v>174</v>
      </c>
      <c r="F11" s="20">
        <v>19</v>
      </c>
      <c r="G11" s="20">
        <v>103</v>
      </c>
      <c r="H11" s="23">
        <v>1.6893203883495145</v>
      </c>
    </row>
    <row r="12" spans="1:9" x14ac:dyDescent="0.2">
      <c r="A12" s="19" t="s">
        <v>42</v>
      </c>
      <c r="B12" s="21">
        <v>3</v>
      </c>
      <c r="C12" s="22">
        <v>45</v>
      </c>
      <c r="D12" s="22">
        <v>0</v>
      </c>
      <c r="E12" s="22">
        <f t="shared" si="0"/>
        <v>48</v>
      </c>
      <c r="F12" s="20">
        <v>3</v>
      </c>
      <c r="G12" s="20">
        <v>47</v>
      </c>
      <c r="H12" s="23">
        <f t="shared" si="1"/>
        <v>1.0212765957446808</v>
      </c>
    </row>
    <row r="13" spans="1:9" x14ac:dyDescent="0.2">
      <c r="A13" s="19" t="s">
        <v>45</v>
      </c>
      <c r="B13" s="21">
        <v>2</v>
      </c>
      <c r="C13" s="22">
        <v>40</v>
      </c>
      <c r="D13" s="22">
        <v>0</v>
      </c>
      <c r="E13" s="22">
        <f t="shared" si="0"/>
        <v>42</v>
      </c>
      <c r="F13" s="20">
        <v>2</v>
      </c>
      <c r="G13" s="20">
        <v>33</v>
      </c>
      <c r="H13" s="23">
        <f t="shared" si="1"/>
        <v>1.2727272727272727</v>
      </c>
    </row>
    <row r="14" spans="1:9" x14ac:dyDescent="0.2">
      <c r="A14" s="19" t="s">
        <v>48</v>
      </c>
      <c r="B14" s="21">
        <v>31</v>
      </c>
      <c r="C14" s="22">
        <v>422</v>
      </c>
      <c r="D14" s="22">
        <v>2</v>
      </c>
      <c r="E14" s="22">
        <v>455</v>
      </c>
      <c r="F14" s="20">
        <v>16</v>
      </c>
      <c r="G14" s="20">
        <v>478</v>
      </c>
      <c r="H14" s="23">
        <v>0.95188284518828448</v>
      </c>
    </row>
    <row r="15" spans="1:9" x14ac:dyDescent="0.2">
      <c r="A15" s="19" t="s">
        <v>53</v>
      </c>
      <c r="B15" s="21">
        <v>0</v>
      </c>
      <c r="C15" s="22">
        <v>21</v>
      </c>
      <c r="D15" s="22">
        <v>0</v>
      </c>
      <c r="E15" s="22">
        <f>B15+C15+D15</f>
        <v>21</v>
      </c>
      <c r="F15" s="20">
        <v>0</v>
      </c>
      <c r="G15" s="20">
        <v>17</v>
      </c>
      <c r="H15" s="23">
        <f t="shared" si="1"/>
        <v>1.2352941176470589</v>
      </c>
    </row>
    <row r="16" spans="1:9" x14ac:dyDescent="0.2">
      <c r="A16" s="19" t="s">
        <v>56</v>
      </c>
      <c r="B16" s="21">
        <v>32</v>
      </c>
      <c r="C16" s="22">
        <v>466</v>
      </c>
      <c r="D16" s="22">
        <v>1</v>
      </c>
      <c r="E16" s="22">
        <v>499</v>
      </c>
      <c r="F16" s="20">
        <v>15</v>
      </c>
      <c r="G16" s="117">
        <v>391</v>
      </c>
      <c r="H16" s="23">
        <v>1.2762148337595909</v>
      </c>
    </row>
    <row r="17" spans="1:20" x14ac:dyDescent="0.2">
      <c r="A17" s="19" t="s">
        <v>61</v>
      </c>
      <c r="B17" s="21">
        <v>3</v>
      </c>
      <c r="C17" s="22">
        <v>25</v>
      </c>
      <c r="D17" s="22">
        <v>0</v>
      </c>
      <c r="E17" s="22">
        <f t="shared" si="0"/>
        <v>28</v>
      </c>
      <c r="F17" s="20">
        <v>3</v>
      </c>
      <c r="G17" s="20">
        <v>20</v>
      </c>
      <c r="H17" s="23">
        <f t="shared" si="1"/>
        <v>1.4</v>
      </c>
    </row>
    <row r="18" spans="1:20" x14ac:dyDescent="0.2">
      <c r="A18" s="19" t="s">
        <v>64</v>
      </c>
      <c r="B18" s="21">
        <v>3</v>
      </c>
      <c r="C18" s="22">
        <v>35</v>
      </c>
      <c r="D18" s="22">
        <v>0</v>
      </c>
      <c r="E18" s="22">
        <f t="shared" si="0"/>
        <v>38</v>
      </c>
      <c r="F18" s="20">
        <v>4</v>
      </c>
      <c r="G18" s="20">
        <v>32</v>
      </c>
      <c r="H18" s="23">
        <f t="shared" si="1"/>
        <v>1.1875</v>
      </c>
    </row>
    <row r="19" spans="1:20" x14ac:dyDescent="0.2">
      <c r="A19" s="19" t="s">
        <v>67</v>
      </c>
      <c r="B19" s="21">
        <v>22</v>
      </c>
      <c r="C19" s="22">
        <v>143</v>
      </c>
      <c r="D19" s="22">
        <v>0</v>
      </c>
      <c r="E19" s="22">
        <v>165</v>
      </c>
      <c r="F19" s="20">
        <v>9</v>
      </c>
      <c r="G19" s="20">
        <v>166</v>
      </c>
      <c r="H19" s="23">
        <v>0.99397590361445787</v>
      </c>
    </row>
    <row r="20" spans="1:20" x14ac:dyDescent="0.2">
      <c r="A20" s="19" t="s">
        <v>72</v>
      </c>
      <c r="B20" s="21">
        <v>11</v>
      </c>
      <c r="C20" s="22">
        <v>86</v>
      </c>
      <c r="D20" s="22">
        <v>0</v>
      </c>
      <c r="E20" s="22">
        <v>97</v>
      </c>
      <c r="F20" s="20">
        <v>10</v>
      </c>
      <c r="G20" s="20">
        <v>87</v>
      </c>
      <c r="H20" s="23">
        <v>1.1149425287356323</v>
      </c>
    </row>
    <row r="21" spans="1:20" x14ac:dyDescent="0.2">
      <c r="A21" s="19" t="s">
        <v>77</v>
      </c>
      <c r="B21" s="21">
        <v>11</v>
      </c>
      <c r="C21" s="22">
        <v>34</v>
      </c>
      <c r="D21" s="22">
        <v>0</v>
      </c>
      <c r="E21" s="22">
        <f t="shared" si="0"/>
        <v>45</v>
      </c>
      <c r="F21" s="20">
        <v>5</v>
      </c>
      <c r="G21" s="20">
        <v>48</v>
      </c>
      <c r="H21" s="23">
        <f t="shared" si="1"/>
        <v>0.9375</v>
      </c>
    </row>
    <row r="22" spans="1:20" x14ac:dyDescent="0.2">
      <c r="A22" s="19" t="s">
        <v>80</v>
      </c>
      <c r="B22" s="21">
        <v>0</v>
      </c>
      <c r="C22" s="22">
        <v>3</v>
      </c>
      <c r="D22" s="22">
        <v>0</v>
      </c>
      <c r="E22" s="22">
        <f t="shared" si="0"/>
        <v>3</v>
      </c>
      <c r="F22" s="20">
        <v>0</v>
      </c>
      <c r="G22" s="20">
        <v>3</v>
      </c>
      <c r="H22" s="23">
        <f t="shared" si="1"/>
        <v>1</v>
      </c>
    </row>
    <row r="23" spans="1:20" x14ac:dyDescent="0.2">
      <c r="A23" s="19" t="s">
        <v>83</v>
      </c>
      <c r="B23" s="21">
        <v>1</v>
      </c>
      <c r="C23" s="22">
        <v>2</v>
      </c>
      <c r="D23" s="22">
        <v>0</v>
      </c>
      <c r="E23" s="22">
        <f t="shared" si="0"/>
        <v>3</v>
      </c>
      <c r="F23" s="20">
        <v>1</v>
      </c>
      <c r="G23" s="20">
        <v>3</v>
      </c>
      <c r="H23" s="23">
        <f t="shared" si="1"/>
        <v>1</v>
      </c>
    </row>
    <row r="24" spans="1:20" x14ac:dyDescent="0.2">
      <c r="A24" s="19" t="s">
        <v>86</v>
      </c>
      <c r="B24" s="21">
        <v>26</v>
      </c>
      <c r="C24" s="22">
        <v>262</v>
      </c>
      <c r="D24" s="22">
        <v>1</v>
      </c>
      <c r="E24" s="22">
        <f t="shared" si="0"/>
        <v>289</v>
      </c>
      <c r="F24" s="20">
        <v>8</v>
      </c>
      <c r="G24" s="20">
        <v>223</v>
      </c>
      <c r="H24" s="23">
        <f t="shared" si="1"/>
        <v>1.2959641255605381</v>
      </c>
      <c r="T24" s="17" t="s">
        <v>88</v>
      </c>
    </row>
    <row r="25" spans="1:20" x14ac:dyDescent="0.2">
      <c r="A25" s="19" t="s">
        <v>90</v>
      </c>
      <c r="B25" s="21">
        <v>7</v>
      </c>
      <c r="C25" s="22">
        <v>58</v>
      </c>
      <c r="D25" s="22">
        <v>0</v>
      </c>
      <c r="E25" s="22">
        <f t="shared" si="0"/>
        <v>65</v>
      </c>
      <c r="F25" s="20">
        <v>7</v>
      </c>
      <c r="G25" s="20">
        <v>63</v>
      </c>
      <c r="H25" s="23">
        <f t="shared" si="1"/>
        <v>1.0317460317460319</v>
      </c>
    </row>
    <row r="26" spans="1:20" x14ac:dyDescent="0.2">
      <c r="A26" s="19" t="s">
        <v>93</v>
      </c>
      <c r="B26" s="21">
        <v>10</v>
      </c>
      <c r="C26" s="22">
        <v>132</v>
      </c>
      <c r="D26" s="22">
        <v>0</v>
      </c>
      <c r="E26" s="22">
        <f t="shared" si="0"/>
        <v>142</v>
      </c>
      <c r="F26" s="20">
        <v>10</v>
      </c>
      <c r="G26" s="20">
        <v>92</v>
      </c>
      <c r="H26" s="23">
        <f t="shared" si="1"/>
        <v>1.5434782608695652</v>
      </c>
    </row>
    <row r="27" spans="1:20" x14ac:dyDescent="0.2">
      <c r="A27" s="19" t="s">
        <v>96</v>
      </c>
      <c r="B27" s="21">
        <v>1</v>
      </c>
      <c r="C27" s="22">
        <v>8</v>
      </c>
      <c r="D27" s="22">
        <v>0</v>
      </c>
      <c r="E27" s="22">
        <f t="shared" si="0"/>
        <v>9</v>
      </c>
      <c r="F27" s="20">
        <v>1</v>
      </c>
      <c r="G27" s="20">
        <v>7</v>
      </c>
      <c r="H27" s="23">
        <f t="shared" si="1"/>
        <v>1.2857142857142858</v>
      </c>
    </row>
    <row r="28" spans="1:20" x14ac:dyDescent="0.2">
      <c r="A28" s="19" t="s">
        <v>99</v>
      </c>
      <c r="B28" s="21">
        <v>1</v>
      </c>
      <c r="C28" s="22">
        <v>14</v>
      </c>
      <c r="D28" s="22">
        <v>0</v>
      </c>
      <c r="E28" s="22">
        <f t="shared" si="0"/>
        <v>15</v>
      </c>
      <c r="F28" s="20">
        <v>1</v>
      </c>
      <c r="G28" s="20">
        <v>15</v>
      </c>
      <c r="H28" s="23">
        <f t="shared" si="1"/>
        <v>1</v>
      </c>
    </row>
    <row r="29" spans="1:20" x14ac:dyDescent="0.2">
      <c r="A29" s="19" t="s">
        <v>102</v>
      </c>
      <c r="B29" s="21">
        <v>0</v>
      </c>
      <c r="C29" s="22">
        <v>1</v>
      </c>
      <c r="D29" s="22">
        <v>0</v>
      </c>
      <c r="E29" s="22">
        <f t="shared" si="0"/>
        <v>1</v>
      </c>
      <c r="F29" s="20">
        <v>0</v>
      </c>
      <c r="G29" s="20">
        <v>5</v>
      </c>
      <c r="H29" s="23">
        <f t="shared" si="1"/>
        <v>0.2</v>
      </c>
    </row>
    <row r="30" spans="1:20" x14ac:dyDescent="0.2">
      <c r="A30" s="19" t="s">
        <v>105</v>
      </c>
      <c r="B30" s="21">
        <v>1</v>
      </c>
      <c r="C30" s="22">
        <v>9</v>
      </c>
      <c r="D30" s="22">
        <v>0</v>
      </c>
      <c r="E30" s="22">
        <f t="shared" si="0"/>
        <v>10</v>
      </c>
      <c r="F30" s="20">
        <v>1</v>
      </c>
      <c r="G30" s="20">
        <v>10</v>
      </c>
      <c r="H30" s="23">
        <f t="shared" si="1"/>
        <v>1</v>
      </c>
    </row>
    <row r="31" spans="1:20" x14ac:dyDescent="0.2">
      <c r="A31" s="19" t="s">
        <v>108</v>
      </c>
      <c r="B31" s="21">
        <v>5</v>
      </c>
      <c r="C31" s="22">
        <v>39</v>
      </c>
      <c r="D31" s="22">
        <v>0</v>
      </c>
      <c r="E31" s="22">
        <f t="shared" si="0"/>
        <v>44</v>
      </c>
      <c r="F31" s="20">
        <v>5</v>
      </c>
      <c r="G31" s="20">
        <v>33</v>
      </c>
      <c r="H31" s="23">
        <f t="shared" si="1"/>
        <v>1.3333333333333333</v>
      </c>
    </row>
    <row r="32" spans="1:20" x14ac:dyDescent="0.2">
      <c r="A32" s="19" t="s">
        <v>111</v>
      </c>
      <c r="B32" s="21">
        <v>3</v>
      </c>
      <c r="C32" s="22">
        <v>37</v>
      </c>
      <c r="D32" s="22">
        <v>2</v>
      </c>
      <c r="E32" s="22">
        <f t="shared" si="0"/>
        <v>42</v>
      </c>
      <c r="F32" s="20">
        <v>2</v>
      </c>
      <c r="G32" s="20">
        <v>44</v>
      </c>
      <c r="H32" s="23">
        <f t="shared" si="1"/>
        <v>0.95454545454545459</v>
      </c>
    </row>
    <row r="33" spans="1:20" x14ac:dyDescent="0.2">
      <c r="A33" s="19" t="s">
        <v>114</v>
      </c>
      <c r="B33" s="21">
        <v>8</v>
      </c>
      <c r="C33" s="22">
        <v>90</v>
      </c>
      <c r="D33" s="22">
        <v>0</v>
      </c>
      <c r="E33" s="22">
        <f t="shared" si="0"/>
        <v>98</v>
      </c>
      <c r="F33" s="20">
        <v>4</v>
      </c>
      <c r="G33" s="20">
        <v>97</v>
      </c>
      <c r="H33" s="23">
        <f t="shared" si="1"/>
        <v>1.0103092783505154</v>
      </c>
    </row>
    <row r="34" spans="1:20" x14ac:dyDescent="0.2">
      <c r="A34" s="19" t="s">
        <v>117</v>
      </c>
      <c r="B34" s="21">
        <v>0</v>
      </c>
      <c r="C34" s="22">
        <v>15</v>
      </c>
      <c r="D34" s="22">
        <v>0</v>
      </c>
      <c r="E34" s="22">
        <f t="shared" si="0"/>
        <v>15</v>
      </c>
      <c r="F34" s="20">
        <v>0</v>
      </c>
      <c r="G34" s="20">
        <v>15</v>
      </c>
      <c r="H34" s="23">
        <f t="shared" si="1"/>
        <v>1</v>
      </c>
    </row>
    <row r="35" spans="1:20" x14ac:dyDescent="0.2">
      <c r="A35" s="19" t="s">
        <v>120</v>
      </c>
      <c r="B35" s="21">
        <v>0</v>
      </c>
      <c r="C35" s="22">
        <v>15</v>
      </c>
      <c r="D35" s="22">
        <v>0</v>
      </c>
      <c r="E35" s="22">
        <f t="shared" si="0"/>
        <v>15</v>
      </c>
      <c r="F35" s="20">
        <v>0</v>
      </c>
      <c r="G35" s="20">
        <v>12</v>
      </c>
      <c r="H35" s="23">
        <f t="shared" si="1"/>
        <v>1.25</v>
      </c>
      <c r="J35" s="17" t="s">
        <v>469</v>
      </c>
    </row>
    <row r="36" spans="1:20" x14ac:dyDescent="0.2">
      <c r="A36" s="19" t="s">
        <v>123</v>
      </c>
      <c r="B36" s="21">
        <v>21</v>
      </c>
      <c r="C36" s="22">
        <v>150</v>
      </c>
      <c r="D36" s="22">
        <v>0</v>
      </c>
      <c r="E36" s="22">
        <v>171</v>
      </c>
      <c r="F36" s="20">
        <v>11</v>
      </c>
      <c r="G36" s="20">
        <v>139</v>
      </c>
      <c r="H36" s="23">
        <v>1.2302158273381294</v>
      </c>
    </row>
    <row r="37" spans="1:20" x14ac:dyDescent="0.2">
      <c r="A37" s="19" t="s">
        <v>128</v>
      </c>
      <c r="B37" s="21">
        <v>4</v>
      </c>
      <c r="C37" s="22">
        <v>58</v>
      </c>
      <c r="D37" s="22">
        <v>0</v>
      </c>
      <c r="E37" s="22">
        <f t="shared" si="0"/>
        <v>62</v>
      </c>
      <c r="F37" s="20">
        <v>1</v>
      </c>
      <c r="G37" s="20">
        <v>58</v>
      </c>
      <c r="H37" s="23">
        <f t="shared" si="1"/>
        <v>1.0689655172413792</v>
      </c>
    </row>
    <row r="38" spans="1:20" x14ac:dyDescent="0.2">
      <c r="A38" s="19" t="s">
        <v>130</v>
      </c>
      <c r="B38" s="21">
        <v>1</v>
      </c>
      <c r="C38" s="22">
        <v>55</v>
      </c>
      <c r="D38" s="22">
        <v>0</v>
      </c>
      <c r="E38" s="22">
        <f t="shared" si="0"/>
        <v>56</v>
      </c>
      <c r="F38" s="20">
        <v>0</v>
      </c>
      <c r="G38" s="20">
        <v>32</v>
      </c>
      <c r="H38" s="23">
        <f t="shared" si="1"/>
        <v>1.75</v>
      </c>
    </row>
    <row r="39" spans="1:20" x14ac:dyDescent="0.2">
      <c r="A39" s="19" t="s">
        <v>133</v>
      </c>
      <c r="B39" s="21">
        <v>2</v>
      </c>
      <c r="C39" s="22">
        <v>17</v>
      </c>
      <c r="D39" s="22">
        <v>0</v>
      </c>
      <c r="E39" s="22">
        <f t="shared" si="0"/>
        <v>19</v>
      </c>
      <c r="F39" s="20">
        <v>2</v>
      </c>
      <c r="G39" s="20">
        <v>18</v>
      </c>
      <c r="H39" s="23">
        <f t="shared" si="1"/>
        <v>1.0555555555555556</v>
      </c>
    </row>
    <row r="40" spans="1:20" x14ac:dyDescent="0.2">
      <c r="A40" s="19" t="s">
        <v>136</v>
      </c>
      <c r="B40" s="21">
        <v>6</v>
      </c>
      <c r="C40" s="22">
        <v>128</v>
      </c>
      <c r="D40" s="22">
        <v>0</v>
      </c>
      <c r="E40" s="22">
        <f t="shared" si="0"/>
        <v>134</v>
      </c>
      <c r="F40" s="20">
        <v>6</v>
      </c>
      <c r="G40" s="20">
        <v>107</v>
      </c>
      <c r="H40" s="23">
        <f t="shared" si="1"/>
        <v>1.2523364485981308</v>
      </c>
    </row>
    <row r="41" spans="1:20" s="24" customFormat="1" x14ac:dyDescent="0.2">
      <c r="A41" s="19" t="s">
        <v>139</v>
      </c>
      <c r="B41" s="21">
        <v>7</v>
      </c>
      <c r="C41" s="22">
        <v>78</v>
      </c>
      <c r="D41" s="22">
        <v>0</v>
      </c>
      <c r="E41" s="22">
        <f t="shared" si="0"/>
        <v>85</v>
      </c>
      <c r="F41" s="20">
        <v>7</v>
      </c>
      <c r="G41" s="20">
        <v>78</v>
      </c>
      <c r="H41" s="23">
        <f t="shared" si="1"/>
        <v>1.0897435897435896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12</v>
      </c>
      <c r="C42" s="22">
        <v>126</v>
      </c>
      <c r="D42" s="22">
        <v>0</v>
      </c>
      <c r="E42" s="22">
        <f t="shared" si="0"/>
        <v>138</v>
      </c>
      <c r="F42" s="20">
        <v>12</v>
      </c>
      <c r="G42" s="20">
        <v>113</v>
      </c>
      <c r="H42" s="23">
        <f t="shared" si="1"/>
        <v>1.2212389380530972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3</v>
      </c>
      <c r="C43" s="22">
        <v>35</v>
      </c>
      <c r="D43" s="22">
        <v>0</v>
      </c>
      <c r="E43" s="22">
        <f t="shared" si="0"/>
        <v>38</v>
      </c>
      <c r="F43" s="20">
        <v>0</v>
      </c>
      <c r="G43" s="20">
        <v>47</v>
      </c>
      <c r="H43" s="23">
        <f t="shared" si="1"/>
        <v>0.80851063829787229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2</v>
      </c>
      <c r="C44" s="22">
        <v>70</v>
      </c>
      <c r="D44" s="22">
        <v>0</v>
      </c>
      <c r="E44" s="22">
        <v>72</v>
      </c>
      <c r="F44" s="20">
        <v>2</v>
      </c>
      <c r="G44" s="20">
        <v>75</v>
      </c>
      <c r="H44" s="23">
        <v>0.96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153</v>
      </c>
      <c r="B45" s="21">
        <v>12</v>
      </c>
      <c r="C45" s="22">
        <v>149</v>
      </c>
      <c r="D45" s="22">
        <v>0</v>
      </c>
      <c r="E45" s="22">
        <f t="shared" si="0"/>
        <v>161</v>
      </c>
      <c r="F45" s="20">
        <v>12</v>
      </c>
      <c r="G45" s="20">
        <v>84</v>
      </c>
      <c r="H45" s="23">
        <f t="shared" si="1"/>
        <v>1.9166666666666667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156</v>
      </c>
      <c r="B46" s="21">
        <v>10</v>
      </c>
      <c r="C46" s="22">
        <v>90</v>
      </c>
      <c r="D46" s="22">
        <v>0</v>
      </c>
      <c r="E46" s="22">
        <v>100</v>
      </c>
      <c r="F46" s="20">
        <v>5</v>
      </c>
      <c r="G46" s="20">
        <v>70</v>
      </c>
      <c r="H46" s="23">
        <v>1.4285714285714286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161</v>
      </c>
      <c r="B47" s="21">
        <v>1</v>
      </c>
      <c r="C47" s="22">
        <v>17</v>
      </c>
      <c r="D47" s="22">
        <v>0</v>
      </c>
      <c r="E47" s="22">
        <f t="shared" si="0"/>
        <v>18</v>
      </c>
      <c r="F47" s="20">
        <v>1</v>
      </c>
      <c r="G47" s="20">
        <v>19</v>
      </c>
      <c r="H47" s="23">
        <f t="shared" si="1"/>
        <v>0.94736842105263153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164</v>
      </c>
      <c r="B48" s="21">
        <v>7</v>
      </c>
      <c r="C48" s="22">
        <v>52</v>
      </c>
      <c r="D48" s="22">
        <v>0</v>
      </c>
      <c r="E48" s="22">
        <f t="shared" si="0"/>
        <v>59</v>
      </c>
      <c r="F48" s="20">
        <v>7</v>
      </c>
      <c r="G48" s="20">
        <v>47</v>
      </c>
      <c r="H48" s="23">
        <f t="shared" si="1"/>
        <v>1.2553191489361701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13</v>
      </c>
      <c r="C49" s="22">
        <v>77</v>
      </c>
      <c r="D49" s="22">
        <v>0</v>
      </c>
      <c r="E49" s="22">
        <f t="shared" si="0"/>
        <v>90</v>
      </c>
      <c r="F49" s="20">
        <v>12</v>
      </c>
      <c r="G49" s="20">
        <v>85</v>
      </c>
      <c r="H49" s="23">
        <f t="shared" si="1"/>
        <v>1.0588235294117647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4</v>
      </c>
      <c r="C50" s="22">
        <v>25</v>
      </c>
      <c r="D50" s="22">
        <v>0</v>
      </c>
      <c r="E50" s="22">
        <f t="shared" si="0"/>
        <v>29</v>
      </c>
      <c r="F50" s="20">
        <v>1</v>
      </c>
      <c r="G50" s="20">
        <v>26</v>
      </c>
      <c r="H50" s="23">
        <f t="shared" si="1"/>
        <v>1.1153846153846154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21</v>
      </c>
      <c r="C51" s="22">
        <v>129</v>
      </c>
      <c r="D51" s="22">
        <v>0</v>
      </c>
      <c r="E51" s="22">
        <f t="shared" si="0"/>
        <v>150</v>
      </c>
      <c r="F51" s="20">
        <v>2</v>
      </c>
      <c r="G51" s="20">
        <v>154</v>
      </c>
      <c r="H51" s="23">
        <f t="shared" si="1"/>
        <v>0.97402597402597402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175</v>
      </c>
      <c r="B52" s="21">
        <v>1</v>
      </c>
      <c r="C52" s="22">
        <v>30</v>
      </c>
      <c r="D52" s="22">
        <v>0</v>
      </c>
      <c r="E52" s="22">
        <f t="shared" si="0"/>
        <v>31</v>
      </c>
      <c r="F52" s="20">
        <v>1</v>
      </c>
      <c r="G52" s="20">
        <v>20</v>
      </c>
      <c r="H52" s="23">
        <f t="shared" si="1"/>
        <v>1.55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178</v>
      </c>
      <c r="B53" s="21">
        <v>1</v>
      </c>
      <c r="C53" s="22">
        <v>24</v>
      </c>
      <c r="D53" s="22">
        <v>0</v>
      </c>
      <c r="E53" s="22">
        <f t="shared" si="0"/>
        <v>25</v>
      </c>
      <c r="F53" s="20">
        <v>0</v>
      </c>
      <c r="G53" s="20">
        <v>26</v>
      </c>
      <c r="H53" s="23">
        <f t="shared" si="1"/>
        <v>0.96153846153846156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x14ac:dyDescent="0.2">
      <c r="A54" s="19" t="s">
        <v>181</v>
      </c>
      <c r="B54" s="21">
        <v>144</v>
      </c>
      <c r="C54" s="22">
        <v>2613</v>
      </c>
      <c r="D54" s="22">
        <v>0</v>
      </c>
      <c r="E54" s="22">
        <v>2757</v>
      </c>
      <c r="F54" s="20">
        <v>92</v>
      </c>
      <c r="G54" s="20">
        <v>2830</v>
      </c>
      <c r="H54" s="23">
        <v>0.97420494699646643</v>
      </c>
    </row>
    <row r="55" spans="1:20" x14ac:dyDescent="0.2">
      <c r="A55" s="19" t="s">
        <v>210</v>
      </c>
      <c r="B55" s="21">
        <v>9</v>
      </c>
      <c r="C55" s="22">
        <v>72</v>
      </c>
      <c r="D55" s="22">
        <v>0</v>
      </c>
      <c r="E55" s="22">
        <f t="shared" ref="E55:E75" si="2">B55+C55+D55</f>
        <v>81</v>
      </c>
      <c r="F55" s="20">
        <v>0</v>
      </c>
      <c r="G55" s="20">
        <v>76</v>
      </c>
      <c r="H55" s="23">
        <f t="shared" ref="H55:H75" si="3">E55/G55</f>
        <v>1.0657894736842106</v>
      </c>
    </row>
    <row r="56" spans="1:20" x14ac:dyDescent="0.2">
      <c r="A56" s="19" t="s">
        <v>212</v>
      </c>
      <c r="B56" s="21">
        <v>1</v>
      </c>
      <c r="C56" s="22">
        <v>6</v>
      </c>
      <c r="D56" s="22">
        <v>0</v>
      </c>
      <c r="E56" s="22">
        <f t="shared" si="2"/>
        <v>7</v>
      </c>
      <c r="F56" s="20">
        <v>1</v>
      </c>
      <c r="G56" s="20">
        <v>7</v>
      </c>
      <c r="H56" s="23">
        <f t="shared" si="3"/>
        <v>1</v>
      </c>
    </row>
    <row r="57" spans="1:20" x14ac:dyDescent="0.2">
      <c r="A57" s="19" t="s">
        <v>215</v>
      </c>
      <c r="B57" s="21">
        <v>5</v>
      </c>
      <c r="C57" s="22">
        <v>63</v>
      </c>
      <c r="D57" s="22">
        <v>0</v>
      </c>
      <c r="E57" s="22">
        <f t="shared" si="2"/>
        <v>68</v>
      </c>
      <c r="F57" s="20">
        <v>5</v>
      </c>
      <c r="G57" s="20">
        <v>66</v>
      </c>
      <c r="H57" s="23">
        <f t="shared" si="3"/>
        <v>1.0303030303030303</v>
      </c>
    </row>
    <row r="58" spans="1:20" s="24" customFormat="1" ht="12" customHeight="1" x14ac:dyDescent="0.2">
      <c r="A58" s="19" t="s">
        <v>218</v>
      </c>
      <c r="B58" s="21">
        <v>7</v>
      </c>
      <c r="C58" s="22">
        <v>46</v>
      </c>
      <c r="D58" s="22">
        <v>0</v>
      </c>
      <c r="E58" s="22">
        <v>53</v>
      </c>
      <c r="F58" s="20">
        <v>4</v>
      </c>
      <c r="G58" s="20">
        <v>33</v>
      </c>
      <c r="H58" s="23">
        <v>1.606060606060606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221</v>
      </c>
      <c r="B59" s="21">
        <v>47</v>
      </c>
      <c r="C59" s="22">
        <v>301</v>
      </c>
      <c r="D59" s="22">
        <v>0</v>
      </c>
      <c r="E59" s="22">
        <v>348</v>
      </c>
      <c r="F59" s="20">
        <v>46</v>
      </c>
      <c r="G59" s="20">
        <v>145</v>
      </c>
      <c r="H59" s="23">
        <v>2.4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226</v>
      </c>
      <c r="B60" s="21">
        <v>27</v>
      </c>
      <c r="C60" s="22">
        <v>130</v>
      </c>
      <c r="D60" s="22">
        <v>0</v>
      </c>
      <c r="E60" s="22">
        <f t="shared" si="2"/>
        <v>157</v>
      </c>
      <c r="F60" s="20">
        <v>17</v>
      </c>
      <c r="G60" s="20">
        <v>85</v>
      </c>
      <c r="H60" s="23">
        <f t="shared" si="3"/>
        <v>1.8470588235294119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229</v>
      </c>
      <c r="B61" s="21">
        <v>13</v>
      </c>
      <c r="C61" s="22">
        <v>63</v>
      </c>
      <c r="D61" s="22">
        <v>2</v>
      </c>
      <c r="E61" s="22">
        <f t="shared" si="2"/>
        <v>78</v>
      </c>
      <c r="F61" s="20">
        <v>13</v>
      </c>
      <c r="G61" s="20">
        <v>51</v>
      </c>
      <c r="H61" s="23">
        <f t="shared" si="3"/>
        <v>1.5294117647058822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232</v>
      </c>
      <c r="B62" s="21">
        <v>24</v>
      </c>
      <c r="C62" s="22">
        <v>121</v>
      </c>
      <c r="D62" s="22">
        <v>0</v>
      </c>
      <c r="E62" s="22">
        <f t="shared" si="2"/>
        <v>145</v>
      </c>
      <c r="F62" s="20">
        <v>17</v>
      </c>
      <c r="G62" s="20">
        <v>155</v>
      </c>
      <c r="H62" s="23">
        <f t="shared" si="3"/>
        <v>0.93548387096774188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235</v>
      </c>
      <c r="B63" s="21">
        <v>4</v>
      </c>
      <c r="C63" s="22">
        <v>48</v>
      </c>
      <c r="D63" s="22">
        <v>0</v>
      </c>
      <c r="E63" s="22">
        <f t="shared" si="2"/>
        <v>52</v>
      </c>
      <c r="F63" s="20">
        <v>4</v>
      </c>
      <c r="G63" s="20">
        <v>30</v>
      </c>
      <c r="H63" s="23">
        <f t="shared" si="3"/>
        <v>1.7333333333333334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3</v>
      </c>
      <c r="H64" s="23">
        <f t="shared" si="3"/>
        <v>0.66666666666666663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241</v>
      </c>
      <c r="B65" s="21">
        <v>6</v>
      </c>
      <c r="C65" s="22">
        <v>89</v>
      </c>
      <c r="D65" s="22">
        <v>0</v>
      </c>
      <c r="E65" s="22">
        <f t="shared" si="2"/>
        <v>95</v>
      </c>
      <c r="F65" s="20">
        <v>6</v>
      </c>
      <c r="G65" s="20">
        <v>120</v>
      </c>
      <c r="H65" s="23">
        <f t="shared" si="3"/>
        <v>0.79166666666666663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244</v>
      </c>
      <c r="B66" s="21">
        <v>2</v>
      </c>
      <c r="C66" s="22">
        <v>73</v>
      </c>
      <c r="D66" s="22">
        <v>0</v>
      </c>
      <c r="E66" s="22">
        <v>75</v>
      </c>
      <c r="F66" s="20">
        <v>2</v>
      </c>
      <c r="G66" s="20">
        <v>71</v>
      </c>
      <c r="H66" s="23">
        <v>1.056338028169014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248</v>
      </c>
      <c r="B67" s="21">
        <v>4</v>
      </c>
      <c r="C67" s="22">
        <v>82</v>
      </c>
      <c r="D67" s="22">
        <v>0</v>
      </c>
      <c r="E67" s="22">
        <f t="shared" si="2"/>
        <v>86</v>
      </c>
      <c r="F67" s="20">
        <v>2</v>
      </c>
      <c r="G67" s="20">
        <v>103</v>
      </c>
      <c r="H67" s="23">
        <f t="shared" si="3"/>
        <v>0.83495145631067957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251</v>
      </c>
      <c r="B68" s="21">
        <v>4</v>
      </c>
      <c r="C68" s="22">
        <v>81</v>
      </c>
      <c r="D68" s="22">
        <v>0</v>
      </c>
      <c r="E68" s="22">
        <f t="shared" si="2"/>
        <v>85</v>
      </c>
      <c r="F68" s="20">
        <v>4</v>
      </c>
      <c r="G68" s="20">
        <v>83</v>
      </c>
      <c r="H68" s="23">
        <f t="shared" si="3"/>
        <v>1.0240963855421688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254</v>
      </c>
      <c r="B69" s="21">
        <v>5</v>
      </c>
      <c r="C69" s="22">
        <v>37</v>
      </c>
      <c r="D69" s="22">
        <v>0</v>
      </c>
      <c r="E69" s="22">
        <f t="shared" si="2"/>
        <v>42</v>
      </c>
      <c r="F69" s="20">
        <v>2</v>
      </c>
      <c r="G69" s="20">
        <v>39</v>
      </c>
      <c r="H69" s="23">
        <f t="shared" si="3"/>
        <v>1.0769230769230769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257</v>
      </c>
      <c r="B70" s="21">
        <v>3</v>
      </c>
      <c r="C70" s="22">
        <v>28</v>
      </c>
      <c r="D70" s="22">
        <v>0</v>
      </c>
      <c r="E70" s="22">
        <f t="shared" si="2"/>
        <v>31</v>
      </c>
      <c r="F70" s="20">
        <v>1</v>
      </c>
      <c r="G70" s="20">
        <v>34</v>
      </c>
      <c r="H70" s="23">
        <f t="shared" si="3"/>
        <v>0.91176470588235292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260</v>
      </c>
      <c r="B71" s="21">
        <v>146</v>
      </c>
      <c r="C71" s="22">
        <v>1862</v>
      </c>
      <c r="D71" s="22">
        <v>2</v>
      </c>
      <c r="E71" s="22">
        <v>2010</v>
      </c>
      <c r="F71" s="20">
        <v>92</v>
      </c>
      <c r="G71" s="20">
        <v>1950</v>
      </c>
      <c r="H71" s="23">
        <v>1.0307692307692307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279</v>
      </c>
      <c r="B72" s="21">
        <v>8</v>
      </c>
      <c r="C72" s="22">
        <v>86</v>
      </c>
      <c r="D72" s="22">
        <v>0</v>
      </c>
      <c r="E72" s="22">
        <v>94</v>
      </c>
      <c r="F72" s="20">
        <v>6</v>
      </c>
      <c r="G72" s="20">
        <v>91</v>
      </c>
      <c r="H72" s="23">
        <v>1.0329670329670331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283</v>
      </c>
      <c r="B73" s="21">
        <v>15</v>
      </c>
      <c r="C73" s="22">
        <v>96</v>
      </c>
      <c r="D73" s="22">
        <v>0</v>
      </c>
      <c r="E73" s="22">
        <f t="shared" si="2"/>
        <v>111</v>
      </c>
      <c r="F73" s="20">
        <v>8</v>
      </c>
      <c r="G73" s="20">
        <v>107</v>
      </c>
      <c r="H73" s="23">
        <f t="shared" si="3"/>
        <v>1.0373831775700935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286</v>
      </c>
      <c r="B74" s="21">
        <v>3</v>
      </c>
      <c r="C74" s="22">
        <v>14</v>
      </c>
      <c r="D74" s="22">
        <v>0</v>
      </c>
      <c r="E74" s="22">
        <f t="shared" si="2"/>
        <v>17</v>
      </c>
      <c r="F74" s="20">
        <v>3</v>
      </c>
      <c r="G74" s="20">
        <v>17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ht="13.5" thickBot="1" x14ac:dyDescent="0.25">
      <c r="A75" s="27" t="s">
        <v>289</v>
      </c>
      <c r="B75" s="29">
        <v>10</v>
      </c>
      <c r="C75" s="27">
        <v>46</v>
      </c>
      <c r="D75" s="27">
        <v>0</v>
      </c>
      <c r="E75" s="27">
        <f t="shared" si="2"/>
        <v>56</v>
      </c>
      <c r="F75" s="28">
        <v>2</v>
      </c>
      <c r="G75" s="28">
        <v>59</v>
      </c>
      <c r="H75" s="92">
        <f t="shared" si="3"/>
        <v>0.94915254237288138</v>
      </c>
    </row>
    <row r="76" spans="1:20" ht="13.5" thickTop="1" x14ac:dyDescent="0.2">
      <c r="A76" s="22"/>
      <c r="B76" s="21">
        <f>SUM(B3:B75)</f>
        <v>886</v>
      </c>
      <c r="C76" s="22">
        <f>SUM(C3:C75)</f>
        <v>10242</v>
      </c>
      <c r="D76" s="22">
        <f t="shared" ref="D76:F76" si="4">SUM(D3:D75)</f>
        <v>20</v>
      </c>
      <c r="E76" s="22">
        <f t="shared" si="4"/>
        <v>11148</v>
      </c>
      <c r="F76" s="32">
        <f t="shared" si="4"/>
        <v>599</v>
      </c>
      <c r="G76" s="32">
        <f>SUM(G3:G75)</f>
        <v>10008</v>
      </c>
      <c r="H76" s="23">
        <f>E76/G76</f>
        <v>1.1139088729016786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3"/>
      <c r="L77" s="17" t="s">
        <v>291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3"/>
      <c r="I78" s="35"/>
    </row>
    <row r="79" spans="1:20" x14ac:dyDescent="0.2">
      <c r="A79" s="19"/>
      <c r="B79" s="36"/>
      <c r="C79" s="37"/>
      <c r="D79" s="37"/>
      <c r="E79" s="37"/>
      <c r="F79" s="37"/>
      <c r="G79" s="37"/>
      <c r="H79" s="33"/>
      <c r="I79" s="35"/>
    </row>
    <row r="80" spans="1:20" x14ac:dyDescent="0.2">
      <c r="A80" s="19"/>
      <c r="B80" s="19"/>
      <c r="C80" s="19"/>
      <c r="D80" s="22"/>
      <c r="E80" s="19"/>
      <c r="F80" s="19"/>
      <c r="G80" s="19"/>
      <c r="I80" s="35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41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3" activePane="bottomRight" state="frozen"/>
      <selection activeCell="H101" sqref="H101"/>
      <selection pane="topRight" activeCell="H101" sqref="H101"/>
      <selection pane="bottomLeft" activeCell="H101" sqref="H101"/>
      <selection pane="bottomRight" activeCell="A89" sqref="A89:U89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21" s="6" customFormat="1" x14ac:dyDescent="0.2">
      <c r="A1" s="1"/>
      <c r="B1" s="2"/>
      <c r="C1" s="3"/>
      <c r="D1" s="132">
        <v>43586</v>
      </c>
      <c r="E1" s="133"/>
      <c r="F1" s="133"/>
      <c r="G1" s="133"/>
      <c r="H1" s="133"/>
      <c r="I1" s="134"/>
      <c r="J1" s="4"/>
      <c r="K1" s="5"/>
    </row>
    <row r="2" spans="1:2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21" x14ac:dyDescent="0.2">
      <c r="A3" s="18" t="s">
        <v>10</v>
      </c>
      <c r="B3" s="19" t="s">
        <v>11</v>
      </c>
      <c r="C3" s="20" t="s">
        <v>12</v>
      </c>
      <c r="D3" s="21">
        <v>1</v>
      </c>
      <c r="E3" s="22">
        <v>19</v>
      </c>
      <c r="F3" s="22">
        <v>0</v>
      </c>
      <c r="G3" s="22">
        <f>D3+E3+F3</f>
        <v>20</v>
      </c>
      <c r="H3" s="20">
        <v>0</v>
      </c>
      <c r="I3" s="20">
        <v>19</v>
      </c>
      <c r="J3" s="23">
        <f>G3/I3</f>
        <v>1.0526315789473684</v>
      </c>
    </row>
    <row r="4" spans="1:21" x14ac:dyDescent="0.2">
      <c r="A4" s="18" t="s">
        <v>13</v>
      </c>
      <c r="B4" s="19" t="s">
        <v>14</v>
      </c>
      <c r="C4" s="20" t="s">
        <v>14</v>
      </c>
      <c r="D4" s="21">
        <v>1</v>
      </c>
      <c r="E4" s="22">
        <v>34</v>
      </c>
      <c r="F4" s="22">
        <v>0</v>
      </c>
      <c r="G4" s="22">
        <f t="shared" ref="G4:G65" si="0">D4+E4+F4</f>
        <v>35</v>
      </c>
      <c r="H4" s="20">
        <v>1</v>
      </c>
      <c r="I4" s="20">
        <v>38</v>
      </c>
      <c r="J4" s="23">
        <f t="shared" ref="J4:J66" si="1">G4/I4</f>
        <v>0.92105263157894735</v>
      </c>
    </row>
    <row r="5" spans="1:21" x14ac:dyDescent="0.2">
      <c r="A5" s="18" t="s">
        <v>15</v>
      </c>
      <c r="B5" s="19" t="s">
        <v>16</v>
      </c>
      <c r="C5" s="20" t="s">
        <v>16</v>
      </c>
      <c r="D5" s="21">
        <v>1</v>
      </c>
      <c r="E5" s="22">
        <v>11</v>
      </c>
      <c r="F5" s="22">
        <v>0</v>
      </c>
      <c r="G5" s="22">
        <f t="shared" si="0"/>
        <v>12</v>
      </c>
      <c r="H5" s="20">
        <v>0</v>
      </c>
      <c r="I5" s="20">
        <v>12</v>
      </c>
      <c r="J5" s="23">
        <f t="shared" si="1"/>
        <v>1</v>
      </c>
    </row>
    <row r="6" spans="1:21" x14ac:dyDescent="0.2">
      <c r="A6" s="18" t="s">
        <v>17</v>
      </c>
      <c r="B6" s="19" t="s">
        <v>18</v>
      </c>
      <c r="C6" s="20" t="s">
        <v>19</v>
      </c>
      <c r="D6" s="21">
        <v>1</v>
      </c>
      <c r="E6" s="22">
        <v>16</v>
      </c>
      <c r="F6" s="22">
        <v>0</v>
      </c>
      <c r="G6" s="22">
        <f t="shared" si="0"/>
        <v>17</v>
      </c>
      <c r="H6" s="20">
        <v>1</v>
      </c>
      <c r="I6" s="20">
        <v>16</v>
      </c>
      <c r="J6" s="23">
        <f t="shared" si="1"/>
        <v>1.0625</v>
      </c>
    </row>
    <row r="7" spans="1:21" x14ac:dyDescent="0.2">
      <c r="A7" s="18" t="s">
        <v>20</v>
      </c>
      <c r="B7" s="19" t="s">
        <v>18</v>
      </c>
      <c r="C7" s="20" t="s">
        <v>21</v>
      </c>
      <c r="D7" s="21">
        <v>2</v>
      </c>
      <c r="E7" s="22">
        <v>62</v>
      </c>
      <c r="F7" s="22">
        <v>0</v>
      </c>
      <c r="G7" s="22">
        <f t="shared" si="0"/>
        <v>64</v>
      </c>
      <c r="H7" s="20">
        <v>2</v>
      </c>
      <c r="I7" s="20">
        <v>60</v>
      </c>
      <c r="J7" s="23">
        <f t="shared" si="1"/>
        <v>1.0666666666666667</v>
      </c>
    </row>
    <row r="8" spans="1:21" x14ac:dyDescent="0.2">
      <c r="A8" s="18" t="s">
        <v>22</v>
      </c>
      <c r="B8" s="19" t="s">
        <v>23</v>
      </c>
      <c r="C8" s="20" t="s">
        <v>24</v>
      </c>
      <c r="D8" s="21">
        <v>2</v>
      </c>
      <c r="E8" s="22">
        <v>48</v>
      </c>
      <c r="F8" s="22">
        <v>0</v>
      </c>
      <c r="G8" s="22">
        <f t="shared" si="0"/>
        <v>50</v>
      </c>
      <c r="H8" s="20">
        <v>2</v>
      </c>
      <c r="I8" s="20">
        <v>25</v>
      </c>
      <c r="J8" s="97">
        <f t="shared" si="1"/>
        <v>2</v>
      </c>
    </row>
    <row r="9" spans="1:21" x14ac:dyDescent="0.2">
      <c r="A9" s="18" t="s">
        <v>25</v>
      </c>
      <c r="B9" s="19" t="s">
        <v>26</v>
      </c>
      <c r="C9" s="20" t="s">
        <v>27</v>
      </c>
      <c r="D9" s="21">
        <v>20</v>
      </c>
      <c r="E9" s="22">
        <v>87</v>
      </c>
      <c r="F9" s="22">
        <v>25</v>
      </c>
      <c r="G9" s="22">
        <f t="shared" si="0"/>
        <v>132</v>
      </c>
      <c r="H9" s="20">
        <v>20</v>
      </c>
      <c r="I9" s="20">
        <v>104</v>
      </c>
      <c r="J9" s="97">
        <f t="shared" si="1"/>
        <v>1.2692307692307692</v>
      </c>
    </row>
    <row r="10" spans="1:21" x14ac:dyDescent="0.2">
      <c r="A10" s="18" t="s">
        <v>28</v>
      </c>
      <c r="B10" s="19" t="s">
        <v>29</v>
      </c>
      <c r="C10" s="20" t="s">
        <v>30</v>
      </c>
      <c r="D10" s="21">
        <v>1</v>
      </c>
      <c r="E10" s="22">
        <v>42</v>
      </c>
      <c r="F10" s="22">
        <v>0</v>
      </c>
      <c r="G10" s="22">
        <f t="shared" si="0"/>
        <v>43</v>
      </c>
      <c r="H10" s="20">
        <v>1</v>
      </c>
      <c r="I10" s="20">
        <v>35</v>
      </c>
      <c r="J10" s="97">
        <f t="shared" si="1"/>
        <v>1.2285714285714286</v>
      </c>
    </row>
    <row r="11" spans="1:21" s="116" customFormat="1" x14ac:dyDescent="0.2">
      <c r="A11" s="121" t="s">
        <v>31</v>
      </c>
      <c r="B11" s="122" t="s">
        <v>32</v>
      </c>
      <c r="C11" s="123" t="s">
        <v>33</v>
      </c>
      <c r="D11" s="124">
        <v>2</v>
      </c>
      <c r="E11" s="125">
        <v>29</v>
      </c>
      <c r="F11" s="125">
        <v>0</v>
      </c>
      <c r="G11" s="125">
        <f t="shared" si="0"/>
        <v>31</v>
      </c>
      <c r="H11" s="123">
        <v>2</v>
      </c>
      <c r="I11" s="123">
        <v>56</v>
      </c>
      <c r="J11" s="130">
        <f t="shared" si="1"/>
        <v>0.5535714285714286</v>
      </c>
      <c r="K11" s="127"/>
      <c r="L11" s="128"/>
      <c r="M11" s="128"/>
      <c r="N11" s="128"/>
      <c r="O11" s="128"/>
      <c r="P11" s="128"/>
      <c r="Q11" s="128"/>
      <c r="R11" s="128"/>
      <c r="S11" s="128"/>
      <c r="T11" s="128"/>
      <c r="U11" s="128"/>
    </row>
    <row r="12" spans="1:21" x14ac:dyDescent="0.2">
      <c r="A12" s="18" t="s">
        <v>34</v>
      </c>
      <c r="B12" s="19" t="s">
        <v>32</v>
      </c>
      <c r="C12" s="20" t="s">
        <v>35</v>
      </c>
      <c r="D12" s="21">
        <v>18</v>
      </c>
      <c r="E12" s="22">
        <v>289</v>
      </c>
      <c r="F12" s="22">
        <v>0</v>
      </c>
      <c r="G12" s="22">
        <f t="shared" si="0"/>
        <v>307</v>
      </c>
      <c r="H12" s="20">
        <v>18</v>
      </c>
      <c r="I12" s="20">
        <v>170</v>
      </c>
      <c r="J12" s="97">
        <f t="shared" si="1"/>
        <v>1.8058823529411765</v>
      </c>
    </row>
    <row r="13" spans="1:21" x14ac:dyDescent="0.2">
      <c r="A13" s="18" t="s">
        <v>36</v>
      </c>
      <c r="B13" s="19" t="s">
        <v>37</v>
      </c>
      <c r="C13" s="20" t="s">
        <v>38</v>
      </c>
      <c r="D13" s="21">
        <v>6</v>
      </c>
      <c r="E13" s="22">
        <v>111</v>
      </c>
      <c r="F13" s="22">
        <v>0</v>
      </c>
      <c r="G13" s="22">
        <f t="shared" si="0"/>
        <v>117</v>
      </c>
      <c r="H13" s="20">
        <v>4</v>
      </c>
      <c r="I13" s="20">
        <v>85</v>
      </c>
      <c r="J13" s="97">
        <f t="shared" si="1"/>
        <v>1.3764705882352941</v>
      </c>
    </row>
    <row r="14" spans="1:21" x14ac:dyDescent="0.2">
      <c r="A14" s="18" t="s">
        <v>39</v>
      </c>
      <c r="B14" s="19" t="s">
        <v>37</v>
      </c>
      <c r="C14" s="20" t="s">
        <v>40</v>
      </c>
      <c r="D14" s="21">
        <v>2</v>
      </c>
      <c r="E14" s="22">
        <v>7</v>
      </c>
      <c r="F14" s="22">
        <v>0</v>
      </c>
      <c r="G14" s="22">
        <f t="shared" si="0"/>
        <v>9</v>
      </c>
      <c r="H14" s="20">
        <v>2</v>
      </c>
      <c r="I14" s="20">
        <v>10</v>
      </c>
      <c r="J14" s="97">
        <f t="shared" si="1"/>
        <v>0.9</v>
      </c>
    </row>
    <row r="15" spans="1:21" x14ac:dyDescent="0.2">
      <c r="A15" s="18" t="s">
        <v>41</v>
      </c>
      <c r="B15" s="19" t="s">
        <v>42</v>
      </c>
      <c r="C15" s="20" t="s">
        <v>43</v>
      </c>
      <c r="D15" s="21">
        <v>4</v>
      </c>
      <c r="E15" s="22">
        <v>55</v>
      </c>
      <c r="F15" s="22">
        <v>0</v>
      </c>
      <c r="G15" s="22">
        <f t="shared" si="0"/>
        <v>59</v>
      </c>
      <c r="H15" s="20">
        <v>1</v>
      </c>
      <c r="I15" s="20">
        <v>61</v>
      </c>
      <c r="J15" s="97">
        <f t="shared" si="1"/>
        <v>0.96721311475409832</v>
      </c>
    </row>
    <row r="16" spans="1:21" x14ac:dyDescent="0.2">
      <c r="A16" s="18" t="s">
        <v>44</v>
      </c>
      <c r="B16" s="19" t="s">
        <v>45</v>
      </c>
      <c r="C16" s="20" t="s">
        <v>46</v>
      </c>
      <c r="D16" s="21">
        <v>5</v>
      </c>
      <c r="E16" s="22">
        <v>38</v>
      </c>
      <c r="F16" s="22">
        <v>0</v>
      </c>
      <c r="G16" s="22">
        <f t="shared" si="0"/>
        <v>43</v>
      </c>
      <c r="H16" s="20">
        <v>3</v>
      </c>
      <c r="I16" s="20">
        <v>40</v>
      </c>
      <c r="J16" s="97">
        <f t="shared" si="1"/>
        <v>1.075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21</v>
      </c>
      <c r="E17" s="22">
        <v>228</v>
      </c>
      <c r="F17" s="22">
        <v>0</v>
      </c>
      <c r="G17" s="22">
        <f t="shared" si="0"/>
        <v>249</v>
      </c>
      <c r="H17" s="20">
        <v>8</v>
      </c>
      <c r="I17" s="20">
        <v>283</v>
      </c>
      <c r="J17" s="97">
        <f t="shared" si="1"/>
        <v>0.87985865724381629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>
        <v>21</v>
      </c>
      <c r="E18" s="22">
        <v>156</v>
      </c>
      <c r="F18" s="22">
        <v>4</v>
      </c>
      <c r="G18" s="22">
        <f t="shared" si="0"/>
        <v>181</v>
      </c>
      <c r="H18" s="20">
        <v>15</v>
      </c>
      <c r="I18" s="20">
        <v>176</v>
      </c>
      <c r="J18" s="97">
        <f t="shared" si="1"/>
        <v>1.0284090909090908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>
        <v>1</v>
      </c>
      <c r="E19" s="22">
        <v>16</v>
      </c>
      <c r="F19" s="22">
        <v>0</v>
      </c>
      <c r="G19" s="22">
        <f t="shared" si="0"/>
        <v>17</v>
      </c>
      <c r="H19" s="20">
        <v>0</v>
      </c>
      <c r="I19" s="20">
        <v>7</v>
      </c>
      <c r="J19" s="97">
        <f t="shared" si="1"/>
        <v>2.4285714285714284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44</v>
      </c>
      <c r="E20" s="22">
        <v>547</v>
      </c>
      <c r="F20" s="22">
        <v>1</v>
      </c>
      <c r="G20" s="22">
        <f t="shared" si="0"/>
        <v>592</v>
      </c>
      <c r="H20" s="20">
        <v>28</v>
      </c>
      <c r="I20" s="20">
        <v>319</v>
      </c>
      <c r="J20" s="97">
        <f t="shared" si="1"/>
        <v>1.8557993730407523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>
        <v>0</v>
      </c>
      <c r="E21" s="22">
        <v>39</v>
      </c>
      <c r="F21" s="22">
        <v>0</v>
      </c>
      <c r="G21" s="22">
        <f t="shared" si="0"/>
        <v>39</v>
      </c>
      <c r="H21" s="20">
        <v>0</v>
      </c>
      <c r="I21" s="44">
        <v>29</v>
      </c>
      <c r="J21" s="97">
        <f t="shared" si="1"/>
        <v>1.3448275862068966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>
        <v>2</v>
      </c>
      <c r="E22" s="22">
        <v>17</v>
      </c>
      <c r="F22" s="22">
        <v>0</v>
      </c>
      <c r="G22" s="22">
        <f t="shared" si="0"/>
        <v>19</v>
      </c>
      <c r="H22" s="20">
        <v>2</v>
      </c>
      <c r="I22" s="20">
        <v>16</v>
      </c>
      <c r="J22" s="97">
        <f t="shared" si="1"/>
        <v>1.1875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>
        <v>2</v>
      </c>
      <c r="E23" s="22">
        <v>48</v>
      </c>
      <c r="F23" s="22">
        <v>0</v>
      </c>
      <c r="G23" s="22">
        <f t="shared" si="0"/>
        <v>50</v>
      </c>
      <c r="H23" s="20">
        <v>2</v>
      </c>
      <c r="I23" s="20">
        <v>45</v>
      </c>
      <c r="J23" s="97">
        <f t="shared" si="1"/>
        <v>1.1111111111111112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>
        <v>22</v>
      </c>
      <c r="E24" s="22">
        <v>110</v>
      </c>
      <c r="F24" s="22">
        <v>0</v>
      </c>
      <c r="G24" s="22">
        <f t="shared" si="0"/>
        <v>132</v>
      </c>
      <c r="H24" s="20">
        <v>6</v>
      </c>
      <c r="I24" s="20">
        <v>102</v>
      </c>
      <c r="J24" s="97">
        <f t="shared" si="1"/>
        <v>1.2941176470588236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>
        <v>3</v>
      </c>
      <c r="E25" s="22">
        <v>60</v>
      </c>
      <c r="F25" s="22">
        <v>0</v>
      </c>
      <c r="G25" s="22">
        <f t="shared" si="0"/>
        <v>63</v>
      </c>
      <c r="H25" s="20">
        <v>3</v>
      </c>
      <c r="I25" s="20">
        <v>38</v>
      </c>
      <c r="J25" s="97">
        <f t="shared" si="1"/>
        <v>1.6578947368421053</v>
      </c>
    </row>
    <row r="26" spans="1:22" s="116" customFormat="1" x14ac:dyDescent="0.2">
      <c r="A26" s="121" t="s">
        <v>71</v>
      </c>
      <c r="B26" s="122" t="s">
        <v>72</v>
      </c>
      <c r="C26" s="123" t="s">
        <v>73</v>
      </c>
      <c r="D26" s="124">
        <v>3</v>
      </c>
      <c r="E26" s="125">
        <v>42</v>
      </c>
      <c r="F26" s="125">
        <v>0</v>
      </c>
      <c r="G26" s="125">
        <f t="shared" si="0"/>
        <v>45</v>
      </c>
      <c r="H26" s="123">
        <v>3</v>
      </c>
      <c r="I26" s="123">
        <v>58</v>
      </c>
      <c r="J26" s="130">
        <f t="shared" si="1"/>
        <v>0.77586206896551724</v>
      </c>
      <c r="K26" s="127"/>
      <c r="L26" s="128"/>
      <c r="M26" s="128"/>
      <c r="N26" s="128"/>
      <c r="O26" s="128"/>
      <c r="P26" s="128"/>
      <c r="Q26" s="128"/>
      <c r="R26" s="128"/>
      <c r="S26" s="128"/>
      <c r="T26" s="128"/>
    </row>
    <row r="27" spans="1:22" x14ac:dyDescent="0.2">
      <c r="A27" s="18" t="s">
        <v>74</v>
      </c>
      <c r="B27" s="19" t="s">
        <v>72</v>
      </c>
      <c r="C27" s="20" t="s">
        <v>75</v>
      </c>
      <c r="D27" s="21">
        <v>3</v>
      </c>
      <c r="E27" s="22">
        <v>41</v>
      </c>
      <c r="F27" s="22">
        <v>0</v>
      </c>
      <c r="G27" s="22">
        <f t="shared" si="0"/>
        <v>44</v>
      </c>
      <c r="H27" s="20">
        <v>3</v>
      </c>
      <c r="I27" s="20">
        <v>37</v>
      </c>
      <c r="J27" s="97">
        <f t="shared" si="1"/>
        <v>1.1891891891891893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>
        <v>6</v>
      </c>
      <c r="E28" s="22">
        <v>31</v>
      </c>
      <c r="F28" s="22">
        <v>0</v>
      </c>
      <c r="G28" s="22">
        <f t="shared" si="0"/>
        <v>37</v>
      </c>
      <c r="H28" s="20">
        <v>3</v>
      </c>
      <c r="I28" s="20">
        <v>37</v>
      </c>
      <c r="J28" s="97">
        <f t="shared" si="1"/>
        <v>1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>
        <v>0</v>
      </c>
      <c r="E29" s="22">
        <v>2</v>
      </c>
      <c r="F29" s="22">
        <v>0</v>
      </c>
      <c r="G29" s="22">
        <f t="shared" si="0"/>
        <v>2</v>
      </c>
      <c r="H29" s="20">
        <v>0</v>
      </c>
      <c r="I29" s="20">
        <v>2</v>
      </c>
      <c r="J29" s="97">
        <f t="shared" si="1"/>
        <v>1</v>
      </c>
    </row>
    <row r="30" spans="1:22" s="116" customFormat="1" x14ac:dyDescent="0.2">
      <c r="A30" s="121" t="s">
        <v>82</v>
      </c>
      <c r="B30" s="122" t="s">
        <v>83</v>
      </c>
      <c r="C30" s="123" t="s">
        <v>84</v>
      </c>
      <c r="D30" s="124">
        <v>0</v>
      </c>
      <c r="E30" s="125">
        <v>2</v>
      </c>
      <c r="F30" s="125">
        <v>1</v>
      </c>
      <c r="G30" s="125">
        <f t="shared" si="0"/>
        <v>3</v>
      </c>
      <c r="H30" s="123">
        <v>0</v>
      </c>
      <c r="I30" s="123">
        <v>5</v>
      </c>
      <c r="J30" s="130">
        <f t="shared" si="1"/>
        <v>0.6</v>
      </c>
      <c r="K30" s="127"/>
      <c r="L30" s="128"/>
      <c r="M30" s="128"/>
      <c r="N30" s="128"/>
      <c r="O30" s="128"/>
      <c r="P30" s="128"/>
      <c r="Q30" s="128"/>
      <c r="R30" s="128"/>
      <c r="S30" s="128"/>
      <c r="T30" s="128"/>
      <c r="U30" s="128"/>
    </row>
    <row r="31" spans="1:22" x14ac:dyDescent="0.2">
      <c r="A31" s="18" t="s">
        <v>85</v>
      </c>
      <c r="B31" s="19" t="s">
        <v>86</v>
      </c>
      <c r="C31" s="20" t="s">
        <v>87</v>
      </c>
      <c r="D31" s="21">
        <v>11</v>
      </c>
      <c r="E31" s="22">
        <v>199</v>
      </c>
      <c r="F31" s="22">
        <v>0</v>
      </c>
      <c r="G31" s="22">
        <f t="shared" si="0"/>
        <v>210</v>
      </c>
      <c r="H31" s="20">
        <v>4</v>
      </c>
      <c r="I31" s="20">
        <v>171</v>
      </c>
      <c r="J31" s="97">
        <f t="shared" si="1"/>
        <v>1.2280701754385965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15</v>
      </c>
      <c r="E32" s="22">
        <v>41</v>
      </c>
      <c r="F32" s="22">
        <v>0</v>
      </c>
      <c r="G32" s="22">
        <f t="shared" si="0"/>
        <v>56</v>
      </c>
      <c r="H32" s="20">
        <v>6</v>
      </c>
      <c r="I32" s="20">
        <v>50</v>
      </c>
      <c r="J32" s="97">
        <f t="shared" si="1"/>
        <v>1.1200000000000001</v>
      </c>
    </row>
    <row r="33" spans="1:21" s="116" customFormat="1" x14ac:dyDescent="0.2">
      <c r="A33" s="121" t="s">
        <v>92</v>
      </c>
      <c r="B33" s="122" t="s">
        <v>93</v>
      </c>
      <c r="C33" s="123" t="s">
        <v>94</v>
      </c>
      <c r="D33" s="124">
        <v>7</v>
      </c>
      <c r="E33" s="125">
        <v>45</v>
      </c>
      <c r="F33" s="125">
        <v>0</v>
      </c>
      <c r="G33" s="125">
        <f t="shared" si="0"/>
        <v>52</v>
      </c>
      <c r="H33" s="123">
        <v>7</v>
      </c>
      <c r="I33" s="123">
        <v>85</v>
      </c>
      <c r="J33" s="130">
        <f t="shared" si="1"/>
        <v>0.61176470588235299</v>
      </c>
      <c r="K33" s="127"/>
      <c r="L33" s="128"/>
      <c r="M33" s="128"/>
      <c r="N33" s="128"/>
      <c r="O33" s="128"/>
      <c r="P33" s="128"/>
      <c r="Q33" s="128"/>
      <c r="R33" s="128"/>
      <c r="S33" s="128"/>
      <c r="T33" s="128"/>
    </row>
    <row r="34" spans="1:21" x14ac:dyDescent="0.2">
      <c r="A34" s="18" t="s">
        <v>95</v>
      </c>
      <c r="B34" s="19" t="s">
        <v>96</v>
      </c>
      <c r="C34" s="20" t="s">
        <v>97</v>
      </c>
      <c r="D34" s="21">
        <v>1</v>
      </c>
      <c r="E34" s="22">
        <v>14</v>
      </c>
      <c r="F34" s="22">
        <v>0</v>
      </c>
      <c r="G34" s="22">
        <f t="shared" si="0"/>
        <v>15</v>
      </c>
      <c r="H34" s="20">
        <v>1</v>
      </c>
      <c r="I34" s="20">
        <v>12</v>
      </c>
      <c r="J34" s="97">
        <f t="shared" si="1"/>
        <v>1.25</v>
      </c>
    </row>
    <row r="35" spans="1:21" x14ac:dyDescent="0.2">
      <c r="A35" s="18" t="s">
        <v>98</v>
      </c>
      <c r="B35" s="19" t="s">
        <v>99</v>
      </c>
      <c r="C35" s="20" t="s">
        <v>100</v>
      </c>
      <c r="D35" s="21">
        <v>0</v>
      </c>
      <c r="E35" s="22">
        <v>14</v>
      </c>
      <c r="F35" s="22">
        <v>0</v>
      </c>
      <c r="G35" s="22">
        <f t="shared" si="0"/>
        <v>14</v>
      </c>
      <c r="H35" s="20">
        <v>0</v>
      </c>
      <c r="I35" s="20">
        <v>15</v>
      </c>
      <c r="J35" s="97">
        <f t="shared" si="1"/>
        <v>0.93333333333333335</v>
      </c>
    </row>
    <row r="36" spans="1:21" s="116" customFormat="1" x14ac:dyDescent="0.2">
      <c r="A36" s="121" t="s">
        <v>101</v>
      </c>
      <c r="B36" s="122" t="s">
        <v>102</v>
      </c>
      <c r="C36" s="123" t="s">
        <v>103</v>
      </c>
      <c r="D36" s="124">
        <v>1</v>
      </c>
      <c r="E36" s="125">
        <v>4</v>
      </c>
      <c r="F36" s="125">
        <v>0</v>
      </c>
      <c r="G36" s="125">
        <f t="shared" si="0"/>
        <v>5</v>
      </c>
      <c r="H36" s="123">
        <v>1</v>
      </c>
      <c r="I36" s="123">
        <v>7</v>
      </c>
      <c r="J36" s="130">
        <f t="shared" si="1"/>
        <v>0.7142857142857143</v>
      </c>
      <c r="K36" s="127"/>
      <c r="L36" s="128"/>
      <c r="M36" s="128"/>
      <c r="N36" s="128"/>
      <c r="O36" s="128"/>
      <c r="P36" s="128"/>
      <c r="Q36" s="128"/>
      <c r="R36" s="128"/>
      <c r="S36" s="128"/>
      <c r="T36" s="128"/>
      <c r="U36" s="128"/>
    </row>
    <row r="37" spans="1:21" x14ac:dyDescent="0.2">
      <c r="A37" s="25" t="s">
        <v>104</v>
      </c>
      <c r="B37" s="19" t="s">
        <v>105</v>
      </c>
      <c r="C37" s="20" t="s">
        <v>106</v>
      </c>
      <c r="D37" s="21">
        <v>0</v>
      </c>
      <c r="E37" s="22">
        <v>7</v>
      </c>
      <c r="F37" s="22">
        <v>0</v>
      </c>
      <c r="G37" s="22">
        <f t="shared" si="0"/>
        <v>7</v>
      </c>
      <c r="H37" s="20">
        <v>0</v>
      </c>
      <c r="I37" s="20">
        <v>7</v>
      </c>
      <c r="J37" s="97">
        <f t="shared" si="1"/>
        <v>1</v>
      </c>
    </row>
    <row r="38" spans="1:21" x14ac:dyDescent="0.2">
      <c r="A38" s="25" t="s">
        <v>107</v>
      </c>
      <c r="B38" s="19" t="s">
        <v>108</v>
      </c>
      <c r="C38" s="20" t="s">
        <v>109</v>
      </c>
      <c r="D38" s="21">
        <v>1</v>
      </c>
      <c r="E38" s="22">
        <v>41</v>
      </c>
      <c r="F38" s="22">
        <v>0</v>
      </c>
      <c r="G38" s="22">
        <f t="shared" si="0"/>
        <v>42</v>
      </c>
      <c r="H38" s="20">
        <v>1</v>
      </c>
      <c r="I38" s="20">
        <v>36</v>
      </c>
      <c r="J38" s="97">
        <f t="shared" si="1"/>
        <v>1.1666666666666667</v>
      </c>
    </row>
    <row r="39" spans="1:21" x14ac:dyDescent="0.2">
      <c r="A39" s="18" t="s">
        <v>110</v>
      </c>
      <c r="B39" s="19" t="s">
        <v>111</v>
      </c>
      <c r="C39" s="20" t="s">
        <v>112</v>
      </c>
      <c r="D39" s="21">
        <v>0</v>
      </c>
      <c r="E39" s="22">
        <v>24</v>
      </c>
      <c r="F39" s="22">
        <v>2</v>
      </c>
      <c r="G39" s="22">
        <f t="shared" si="0"/>
        <v>26</v>
      </c>
      <c r="H39" s="20">
        <v>0</v>
      </c>
      <c r="I39" s="20">
        <v>31</v>
      </c>
      <c r="J39" s="97">
        <f t="shared" si="1"/>
        <v>0.83870967741935487</v>
      </c>
    </row>
    <row r="40" spans="1:21" x14ac:dyDescent="0.2">
      <c r="A40" s="18" t="s">
        <v>113</v>
      </c>
      <c r="B40" s="19" t="s">
        <v>114</v>
      </c>
      <c r="C40" s="20" t="s">
        <v>115</v>
      </c>
      <c r="D40" s="21">
        <v>6</v>
      </c>
      <c r="E40" s="22">
        <v>89</v>
      </c>
      <c r="F40" s="22">
        <v>0</v>
      </c>
      <c r="G40" s="22">
        <f t="shared" si="0"/>
        <v>95</v>
      </c>
      <c r="H40" s="20">
        <v>3</v>
      </c>
      <c r="I40" s="20">
        <v>98</v>
      </c>
      <c r="J40" s="97">
        <f t="shared" si="1"/>
        <v>0.96938775510204078</v>
      </c>
    </row>
    <row r="41" spans="1:21" x14ac:dyDescent="0.2">
      <c r="A41" s="18" t="s">
        <v>116</v>
      </c>
      <c r="B41" s="19" t="s">
        <v>117</v>
      </c>
      <c r="C41" s="20" t="s">
        <v>118</v>
      </c>
      <c r="D41" s="21">
        <v>1</v>
      </c>
      <c r="E41" s="22">
        <v>11</v>
      </c>
      <c r="F41" s="22">
        <v>0</v>
      </c>
      <c r="G41" s="22">
        <f t="shared" si="0"/>
        <v>12</v>
      </c>
      <c r="H41" s="20">
        <v>1</v>
      </c>
      <c r="I41" s="20">
        <v>11</v>
      </c>
      <c r="J41" s="97">
        <f t="shared" si="1"/>
        <v>1.0909090909090908</v>
      </c>
    </row>
    <row r="42" spans="1:21" x14ac:dyDescent="0.2">
      <c r="A42" s="18" t="s">
        <v>119</v>
      </c>
      <c r="B42" s="19" t="s">
        <v>120</v>
      </c>
      <c r="C42" s="20" t="s">
        <v>121</v>
      </c>
      <c r="D42" s="21">
        <v>13</v>
      </c>
      <c r="E42" s="22">
        <v>0</v>
      </c>
      <c r="F42" s="22">
        <v>0</v>
      </c>
      <c r="G42" s="22">
        <f t="shared" si="0"/>
        <v>13</v>
      </c>
      <c r="H42" s="20">
        <v>0</v>
      </c>
      <c r="I42" s="20">
        <v>16</v>
      </c>
      <c r="J42" s="97">
        <f t="shared" si="1"/>
        <v>0.8125</v>
      </c>
    </row>
    <row r="43" spans="1:21" x14ac:dyDescent="0.2">
      <c r="A43" s="18" t="s">
        <v>122</v>
      </c>
      <c r="B43" s="19" t="s">
        <v>123</v>
      </c>
      <c r="C43" s="20" t="s">
        <v>124</v>
      </c>
      <c r="D43" s="21">
        <v>7</v>
      </c>
      <c r="E43" s="22">
        <v>83</v>
      </c>
      <c r="F43" s="22">
        <v>0</v>
      </c>
      <c r="G43" s="22">
        <f t="shared" si="0"/>
        <v>90</v>
      </c>
      <c r="H43" s="20">
        <v>1</v>
      </c>
      <c r="I43" s="20">
        <v>110</v>
      </c>
      <c r="J43" s="97">
        <f t="shared" si="1"/>
        <v>0.81818181818181823</v>
      </c>
    </row>
    <row r="44" spans="1:21" x14ac:dyDescent="0.2">
      <c r="A44" s="18" t="s">
        <v>125</v>
      </c>
      <c r="B44" s="19" t="s">
        <v>123</v>
      </c>
      <c r="C44" s="20" t="s">
        <v>126</v>
      </c>
      <c r="D44" s="21">
        <v>3</v>
      </c>
      <c r="E44" s="22">
        <v>15</v>
      </c>
      <c r="F44" s="22">
        <v>0</v>
      </c>
      <c r="G44" s="22">
        <f t="shared" si="0"/>
        <v>18</v>
      </c>
      <c r="H44" s="20">
        <v>3</v>
      </c>
      <c r="I44" s="20">
        <v>21</v>
      </c>
      <c r="J44" s="97">
        <f t="shared" si="1"/>
        <v>0.8571428571428571</v>
      </c>
    </row>
    <row r="45" spans="1:21" x14ac:dyDescent="0.2">
      <c r="A45" s="18" t="s">
        <v>127</v>
      </c>
      <c r="B45" s="19" t="s">
        <v>128</v>
      </c>
      <c r="C45" s="20" t="s">
        <v>128</v>
      </c>
      <c r="D45" s="21">
        <v>5</v>
      </c>
      <c r="E45" s="22">
        <v>35</v>
      </c>
      <c r="F45" s="22">
        <v>0</v>
      </c>
      <c r="G45" s="22">
        <f t="shared" si="0"/>
        <v>40</v>
      </c>
      <c r="H45" s="20">
        <v>1</v>
      </c>
      <c r="I45" s="20">
        <v>35</v>
      </c>
      <c r="J45" s="97">
        <f t="shared" si="1"/>
        <v>1.1428571428571428</v>
      </c>
    </row>
    <row r="46" spans="1:21" x14ac:dyDescent="0.2">
      <c r="A46" s="18" t="s">
        <v>129</v>
      </c>
      <c r="B46" s="19" t="s">
        <v>130</v>
      </c>
      <c r="C46" s="20" t="s">
        <v>131</v>
      </c>
      <c r="D46" s="21">
        <v>5</v>
      </c>
      <c r="E46" s="22">
        <v>59</v>
      </c>
      <c r="F46" s="22">
        <v>0</v>
      </c>
      <c r="G46" s="22">
        <f t="shared" si="0"/>
        <v>64</v>
      </c>
      <c r="H46" s="20">
        <v>0</v>
      </c>
      <c r="I46" s="20">
        <v>39</v>
      </c>
      <c r="J46" s="97">
        <f t="shared" si="1"/>
        <v>1.641025641025641</v>
      </c>
    </row>
    <row r="47" spans="1:21" x14ac:dyDescent="0.2">
      <c r="A47" s="18" t="s">
        <v>132</v>
      </c>
      <c r="B47" s="19" t="s">
        <v>133</v>
      </c>
      <c r="C47" s="20" t="s">
        <v>134</v>
      </c>
      <c r="D47" s="21">
        <v>1</v>
      </c>
      <c r="E47" s="22">
        <v>18</v>
      </c>
      <c r="F47" s="22">
        <v>0</v>
      </c>
      <c r="G47" s="22">
        <f t="shared" si="0"/>
        <v>19</v>
      </c>
      <c r="H47" s="20">
        <v>0</v>
      </c>
      <c r="I47" s="20">
        <v>19</v>
      </c>
      <c r="J47" s="97">
        <f t="shared" si="1"/>
        <v>1</v>
      </c>
    </row>
    <row r="48" spans="1:21" x14ac:dyDescent="0.2">
      <c r="A48" s="18" t="s">
        <v>135</v>
      </c>
      <c r="B48" s="19" t="s">
        <v>136</v>
      </c>
      <c r="C48" s="20" t="s">
        <v>137</v>
      </c>
      <c r="D48" s="21">
        <v>2</v>
      </c>
      <c r="E48" s="22">
        <v>136</v>
      </c>
      <c r="F48" s="22">
        <v>0</v>
      </c>
      <c r="G48" s="22">
        <f t="shared" si="0"/>
        <v>138</v>
      </c>
      <c r="H48" s="20">
        <v>2</v>
      </c>
      <c r="I48" s="20">
        <v>112</v>
      </c>
      <c r="J48" s="97">
        <f t="shared" si="1"/>
        <v>1.2321428571428572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3</v>
      </c>
      <c r="E49" s="22">
        <v>71</v>
      </c>
      <c r="F49" s="22">
        <v>0</v>
      </c>
      <c r="G49" s="22">
        <f t="shared" si="0"/>
        <v>74</v>
      </c>
      <c r="H49" s="20">
        <v>3</v>
      </c>
      <c r="I49" s="20">
        <v>65</v>
      </c>
      <c r="J49" s="97">
        <f t="shared" si="1"/>
        <v>1.1384615384615384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15</v>
      </c>
      <c r="E50" s="22">
        <v>89</v>
      </c>
      <c r="F50" s="22">
        <v>0</v>
      </c>
      <c r="G50" s="22">
        <f t="shared" si="0"/>
        <v>104</v>
      </c>
      <c r="H50" s="20">
        <v>14</v>
      </c>
      <c r="I50" s="20">
        <v>78</v>
      </c>
      <c r="J50" s="97">
        <f t="shared" si="1"/>
        <v>1.3333333333333333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>
        <v>1</v>
      </c>
      <c r="E51" s="22">
        <v>28</v>
      </c>
      <c r="F51" s="22">
        <v>0</v>
      </c>
      <c r="G51" s="22">
        <f t="shared" si="0"/>
        <v>29</v>
      </c>
      <c r="H51" s="20">
        <v>0</v>
      </c>
      <c r="I51" s="20">
        <v>27</v>
      </c>
      <c r="J51" s="97">
        <f t="shared" si="1"/>
        <v>1.0740740740740742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5</v>
      </c>
      <c r="E52" s="22">
        <v>25</v>
      </c>
      <c r="F52" s="22">
        <v>0</v>
      </c>
      <c r="G52" s="22">
        <f t="shared" si="0"/>
        <v>30</v>
      </c>
      <c r="H52" s="20">
        <v>2</v>
      </c>
      <c r="I52" s="20">
        <v>33</v>
      </c>
      <c r="J52" s="97">
        <f t="shared" si="1"/>
        <v>0.90909090909090906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>
        <v>5</v>
      </c>
      <c r="E53" s="22">
        <v>33</v>
      </c>
      <c r="F53" s="22">
        <v>0</v>
      </c>
      <c r="G53" s="22">
        <f t="shared" si="0"/>
        <v>38</v>
      </c>
      <c r="H53" s="20">
        <v>3</v>
      </c>
      <c r="I53" s="20">
        <v>36</v>
      </c>
      <c r="J53" s="97">
        <f t="shared" si="1"/>
        <v>1.0555555555555556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>
        <v>10</v>
      </c>
      <c r="E54" s="22">
        <v>108</v>
      </c>
      <c r="F54" s="22">
        <v>0</v>
      </c>
      <c r="G54" s="22">
        <f t="shared" si="0"/>
        <v>118</v>
      </c>
      <c r="H54" s="20">
        <v>10</v>
      </c>
      <c r="I54" s="20">
        <v>59</v>
      </c>
      <c r="J54" s="97">
        <f t="shared" si="1"/>
        <v>2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>
        <v>3</v>
      </c>
      <c r="E55" s="22">
        <v>13</v>
      </c>
      <c r="F55" s="22">
        <v>0</v>
      </c>
      <c r="G55" s="22">
        <f t="shared" si="0"/>
        <v>16</v>
      </c>
      <c r="H55" s="20">
        <v>2</v>
      </c>
      <c r="I55" s="20">
        <v>12</v>
      </c>
      <c r="J55" s="97">
        <f t="shared" si="1"/>
        <v>1.3333333333333333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>
        <v>7</v>
      </c>
      <c r="E56" s="22">
        <v>35</v>
      </c>
      <c r="F56" s="22">
        <v>0</v>
      </c>
      <c r="G56" s="22">
        <f t="shared" si="0"/>
        <v>42</v>
      </c>
      <c r="H56" s="20">
        <v>4</v>
      </c>
      <c r="I56" s="20">
        <v>37</v>
      </c>
      <c r="J56" s="97">
        <f t="shared" si="1"/>
        <v>1.1351351351351351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>
        <v>1</v>
      </c>
      <c r="E57" s="22">
        <v>33</v>
      </c>
      <c r="F57" s="22">
        <v>0</v>
      </c>
      <c r="G57" s="22">
        <f t="shared" si="0"/>
        <v>34</v>
      </c>
      <c r="H57" s="20">
        <v>1</v>
      </c>
      <c r="I57" s="20">
        <v>21</v>
      </c>
      <c r="J57" s="97">
        <f t="shared" si="1"/>
        <v>1.6190476190476191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>
        <v>8</v>
      </c>
      <c r="E58" s="22">
        <v>52</v>
      </c>
      <c r="F58" s="22">
        <v>0</v>
      </c>
      <c r="G58" s="22">
        <f t="shared" si="0"/>
        <v>60</v>
      </c>
      <c r="H58" s="20">
        <v>8</v>
      </c>
      <c r="I58" s="20">
        <v>44</v>
      </c>
      <c r="J58" s="97">
        <f t="shared" si="1"/>
        <v>1.3636363636363635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10</v>
      </c>
      <c r="E59" s="22">
        <v>52</v>
      </c>
      <c r="F59" s="22">
        <v>1</v>
      </c>
      <c r="G59" s="22">
        <f t="shared" si="0"/>
        <v>63</v>
      </c>
      <c r="H59" s="20">
        <v>12</v>
      </c>
      <c r="I59" s="20">
        <v>64</v>
      </c>
      <c r="J59" s="97">
        <f t="shared" si="1"/>
        <v>0.984375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0</v>
      </c>
      <c r="E60" s="22">
        <v>30</v>
      </c>
      <c r="F60" s="22">
        <v>0</v>
      </c>
      <c r="G60" s="22">
        <f t="shared" si="0"/>
        <v>30</v>
      </c>
      <c r="H60" s="20">
        <v>0</v>
      </c>
      <c r="I60" s="20">
        <v>25</v>
      </c>
      <c r="J60" s="97">
        <f t="shared" si="1"/>
        <v>1.2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>
        <v>18</v>
      </c>
      <c r="E61" s="22">
        <v>103</v>
      </c>
      <c r="F61" s="22">
        <v>0</v>
      </c>
      <c r="G61" s="22">
        <f t="shared" si="0"/>
        <v>121</v>
      </c>
      <c r="H61" s="20">
        <v>2</v>
      </c>
      <c r="I61" s="20">
        <v>140</v>
      </c>
      <c r="J61" s="97">
        <f t="shared" si="1"/>
        <v>0.86428571428571432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>
        <v>2</v>
      </c>
      <c r="E62" s="22">
        <v>35</v>
      </c>
      <c r="F62" s="22">
        <v>0</v>
      </c>
      <c r="G62" s="22">
        <f t="shared" si="0"/>
        <v>37</v>
      </c>
      <c r="H62" s="20">
        <v>2</v>
      </c>
      <c r="I62" s="20">
        <v>15</v>
      </c>
      <c r="J62" s="97">
        <f t="shared" si="1"/>
        <v>2.4666666666666668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>
        <v>4</v>
      </c>
      <c r="E63" s="22">
        <v>26</v>
      </c>
      <c r="F63" s="22">
        <v>0</v>
      </c>
      <c r="G63" s="22">
        <f t="shared" si="0"/>
        <v>30</v>
      </c>
      <c r="H63" s="20">
        <v>1</v>
      </c>
      <c r="I63" s="20">
        <v>30</v>
      </c>
      <c r="J63" s="97">
        <f t="shared" si="1"/>
        <v>1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>
        <v>13</v>
      </c>
      <c r="E64" s="22">
        <v>146</v>
      </c>
      <c r="F64" s="22">
        <v>0</v>
      </c>
      <c r="G64" s="22">
        <f t="shared" si="0"/>
        <v>159</v>
      </c>
      <c r="H64" s="20">
        <v>7</v>
      </c>
      <c r="I64" s="20">
        <v>160</v>
      </c>
      <c r="J64" s="97">
        <f t="shared" si="1"/>
        <v>0.99375000000000002</v>
      </c>
    </row>
    <row r="65" spans="1:21" x14ac:dyDescent="0.2">
      <c r="A65" s="18" t="s">
        <v>185</v>
      </c>
      <c r="B65" s="19" t="s">
        <v>181</v>
      </c>
      <c r="C65" s="20" t="s">
        <v>186</v>
      </c>
      <c r="D65" s="21">
        <v>6</v>
      </c>
      <c r="E65" s="22">
        <v>146</v>
      </c>
      <c r="F65" s="22">
        <v>0</v>
      </c>
      <c r="G65" s="22">
        <f t="shared" si="0"/>
        <v>152</v>
      </c>
      <c r="H65" s="20">
        <v>9</v>
      </c>
      <c r="I65" s="20">
        <v>155</v>
      </c>
      <c r="J65" s="97">
        <f t="shared" si="1"/>
        <v>0.98064516129032253</v>
      </c>
    </row>
    <row r="66" spans="1:21" x14ac:dyDescent="0.2">
      <c r="A66" s="25" t="s">
        <v>498</v>
      </c>
      <c r="B66" s="19" t="s">
        <v>181</v>
      </c>
      <c r="C66" s="20" t="s">
        <v>188</v>
      </c>
      <c r="D66" s="21">
        <v>9</v>
      </c>
      <c r="E66" s="22">
        <v>203</v>
      </c>
      <c r="F66" s="22">
        <v>0</v>
      </c>
      <c r="G66" s="22">
        <f t="shared" ref="G66:G113" si="2">D66+E66+F66</f>
        <v>212</v>
      </c>
      <c r="H66" s="20">
        <v>6</v>
      </c>
      <c r="I66" s="20">
        <v>241</v>
      </c>
      <c r="J66" s="97">
        <f t="shared" si="1"/>
        <v>0.8796680497925311</v>
      </c>
    </row>
    <row r="67" spans="1:21" s="116" customFormat="1" x14ac:dyDescent="0.2">
      <c r="A67" s="121" t="s">
        <v>189</v>
      </c>
      <c r="B67" s="122" t="s">
        <v>181</v>
      </c>
      <c r="C67" s="123" t="s">
        <v>190</v>
      </c>
      <c r="D67" s="124">
        <v>2</v>
      </c>
      <c r="E67" s="125">
        <v>47</v>
      </c>
      <c r="F67" s="125">
        <v>0</v>
      </c>
      <c r="G67" s="125">
        <f t="shared" si="2"/>
        <v>49</v>
      </c>
      <c r="H67" s="123">
        <v>4</v>
      </c>
      <c r="I67" s="123">
        <v>65</v>
      </c>
      <c r="J67" s="130">
        <f t="shared" ref="J67:J114" si="3">G67/I67</f>
        <v>0.75384615384615383</v>
      </c>
      <c r="K67" s="127"/>
      <c r="L67" s="128"/>
      <c r="M67" s="128"/>
      <c r="N67" s="128"/>
      <c r="O67" s="128"/>
      <c r="P67" s="128"/>
      <c r="Q67" s="128"/>
      <c r="R67" s="128"/>
      <c r="S67" s="128"/>
      <c r="T67" s="128"/>
      <c r="U67" s="128"/>
    </row>
    <row r="68" spans="1:21" x14ac:dyDescent="0.2">
      <c r="A68" s="25" t="s">
        <v>191</v>
      </c>
      <c r="B68" s="19" t="s">
        <v>181</v>
      </c>
      <c r="C68" s="20" t="s">
        <v>192</v>
      </c>
      <c r="D68" s="21">
        <v>9</v>
      </c>
      <c r="E68" s="22">
        <v>101</v>
      </c>
      <c r="F68" s="22">
        <v>0</v>
      </c>
      <c r="G68" s="22">
        <f t="shared" si="2"/>
        <v>110</v>
      </c>
      <c r="H68" s="20">
        <v>14</v>
      </c>
      <c r="I68" s="20">
        <v>118</v>
      </c>
      <c r="J68" s="97">
        <f t="shared" si="3"/>
        <v>0.93220338983050843</v>
      </c>
    </row>
    <row r="69" spans="1:21" x14ac:dyDescent="0.2">
      <c r="A69" s="25" t="s">
        <v>504</v>
      </c>
      <c r="B69" s="19" t="s">
        <v>181</v>
      </c>
      <c r="C69" s="20" t="s">
        <v>505</v>
      </c>
      <c r="D69" s="21">
        <v>7</v>
      </c>
      <c r="E69" s="22">
        <v>141</v>
      </c>
      <c r="F69" s="22">
        <v>0</v>
      </c>
      <c r="G69" s="22">
        <f t="shared" si="2"/>
        <v>148</v>
      </c>
      <c r="H69" s="20">
        <v>8</v>
      </c>
      <c r="I69" s="20">
        <v>153</v>
      </c>
      <c r="J69" s="97">
        <f t="shared" si="3"/>
        <v>0.9673202614379085</v>
      </c>
    </row>
    <row r="70" spans="1:21" x14ac:dyDescent="0.2">
      <c r="A70" s="18" t="s">
        <v>193</v>
      </c>
      <c r="B70" s="19" t="s">
        <v>181</v>
      </c>
      <c r="C70" s="20" t="s">
        <v>194</v>
      </c>
      <c r="D70" s="21">
        <v>4</v>
      </c>
      <c r="E70" s="22">
        <v>53</v>
      </c>
      <c r="F70" s="22">
        <v>0</v>
      </c>
      <c r="G70" s="22">
        <f t="shared" si="2"/>
        <v>57</v>
      </c>
      <c r="H70" s="20">
        <v>0</v>
      </c>
      <c r="I70" s="20">
        <v>65</v>
      </c>
      <c r="J70" s="97">
        <f t="shared" si="3"/>
        <v>0.87692307692307692</v>
      </c>
    </row>
    <row r="71" spans="1:21" x14ac:dyDescent="0.2">
      <c r="A71" s="25" t="s">
        <v>195</v>
      </c>
      <c r="B71" s="19" t="s">
        <v>181</v>
      </c>
      <c r="C71" s="20" t="s">
        <v>196</v>
      </c>
      <c r="D71" s="21">
        <v>3</v>
      </c>
      <c r="E71" s="22">
        <v>40</v>
      </c>
      <c r="F71" s="22">
        <v>0</v>
      </c>
      <c r="G71" s="22">
        <f t="shared" si="2"/>
        <v>43</v>
      </c>
      <c r="H71" s="20">
        <v>0</v>
      </c>
      <c r="I71" s="20">
        <v>42</v>
      </c>
      <c r="J71" s="97">
        <f t="shared" si="3"/>
        <v>1.0238095238095237</v>
      </c>
    </row>
    <row r="72" spans="1:21" x14ac:dyDescent="0.2">
      <c r="A72" s="18" t="s">
        <v>197</v>
      </c>
      <c r="B72" s="19" t="s">
        <v>181</v>
      </c>
      <c r="C72" s="20" t="s">
        <v>198</v>
      </c>
      <c r="D72" s="21">
        <v>6</v>
      </c>
      <c r="E72" s="22">
        <v>126</v>
      </c>
      <c r="F72" s="22">
        <v>0</v>
      </c>
      <c r="G72" s="22">
        <f t="shared" si="2"/>
        <v>132</v>
      </c>
      <c r="H72" s="20">
        <v>2</v>
      </c>
      <c r="I72" s="20">
        <v>134</v>
      </c>
      <c r="J72" s="97">
        <f t="shared" si="3"/>
        <v>0.9850746268656716</v>
      </c>
    </row>
    <row r="73" spans="1:21" x14ac:dyDescent="0.2">
      <c r="A73" s="18" t="s">
        <v>199</v>
      </c>
      <c r="B73" s="19" t="s">
        <v>181</v>
      </c>
      <c r="C73" s="20" t="s">
        <v>200</v>
      </c>
      <c r="D73" s="21">
        <v>37</v>
      </c>
      <c r="E73" s="22">
        <v>543</v>
      </c>
      <c r="F73" s="22">
        <v>0</v>
      </c>
      <c r="G73" s="22">
        <f t="shared" si="2"/>
        <v>580</v>
      </c>
      <c r="H73" s="20">
        <v>26</v>
      </c>
      <c r="I73" s="20">
        <v>554</v>
      </c>
      <c r="J73" s="97">
        <f t="shared" si="3"/>
        <v>1.0469314079422383</v>
      </c>
    </row>
    <row r="74" spans="1:21" x14ac:dyDescent="0.2">
      <c r="A74" s="25" t="s">
        <v>201</v>
      </c>
      <c r="B74" s="19" t="s">
        <v>181</v>
      </c>
      <c r="C74" s="20" t="s">
        <v>202</v>
      </c>
      <c r="D74" s="21">
        <v>5</v>
      </c>
      <c r="E74" s="22">
        <v>145</v>
      </c>
      <c r="F74" s="22">
        <v>0</v>
      </c>
      <c r="G74" s="22">
        <f t="shared" si="2"/>
        <v>150</v>
      </c>
      <c r="H74" s="20">
        <v>5</v>
      </c>
      <c r="I74" s="20">
        <v>157</v>
      </c>
      <c r="J74" s="97">
        <f t="shared" si="3"/>
        <v>0.95541401273885351</v>
      </c>
    </row>
    <row r="75" spans="1:21" x14ac:dyDescent="0.2">
      <c r="A75" s="18" t="s">
        <v>203</v>
      </c>
      <c r="B75" s="19" t="s">
        <v>181</v>
      </c>
      <c r="C75" s="20" t="s">
        <v>204</v>
      </c>
      <c r="D75" s="21">
        <v>23</v>
      </c>
      <c r="E75" s="22">
        <v>495</v>
      </c>
      <c r="F75" s="22">
        <v>0</v>
      </c>
      <c r="G75" s="22">
        <f t="shared" si="2"/>
        <v>518</v>
      </c>
      <c r="H75" s="20">
        <v>14</v>
      </c>
      <c r="I75" s="20">
        <v>539</v>
      </c>
      <c r="J75" s="97">
        <f t="shared" si="3"/>
        <v>0.96103896103896103</v>
      </c>
    </row>
    <row r="76" spans="1:21" x14ac:dyDescent="0.2">
      <c r="A76" s="18" t="s">
        <v>205</v>
      </c>
      <c r="B76" s="19" t="s">
        <v>181</v>
      </c>
      <c r="C76" s="20" t="s">
        <v>206</v>
      </c>
      <c r="D76" s="21">
        <v>16</v>
      </c>
      <c r="E76" s="22">
        <v>240</v>
      </c>
      <c r="F76" s="22">
        <v>0</v>
      </c>
      <c r="G76" s="22">
        <f t="shared" si="2"/>
        <v>256</v>
      </c>
      <c r="H76" s="20">
        <v>14</v>
      </c>
      <c r="I76" s="20">
        <v>265</v>
      </c>
      <c r="J76" s="97">
        <f t="shared" si="3"/>
        <v>0.96603773584905661</v>
      </c>
    </row>
    <row r="77" spans="1:21" x14ac:dyDescent="0.2">
      <c r="A77" s="25" t="s">
        <v>207</v>
      </c>
      <c r="B77" s="19" t="s">
        <v>181</v>
      </c>
      <c r="C77" s="20" t="s">
        <v>208</v>
      </c>
      <c r="D77" s="21">
        <v>0</v>
      </c>
      <c r="E77" s="22">
        <v>66</v>
      </c>
      <c r="F77" s="22">
        <v>0</v>
      </c>
      <c r="G77" s="22">
        <f t="shared" si="2"/>
        <v>66</v>
      </c>
      <c r="H77" s="20">
        <v>0</v>
      </c>
      <c r="I77" s="20">
        <v>63</v>
      </c>
      <c r="J77" s="97">
        <f t="shared" si="3"/>
        <v>1.0476190476190477</v>
      </c>
    </row>
    <row r="78" spans="1:21" x14ac:dyDescent="0.2">
      <c r="A78" s="25" t="s">
        <v>209</v>
      </c>
      <c r="B78" s="19" t="s">
        <v>210</v>
      </c>
      <c r="C78" s="20" t="s">
        <v>210</v>
      </c>
      <c r="D78" s="21">
        <v>9</v>
      </c>
      <c r="E78" s="22">
        <v>48</v>
      </c>
      <c r="F78" s="22">
        <v>1</v>
      </c>
      <c r="G78" s="22">
        <f t="shared" si="2"/>
        <v>58</v>
      </c>
      <c r="H78" s="20">
        <v>0</v>
      </c>
      <c r="I78" s="20">
        <v>54</v>
      </c>
      <c r="J78" s="97">
        <f t="shared" si="3"/>
        <v>1.0740740740740742</v>
      </c>
    </row>
    <row r="79" spans="1:21" x14ac:dyDescent="0.2">
      <c r="A79" s="18" t="s">
        <v>211</v>
      </c>
      <c r="B79" s="19" t="s">
        <v>212</v>
      </c>
      <c r="C79" s="20" t="s">
        <v>213</v>
      </c>
      <c r="D79" s="21">
        <v>1</v>
      </c>
      <c r="E79" s="22">
        <v>7</v>
      </c>
      <c r="F79" s="22">
        <v>0</v>
      </c>
      <c r="G79" s="22">
        <f t="shared" si="2"/>
        <v>8</v>
      </c>
      <c r="H79" s="20">
        <v>1</v>
      </c>
      <c r="I79" s="20">
        <v>7</v>
      </c>
      <c r="J79" s="97">
        <f t="shared" si="3"/>
        <v>1.1428571428571428</v>
      </c>
    </row>
    <row r="80" spans="1:21" x14ac:dyDescent="0.2">
      <c r="A80" s="18" t="s">
        <v>214</v>
      </c>
      <c r="B80" s="19" t="s">
        <v>215</v>
      </c>
      <c r="C80" s="20" t="s">
        <v>216</v>
      </c>
      <c r="D80" s="21">
        <v>4</v>
      </c>
      <c r="E80" s="22">
        <v>40</v>
      </c>
      <c r="F80" s="22">
        <v>0</v>
      </c>
      <c r="G80" s="22">
        <f t="shared" si="2"/>
        <v>44</v>
      </c>
      <c r="H80" s="20">
        <v>4</v>
      </c>
      <c r="I80" s="20">
        <v>46</v>
      </c>
      <c r="J80" s="97">
        <f t="shared" si="3"/>
        <v>0.95652173913043481</v>
      </c>
    </row>
    <row r="81" spans="1:21" x14ac:dyDescent="0.2">
      <c r="A81" s="18" t="s">
        <v>217</v>
      </c>
      <c r="B81" s="19" t="s">
        <v>218</v>
      </c>
      <c r="C81" s="20" t="s">
        <v>218</v>
      </c>
      <c r="D81" s="21">
        <v>1</v>
      </c>
      <c r="E81" s="22">
        <v>10</v>
      </c>
      <c r="F81" s="22">
        <v>0</v>
      </c>
      <c r="G81" s="22">
        <f t="shared" si="2"/>
        <v>11</v>
      </c>
      <c r="H81" s="20">
        <v>1</v>
      </c>
      <c r="I81" s="20">
        <v>8</v>
      </c>
      <c r="J81" s="97">
        <f t="shared" si="3"/>
        <v>1.375</v>
      </c>
    </row>
    <row r="82" spans="1:21" ht="12" customHeight="1" x14ac:dyDescent="0.2">
      <c r="A82" s="18" t="s">
        <v>219</v>
      </c>
      <c r="B82" s="19" t="s">
        <v>218</v>
      </c>
      <c r="C82" s="20" t="s">
        <v>48</v>
      </c>
      <c r="D82" s="21">
        <v>2</v>
      </c>
      <c r="E82" s="22">
        <v>35</v>
      </c>
      <c r="F82" s="22">
        <v>0</v>
      </c>
      <c r="G82" s="22">
        <f t="shared" si="2"/>
        <v>37</v>
      </c>
      <c r="H82" s="20">
        <v>2</v>
      </c>
      <c r="I82" s="20">
        <v>22</v>
      </c>
      <c r="J82" s="97">
        <f t="shared" si="3"/>
        <v>1.6818181818181819</v>
      </c>
    </row>
    <row r="83" spans="1:21" x14ac:dyDescent="0.2">
      <c r="A83" s="18" t="s">
        <v>220</v>
      </c>
      <c r="B83" s="19" t="s">
        <v>221</v>
      </c>
      <c r="C83" s="20" t="s">
        <v>222</v>
      </c>
      <c r="D83" s="21">
        <v>18</v>
      </c>
      <c r="E83" s="22">
        <v>188</v>
      </c>
      <c r="F83" s="22">
        <v>0</v>
      </c>
      <c r="G83" s="22">
        <f t="shared" si="2"/>
        <v>206</v>
      </c>
      <c r="H83" s="20">
        <v>18</v>
      </c>
      <c r="I83" s="20">
        <v>89</v>
      </c>
      <c r="J83" s="97">
        <f t="shared" si="3"/>
        <v>2.3146067415730336</v>
      </c>
    </row>
    <row r="84" spans="1:21" x14ac:dyDescent="0.2">
      <c r="A84" s="18" t="s">
        <v>223</v>
      </c>
      <c r="B84" s="19" t="s">
        <v>221</v>
      </c>
      <c r="C84" s="20" t="s">
        <v>224</v>
      </c>
      <c r="D84" s="21">
        <v>2</v>
      </c>
      <c r="E84" s="22">
        <v>48</v>
      </c>
      <c r="F84" s="22">
        <v>0</v>
      </c>
      <c r="G84" s="22">
        <f t="shared" si="2"/>
        <v>50</v>
      </c>
      <c r="H84" s="20">
        <v>2</v>
      </c>
      <c r="I84" s="20">
        <v>35</v>
      </c>
      <c r="J84" s="97">
        <f t="shared" si="3"/>
        <v>1.4285714285714286</v>
      </c>
    </row>
    <row r="85" spans="1:21" x14ac:dyDescent="0.2">
      <c r="A85" s="18" t="s">
        <v>225</v>
      </c>
      <c r="B85" s="19" t="s">
        <v>226</v>
      </c>
      <c r="C85" s="20" t="s">
        <v>227</v>
      </c>
      <c r="D85" s="21">
        <v>12</v>
      </c>
      <c r="E85" s="22">
        <v>110</v>
      </c>
      <c r="F85" s="22">
        <v>0</v>
      </c>
      <c r="G85" s="22">
        <f t="shared" si="2"/>
        <v>122</v>
      </c>
      <c r="H85" s="20">
        <v>7</v>
      </c>
      <c r="I85" s="20">
        <v>81</v>
      </c>
      <c r="J85" s="97">
        <f t="shared" si="3"/>
        <v>1.5061728395061729</v>
      </c>
    </row>
    <row r="86" spans="1:21" x14ac:dyDescent="0.2">
      <c r="A86" s="18" t="s">
        <v>228</v>
      </c>
      <c r="B86" s="19" t="s">
        <v>229</v>
      </c>
      <c r="C86" s="20" t="s">
        <v>230</v>
      </c>
      <c r="D86" s="21">
        <v>8</v>
      </c>
      <c r="E86" s="22">
        <v>56</v>
      </c>
      <c r="F86" s="22">
        <v>1</v>
      </c>
      <c r="G86" s="22">
        <f t="shared" si="2"/>
        <v>65</v>
      </c>
      <c r="H86" s="20">
        <v>8</v>
      </c>
      <c r="I86" s="20">
        <v>48</v>
      </c>
      <c r="J86" s="97">
        <f t="shared" si="3"/>
        <v>1.3541666666666667</v>
      </c>
    </row>
    <row r="87" spans="1:21" x14ac:dyDescent="0.2">
      <c r="A87" s="18" t="s">
        <v>231</v>
      </c>
      <c r="B87" s="19" t="s">
        <v>232</v>
      </c>
      <c r="C87" s="20" t="s">
        <v>233</v>
      </c>
      <c r="D87" s="21">
        <v>26</v>
      </c>
      <c r="E87" s="22">
        <v>202</v>
      </c>
      <c r="F87" s="22">
        <v>1</v>
      </c>
      <c r="G87" s="22">
        <f t="shared" si="2"/>
        <v>229</v>
      </c>
      <c r="H87" s="20">
        <v>23</v>
      </c>
      <c r="I87" s="20">
        <v>154</v>
      </c>
      <c r="J87" s="97">
        <f t="shared" si="3"/>
        <v>1.4870129870129871</v>
      </c>
    </row>
    <row r="88" spans="1:21" x14ac:dyDescent="0.2">
      <c r="A88" s="18" t="s">
        <v>234</v>
      </c>
      <c r="B88" s="19" t="s">
        <v>235</v>
      </c>
      <c r="C88" s="20" t="s">
        <v>236</v>
      </c>
      <c r="D88" s="21">
        <v>2</v>
      </c>
      <c r="E88" s="22">
        <v>39</v>
      </c>
      <c r="F88" s="22">
        <v>0</v>
      </c>
      <c r="G88" s="22">
        <f t="shared" si="2"/>
        <v>41</v>
      </c>
      <c r="H88" s="20">
        <v>2</v>
      </c>
      <c r="I88" s="20">
        <v>31</v>
      </c>
      <c r="J88" s="97">
        <f t="shared" si="3"/>
        <v>1.3225806451612903</v>
      </c>
    </row>
    <row r="89" spans="1:21" s="116" customFormat="1" x14ac:dyDescent="0.2">
      <c r="A89" s="121" t="s">
        <v>237</v>
      </c>
      <c r="B89" s="122" t="s">
        <v>238</v>
      </c>
      <c r="C89" s="123" t="s">
        <v>239</v>
      </c>
      <c r="D89" s="124">
        <v>0</v>
      </c>
      <c r="E89" s="125">
        <v>2</v>
      </c>
      <c r="F89" s="125">
        <v>0</v>
      </c>
      <c r="G89" s="125">
        <f t="shared" si="2"/>
        <v>2</v>
      </c>
      <c r="H89" s="123">
        <v>0</v>
      </c>
      <c r="I89" s="123">
        <v>4</v>
      </c>
      <c r="J89" s="130">
        <f t="shared" si="3"/>
        <v>0.5</v>
      </c>
      <c r="K89" s="127"/>
      <c r="L89" s="128"/>
      <c r="M89" s="128"/>
      <c r="N89" s="128"/>
      <c r="O89" s="128"/>
      <c r="P89" s="128"/>
      <c r="Q89" s="128"/>
      <c r="R89" s="128"/>
      <c r="S89" s="128"/>
      <c r="T89" s="128"/>
      <c r="U89" s="128"/>
    </row>
    <row r="90" spans="1:21" x14ac:dyDescent="0.2">
      <c r="A90" s="18" t="s">
        <v>240</v>
      </c>
      <c r="B90" s="19" t="s">
        <v>241</v>
      </c>
      <c r="C90" s="20" t="s">
        <v>242</v>
      </c>
      <c r="D90" s="21">
        <v>4</v>
      </c>
      <c r="E90" s="22">
        <v>71</v>
      </c>
      <c r="F90" s="22">
        <v>0</v>
      </c>
      <c r="G90" s="22">
        <f t="shared" si="2"/>
        <v>75</v>
      </c>
      <c r="H90" s="20">
        <v>4</v>
      </c>
      <c r="I90" s="20">
        <v>80</v>
      </c>
      <c r="J90" s="97">
        <f t="shared" si="3"/>
        <v>0.9375</v>
      </c>
    </row>
    <row r="91" spans="1:21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8</v>
      </c>
      <c r="F91" s="22">
        <v>0</v>
      </c>
      <c r="G91" s="22">
        <f t="shared" si="2"/>
        <v>8</v>
      </c>
      <c r="H91" s="20">
        <v>0</v>
      </c>
      <c r="I91" s="20">
        <v>8</v>
      </c>
      <c r="J91" s="97">
        <f t="shared" si="3"/>
        <v>1</v>
      </c>
    </row>
    <row r="92" spans="1:21" x14ac:dyDescent="0.2">
      <c r="A92" s="18" t="s">
        <v>246</v>
      </c>
      <c r="B92" s="19" t="s">
        <v>244</v>
      </c>
      <c r="C92" s="20" t="s">
        <v>244</v>
      </c>
      <c r="D92" s="21">
        <v>10</v>
      </c>
      <c r="E92" s="22">
        <v>77</v>
      </c>
      <c r="F92" s="22">
        <v>0</v>
      </c>
      <c r="G92" s="22">
        <f t="shared" si="2"/>
        <v>87</v>
      </c>
      <c r="H92" s="20">
        <v>0</v>
      </c>
      <c r="I92" s="20">
        <v>72</v>
      </c>
      <c r="J92" s="97">
        <f t="shared" si="3"/>
        <v>1.2083333333333333</v>
      </c>
    </row>
    <row r="93" spans="1:21" x14ac:dyDescent="0.2">
      <c r="A93" s="18" t="s">
        <v>247</v>
      </c>
      <c r="B93" s="19" t="s">
        <v>248</v>
      </c>
      <c r="C93" s="20" t="s">
        <v>249</v>
      </c>
      <c r="D93" s="21">
        <v>10</v>
      </c>
      <c r="E93" s="22">
        <v>85</v>
      </c>
      <c r="F93" s="22">
        <v>0</v>
      </c>
      <c r="G93" s="22">
        <f t="shared" si="2"/>
        <v>95</v>
      </c>
      <c r="H93" s="20">
        <v>1</v>
      </c>
      <c r="I93" s="20">
        <v>105</v>
      </c>
      <c r="J93" s="97">
        <f t="shared" si="3"/>
        <v>0.90476190476190477</v>
      </c>
    </row>
    <row r="94" spans="1:21" x14ac:dyDescent="0.2">
      <c r="A94" s="18" t="s">
        <v>250</v>
      </c>
      <c r="B94" s="19" t="s">
        <v>251</v>
      </c>
      <c r="C94" s="20" t="s">
        <v>252</v>
      </c>
      <c r="D94" s="21">
        <v>6</v>
      </c>
      <c r="E94" s="22">
        <v>64</v>
      </c>
      <c r="F94" s="22">
        <v>0</v>
      </c>
      <c r="G94" s="22">
        <f t="shared" si="2"/>
        <v>70</v>
      </c>
      <c r="H94" s="20">
        <v>6</v>
      </c>
      <c r="I94" s="20">
        <v>69</v>
      </c>
      <c r="J94" s="97">
        <f t="shared" si="3"/>
        <v>1.0144927536231885</v>
      </c>
    </row>
    <row r="95" spans="1:21" x14ac:dyDescent="0.2">
      <c r="A95" s="18" t="s">
        <v>253</v>
      </c>
      <c r="B95" s="19" t="s">
        <v>254</v>
      </c>
      <c r="C95" s="20" t="s">
        <v>255</v>
      </c>
      <c r="D95" s="21">
        <v>4</v>
      </c>
      <c r="E95" s="22">
        <v>38</v>
      </c>
      <c r="F95" s="22">
        <v>0</v>
      </c>
      <c r="G95" s="22">
        <f t="shared" si="2"/>
        <v>42</v>
      </c>
      <c r="H95" s="20">
        <v>1</v>
      </c>
      <c r="I95" s="20">
        <v>43</v>
      </c>
      <c r="J95" s="97">
        <f t="shared" si="3"/>
        <v>0.97674418604651159</v>
      </c>
    </row>
    <row r="96" spans="1:21" x14ac:dyDescent="0.2">
      <c r="A96" s="18" t="s">
        <v>256</v>
      </c>
      <c r="B96" s="19" t="s">
        <v>257</v>
      </c>
      <c r="C96" s="20" t="s">
        <v>258</v>
      </c>
      <c r="D96" s="21">
        <v>2</v>
      </c>
      <c r="E96" s="22">
        <v>18</v>
      </c>
      <c r="F96" s="22">
        <v>0</v>
      </c>
      <c r="G96" s="22">
        <f t="shared" si="2"/>
        <v>20</v>
      </c>
      <c r="H96" s="20">
        <v>0</v>
      </c>
      <c r="I96" s="20">
        <v>21</v>
      </c>
      <c r="J96" s="97">
        <f t="shared" si="3"/>
        <v>0.95238095238095233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12</v>
      </c>
      <c r="E97" s="22">
        <v>75</v>
      </c>
      <c r="F97" s="22">
        <v>0</v>
      </c>
      <c r="G97" s="22">
        <f t="shared" si="2"/>
        <v>87</v>
      </c>
      <c r="H97" s="20">
        <v>6</v>
      </c>
      <c r="I97" s="20">
        <v>75</v>
      </c>
      <c r="J97" s="97">
        <f t="shared" si="3"/>
        <v>1.1599999999999999</v>
      </c>
    </row>
    <row r="98" spans="1:10" x14ac:dyDescent="0.2">
      <c r="A98" s="18" t="s">
        <v>501</v>
      </c>
      <c r="B98" s="19" t="s">
        <v>260</v>
      </c>
      <c r="C98" s="20" t="s">
        <v>502</v>
      </c>
      <c r="D98" s="21">
        <v>0</v>
      </c>
      <c r="E98" s="22">
        <v>6</v>
      </c>
      <c r="F98" s="22">
        <v>0</v>
      </c>
      <c r="G98" s="22">
        <f t="shared" si="2"/>
        <v>6</v>
      </c>
      <c r="H98" s="20">
        <v>0</v>
      </c>
      <c r="I98" s="20">
        <v>7</v>
      </c>
      <c r="J98" s="97">
        <f t="shared" si="3"/>
        <v>0.8571428571428571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>
        <v>16</v>
      </c>
      <c r="E99" s="22">
        <v>283</v>
      </c>
      <c r="F99" s="22">
        <v>0</v>
      </c>
      <c r="G99" s="22">
        <f t="shared" si="2"/>
        <v>299</v>
      </c>
      <c r="H99" s="20">
        <v>16</v>
      </c>
      <c r="I99" s="20">
        <v>283</v>
      </c>
      <c r="J99" s="97">
        <f t="shared" si="3"/>
        <v>1.0565371024734982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>
        <v>2</v>
      </c>
      <c r="E100" s="22">
        <v>17</v>
      </c>
      <c r="F100" s="22">
        <v>0</v>
      </c>
      <c r="G100" s="22">
        <f t="shared" si="2"/>
        <v>19</v>
      </c>
      <c r="H100" s="20">
        <v>2</v>
      </c>
      <c r="I100" s="20">
        <v>16</v>
      </c>
      <c r="J100" s="97">
        <f t="shared" si="3"/>
        <v>1.1875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>
        <v>220</v>
      </c>
      <c r="E101" s="22">
        <v>28</v>
      </c>
      <c r="F101" s="22">
        <v>1</v>
      </c>
      <c r="G101" s="22">
        <f t="shared" si="2"/>
        <v>249</v>
      </c>
      <c r="H101" s="20">
        <v>20</v>
      </c>
      <c r="I101" s="20">
        <v>283</v>
      </c>
      <c r="J101" s="97">
        <f t="shared" si="3"/>
        <v>0.87985865724381629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>
        <v>86</v>
      </c>
      <c r="E102" s="22">
        <v>7</v>
      </c>
      <c r="F102" s="22">
        <v>0</v>
      </c>
      <c r="G102" s="22">
        <f t="shared" si="2"/>
        <v>93</v>
      </c>
      <c r="H102" s="20">
        <v>6</v>
      </c>
      <c r="I102" s="20">
        <v>91</v>
      </c>
      <c r="J102" s="97">
        <f t="shared" si="3"/>
        <v>1.0219780219780219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>
        <v>5</v>
      </c>
      <c r="E103" s="22">
        <v>98</v>
      </c>
      <c r="F103" s="22">
        <v>0</v>
      </c>
      <c r="G103" s="22">
        <f t="shared" si="2"/>
        <v>103</v>
      </c>
      <c r="H103" s="20">
        <v>1</v>
      </c>
      <c r="I103" s="20">
        <v>99</v>
      </c>
      <c r="J103" s="97">
        <f t="shared" si="3"/>
        <v>1.0404040404040404</v>
      </c>
    </row>
    <row r="104" spans="1:10" x14ac:dyDescent="0.2">
      <c r="A104" s="18" t="s">
        <v>272</v>
      </c>
      <c r="B104" s="19" t="s">
        <v>260</v>
      </c>
      <c r="C104" s="20" t="s">
        <v>273</v>
      </c>
      <c r="D104" s="21">
        <v>11</v>
      </c>
      <c r="E104" s="22">
        <v>80</v>
      </c>
      <c r="F104" s="22">
        <v>0</v>
      </c>
      <c r="G104" s="22">
        <f t="shared" si="2"/>
        <v>91</v>
      </c>
      <c r="H104" s="20">
        <v>10</v>
      </c>
      <c r="I104" s="20">
        <v>91</v>
      </c>
      <c r="J104" s="97">
        <f t="shared" si="3"/>
        <v>1</v>
      </c>
    </row>
    <row r="105" spans="1:10" x14ac:dyDescent="0.2">
      <c r="A105" s="18" t="s">
        <v>274</v>
      </c>
      <c r="B105" s="19" t="s">
        <v>260</v>
      </c>
      <c r="C105" s="20" t="s">
        <v>275</v>
      </c>
      <c r="D105" s="17">
        <v>13</v>
      </c>
      <c r="E105" s="22">
        <v>313</v>
      </c>
      <c r="F105" s="22">
        <v>0</v>
      </c>
      <c r="G105" s="22">
        <f t="shared" si="2"/>
        <v>326</v>
      </c>
      <c r="H105" s="20">
        <v>6</v>
      </c>
      <c r="I105" s="20">
        <v>321</v>
      </c>
      <c r="J105" s="97">
        <f t="shared" si="3"/>
        <v>1.0155763239875388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>
        <v>22</v>
      </c>
      <c r="E106" s="22">
        <v>261</v>
      </c>
      <c r="F106" s="22">
        <v>0</v>
      </c>
      <c r="G106" s="22">
        <f t="shared" si="2"/>
        <v>283</v>
      </c>
      <c r="H106" s="20">
        <v>16</v>
      </c>
      <c r="I106" s="20">
        <v>288</v>
      </c>
      <c r="J106" s="97">
        <f t="shared" si="3"/>
        <v>0.98263888888888884</v>
      </c>
    </row>
    <row r="107" spans="1:10" x14ac:dyDescent="0.2">
      <c r="A107" s="18" t="s">
        <v>298</v>
      </c>
      <c r="B107" s="19" t="s">
        <v>260</v>
      </c>
      <c r="C107" s="20" t="s">
        <v>435</v>
      </c>
      <c r="D107" s="21">
        <v>8</v>
      </c>
      <c r="E107" s="22">
        <v>55</v>
      </c>
      <c r="F107" s="22">
        <v>0</v>
      </c>
      <c r="G107" s="22">
        <f t="shared" si="2"/>
        <v>63</v>
      </c>
      <c r="H107" s="20">
        <v>2</v>
      </c>
      <c r="I107" s="20">
        <v>69</v>
      </c>
      <c r="J107" s="97">
        <f t="shared" si="3"/>
        <v>0.91304347826086951</v>
      </c>
    </row>
    <row r="108" spans="1:10" x14ac:dyDescent="0.2">
      <c r="A108" s="18" t="s">
        <v>468</v>
      </c>
      <c r="B108" s="19" t="s">
        <v>260</v>
      </c>
      <c r="C108" s="20" t="s">
        <v>467</v>
      </c>
      <c r="D108" s="21">
        <v>6</v>
      </c>
      <c r="E108" s="22">
        <v>60</v>
      </c>
      <c r="F108" s="22">
        <v>0</v>
      </c>
      <c r="G108" s="22">
        <f t="shared" si="2"/>
        <v>66</v>
      </c>
      <c r="H108" s="20">
        <v>5</v>
      </c>
      <c r="I108" s="20">
        <v>64</v>
      </c>
      <c r="J108" s="97">
        <f t="shared" si="3"/>
        <v>1.03125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>
        <v>4</v>
      </c>
      <c r="E109" s="22">
        <v>38</v>
      </c>
      <c r="F109" s="22">
        <v>0</v>
      </c>
      <c r="G109" s="22">
        <f t="shared" si="2"/>
        <v>42</v>
      </c>
      <c r="H109" s="20">
        <v>4</v>
      </c>
      <c r="I109" s="20">
        <v>38</v>
      </c>
      <c r="J109" s="97">
        <f t="shared" si="3"/>
        <v>1.1052631578947369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>
        <v>9</v>
      </c>
      <c r="E110" s="22">
        <v>43</v>
      </c>
      <c r="F110" s="22">
        <v>1</v>
      </c>
      <c r="G110" s="22">
        <f t="shared" si="2"/>
        <v>53</v>
      </c>
      <c r="H110" s="20">
        <v>9</v>
      </c>
      <c r="I110" s="20">
        <v>48</v>
      </c>
      <c r="J110" s="97">
        <f t="shared" si="3"/>
        <v>1.1041666666666667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>
        <v>11</v>
      </c>
      <c r="E111" s="22">
        <v>88</v>
      </c>
      <c r="F111" s="22">
        <v>0</v>
      </c>
      <c r="G111" s="22">
        <f t="shared" si="2"/>
        <v>99</v>
      </c>
      <c r="H111" s="20">
        <v>9</v>
      </c>
      <c r="I111" s="20">
        <v>102</v>
      </c>
      <c r="J111" s="97">
        <f t="shared" si="3"/>
        <v>0.97058823529411764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>
        <v>1</v>
      </c>
      <c r="E112" s="22">
        <v>13</v>
      </c>
      <c r="F112" s="22">
        <v>0</v>
      </c>
      <c r="G112" s="22">
        <f t="shared" si="2"/>
        <v>14</v>
      </c>
      <c r="H112" s="20">
        <v>1</v>
      </c>
      <c r="I112" s="20">
        <v>13</v>
      </c>
      <c r="J112" s="97">
        <f t="shared" si="3"/>
        <v>1.0769230769230769</v>
      </c>
    </row>
    <row r="113" spans="1:14" ht="13.5" thickBot="1" x14ac:dyDescent="0.25">
      <c r="A113" s="26" t="s">
        <v>288</v>
      </c>
      <c r="B113" s="27" t="s">
        <v>289</v>
      </c>
      <c r="C113" s="28" t="s">
        <v>289</v>
      </c>
      <c r="D113" s="29">
        <v>9</v>
      </c>
      <c r="E113" s="27">
        <v>43</v>
      </c>
      <c r="F113" s="27">
        <v>0</v>
      </c>
      <c r="G113" s="27">
        <f t="shared" si="2"/>
        <v>52</v>
      </c>
      <c r="H113" s="28">
        <v>1</v>
      </c>
      <c r="I113" s="28">
        <v>53</v>
      </c>
      <c r="J113" s="92">
        <f t="shared" si="3"/>
        <v>0.98113207547169812</v>
      </c>
    </row>
    <row r="114" spans="1:14" ht="13.5" thickTop="1" x14ac:dyDescent="0.2">
      <c r="A114" s="31" t="s">
        <v>290</v>
      </c>
      <c r="B114" s="22"/>
      <c r="C114" s="20"/>
      <c r="D114" s="21">
        <f t="shared" ref="D114:I114" si="4">SUM(D3:D113)</f>
        <v>1061</v>
      </c>
      <c r="E114" s="22">
        <f t="shared" si="4"/>
        <v>8901</v>
      </c>
      <c r="F114" s="22">
        <f t="shared" si="4"/>
        <v>39</v>
      </c>
      <c r="G114" s="22">
        <f t="shared" si="4"/>
        <v>10001</v>
      </c>
      <c r="H114" s="32">
        <f t="shared" si="4"/>
        <v>528</v>
      </c>
      <c r="I114" s="32">
        <f t="shared" si="4"/>
        <v>9075</v>
      </c>
      <c r="J114" s="97">
        <f t="shared" si="3"/>
        <v>1.102038567493113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51" activePane="bottomRight" state="frozen"/>
      <selection activeCell="H101" sqref="H101"/>
      <selection pane="topRight" activeCell="H101" sqref="H101"/>
      <selection pane="bottomLeft" activeCell="H101" sqref="H101"/>
      <selection pane="bottomRight" activeCell="H10" sqref="H10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32">
        <v>43586</v>
      </c>
      <c r="C1" s="133"/>
      <c r="D1" s="133"/>
      <c r="E1" s="133"/>
      <c r="F1" s="133"/>
      <c r="G1" s="134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1</v>
      </c>
      <c r="C3" s="22">
        <v>19</v>
      </c>
      <c r="D3" s="22">
        <v>0</v>
      </c>
      <c r="E3" s="22">
        <f>B3+C3+D3</f>
        <v>20</v>
      </c>
      <c r="F3" s="20">
        <v>0</v>
      </c>
      <c r="G3" s="20">
        <v>19</v>
      </c>
      <c r="H3" s="23">
        <f>E3/G3</f>
        <v>1.0526315789473684</v>
      </c>
    </row>
    <row r="4" spans="1:9" x14ac:dyDescent="0.2">
      <c r="A4" s="19" t="s">
        <v>14</v>
      </c>
      <c r="B4" s="21">
        <v>1</v>
      </c>
      <c r="C4" s="22">
        <v>34</v>
      </c>
      <c r="D4" s="22">
        <v>0</v>
      </c>
      <c r="E4" s="22">
        <f t="shared" ref="E4:E53" si="0">B4+C4+D4</f>
        <v>35</v>
      </c>
      <c r="F4" s="20">
        <v>1</v>
      </c>
      <c r="G4" s="20">
        <v>38</v>
      </c>
      <c r="H4" s="23">
        <f t="shared" ref="H4:H53" si="1">E4/G4</f>
        <v>0.92105263157894735</v>
      </c>
    </row>
    <row r="5" spans="1:9" x14ac:dyDescent="0.2">
      <c r="A5" s="19" t="s">
        <v>16</v>
      </c>
      <c r="B5" s="21">
        <v>1</v>
      </c>
      <c r="C5" s="22">
        <v>11</v>
      </c>
      <c r="D5" s="22">
        <v>0</v>
      </c>
      <c r="E5" s="22">
        <f t="shared" si="0"/>
        <v>12</v>
      </c>
      <c r="F5" s="20">
        <v>0</v>
      </c>
      <c r="G5" s="20">
        <v>12</v>
      </c>
      <c r="H5" s="23">
        <f t="shared" si="1"/>
        <v>1</v>
      </c>
    </row>
    <row r="6" spans="1:9" x14ac:dyDescent="0.2">
      <c r="A6" s="19" t="s">
        <v>18</v>
      </c>
      <c r="B6" s="21">
        <v>3</v>
      </c>
      <c r="C6" s="22">
        <v>78</v>
      </c>
      <c r="D6" s="22">
        <v>0</v>
      </c>
      <c r="E6" s="22">
        <v>81</v>
      </c>
      <c r="F6" s="20">
        <v>3</v>
      </c>
      <c r="G6" s="20">
        <v>76</v>
      </c>
      <c r="H6" s="23">
        <v>1.0657894736842106</v>
      </c>
    </row>
    <row r="7" spans="1:9" x14ac:dyDescent="0.2">
      <c r="A7" s="19" t="s">
        <v>23</v>
      </c>
      <c r="B7" s="21">
        <v>2</v>
      </c>
      <c r="C7" s="22">
        <v>48</v>
      </c>
      <c r="D7" s="22">
        <v>0</v>
      </c>
      <c r="E7" s="22">
        <f t="shared" si="0"/>
        <v>50</v>
      </c>
      <c r="F7" s="20">
        <v>2</v>
      </c>
      <c r="G7" s="20">
        <v>25</v>
      </c>
      <c r="H7" s="97">
        <f t="shared" si="1"/>
        <v>2</v>
      </c>
    </row>
    <row r="8" spans="1:9" x14ac:dyDescent="0.2">
      <c r="A8" s="19" t="s">
        <v>26</v>
      </c>
      <c r="B8" s="21">
        <v>20</v>
      </c>
      <c r="C8" s="22">
        <v>87</v>
      </c>
      <c r="D8" s="22">
        <v>25</v>
      </c>
      <c r="E8" s="22">
        <f t="shared" si="0"/>
        <v>132</v>
      </c>
      <c r="F8" s="20">
        <v>20</v>
      </c>
      <c r="G8" s="20">
        <v>104</v>
      </c>
      <c r="H8" s="97">
        <f t="shared" si="1"/>
        <v>1.2692307692307692</v>
      </c>
    </row>
    <row r="9" spans="1:9" x14ac:dyDescent="0.2">
      <c r="A9" s="19" t="s">
        <v>29</v>
      </c>
      <c r="B9" s="21">
        <v>1</v>
      </c>
      <c r="C9" s="22">
        <v>42</v>
      </c>
      <c r="D9" s="22">
        <v>0</v>
      </c>
      <c r="E9" s="22">
        <f t="shared" si="0"/>
        <v>43</v>
      </c>
      <c r="F9" s="20">
        <v>1</v>
      </c>
      <c r="G9" s="20">
        <v>35</v>
      </c>
      <c r="H9" s="97">
        <f t="shared" si="1"/>
        <v>1.2285714285714286</v>
      </c>
    </row>
    <row r="10" spans="1:9" x14ac:dyDescent="0.2">
      <c r="A10" s="19" t="s">
        <v>32</v>
      </c>
      <c r="B10" s="21">
        <v>20</v>
      </c>
      <c r="C10" s="22">
        <v>318</v>
      </c>
      <c r="D10" s="22">
        <v>0</v>
      </c>
      <c r="E10" s="22">
        <v>338</v>
      </c>
      <c r="F10" s="20">
        <v>20</v>
      </c>
      <c r="G10" s="20">
        <v>226</v>
      </c>
      <c r="H10" s="97">
        <v>1.4955752212389382</v>
      </c>
    </row>
    <row r="11" spans="1:9" x14ac:dyDescent="0.2">
      <c r="A11" s="19" t="s">
        <v>37</v>
      </c>
      <c r="B11" s="21">
        <v>8</v>
      </c>
      <c r="C11" s="22">
        <v>118</v>
      </c>
      <c r="D11" s="22">
        <v>0</v>
      </c>
      <c r="E11" s="22">
        <v>126</v>
      </c>
      <c r="F11" s="20">
        <v>6</v>
      </c>
      <c r="G11" s="20">
        <v>95</v>
      </c>
      <c r="H11" s="97">
        <v>1.3263157894736841</v>
      </c>
    </row>
    <row r="12" spans="1:9" x14ac:dyDescent="0.2">
      <c r="A12" s="19" t="s">
        <v>42</v>
      </c>
      <c r="B12" s="21">
        <v>4</v>
      </c>
      <c r="C12" s="22">
        <v>55</v>
      </c>
      <c r="D12" s="22">
        <v>0</v>
      </c>
      <c r="E12" s="22">
        <f t="shared" si="0"/>
        <v>59</v>
      </c>
      <c r="F12" s="20">
        <v>1</v>
      </c>
      <c r="G12" s="20">
        <v>61</v>
      </c>
      <c r="H12" s="97">
        <f t="shared" si="1"/>
        <v>0.96721311475409832</v>
      </c>
    </row>
    <row r="13" spans="1:9" x14ac:dyDescent="0.2">
      <c r="A13" s="19" t="s">
        <v>45</v>
      </c>
      <c r="B13" s="21">
        <v>5</v>
      </c>
      <c r="C13" s="22">
        <v>38</v>
      </c>
      <c r="D13" s="22">
        <v>0</v>
      </c>
      <c r="E13" s="22">
        <f t="shared" si="0"/>
        <v>43</v>
      </c>
      <c r="F13" s="20">
        <v>3</v>
      </c>
      <c r="G13" s="20">
        <v>40</v>
      </c>
      <c r="H13" s="97">
        <f t="shared" si="1"/>
        <v>1.075</v>
      </c>
    </row>
    <row r="14" spans="1:9" x14ac:dyDescent="0.2">
      <c r="A14" s="19" t="s">
        <v>48</v>
      </c>
      <c r="B14" s="21">
        <v>42</v>
      </c>
      <c r="C14" s="22">
        <v>384</v>
      </c>
      <c r="D14" s="22">
        <v>4</v>
      </c>
      <c r="E14" s="22">
        <v>430</v>
      </c>
      <c r="F14" s="20">
        <v>23</v>
      </c>
      <c r="G14" s="20">
        <v>459</v>
      </c>
      <c r="H14" s="97">
        <v>0.9368191721132898</v>
      </c>
    </row>
    <row r="15" spans="1:9" x14ac:dyDescent="0.2">
      <c r="A15" s="19" t="s">
        <v>53</v>
      </c>
      <c r="B15" s="21">
        <v>1</v>
      </c>
      <c r="C15" s="22">
        <v>16</v>
      </c>
      <c r="D15" s="22">
        <v>0</v>
      </c>
      <c r="E15" s="22">
        <f t="shared" si="0"/>
        <v>17</v>
      </c>
      <c r="F15" s="20">
        <v>0</v>
      </c>
      <c r="G15" s="20">
        <v>7</v>
      </c>
      <c r="H15" s="97">
        <f t="shared" si="1"/>
        <v>2.4285714285714284</v>
      </c>
    </row>
    <row r="16" spans="1:9" x14ac:dyDescent="0.2">
      <c r="A16" s="19" t="s">
        <v>56</v>
      </c>
      <c r="B16" s="21">
        <v>44</v>
      </c>
      <c r="C16" s="22">
        <v>586</v>
      </c>
      <c r="D16" s="22">
        <v>1</v>
      </c>
      <c r="E16" s="22">
        <v>631</v>
      </c>
      <c r="F16" s="20">
        <v>28</v>
      </c>
      <c r="G16" s="117">
        <v>348</v>
      </c>
      <c r="H16" s="97">
        <v>1.8132183908045978</v>
      </c>
    </row>
    <row r="17" spans="1:20" x14ac:dyDescent="0.2">
      <c r="A17" s="19" t="s">
        <v>61</v>
      </c>
      <c r="B17" s="21">
        <v>2</v>
      </c>
      <c r="C17" s="22">
        <v>17</v>
      </c>
      <c r="D17" s="22">
        <v>0</v>
      </c>
      <c r="E17" s="22">
        <f t="shared" si="0"/>
        <v>19</v>
      </c>
      <c r="F17" s="20">
        <v>2</v>
      </c>
      <c r="G17" s="20">
        <v>16</v>
      </c>
      <c r="H17" s="97">
        <f t="shared" si="1"/>
        <v>1.1875</v>
      </c>
    </row>
    <row r="18" spans="1:20" x14ac:dyDescent="0.2">
      <c r="A18" s="19" t="s">
        <v>64</v>
      </c>
      <c r="B18" s="21">
        <v>2</v>
      </c>
      <c r="C18" s="22">
        <v>48</v>
      </c>
      <c r="D18" s="22">
        <v>0</v>
      </c>
      <c r="E18" s="22">
        <f t="shared" si="0"/>
        <v>50</v>
      </c>
      <c r="F18" s="20">
        <v>2</v>
      </c>
      <c r="G18" s="20">
        <v>45</v>
      </c>
      <c r="H18" s="97">
        <f t="shared" si="1"/>
        <v>1.1111111111111112</v>
      </c>
    </row>
    <row r="19" spans="1:20" x14ac:dyDescent="0.2">
      <c r="A19" s="19" t="s">
        <v>67</v>
      </c>
      <c r="B19" s="21">
        <v>25</v>
      </c>
      <c r="C19" s="22">
        <v>170</v>
      </c>
      <c r="D19" s="22">
        <v>0</v>
      </c>
      <c r="E19" s="22">
        <v>195</v>
      </c>
      <c r="F19" s="20">
        <v>9</v>
      </c>
      <c r="G19" s="20">
        <v>140</v>
      </c>
      <c r="H19" s="97">
        <v>1.3928571428571428</v>
      </c>
    </row>
    <row r="20" spans="1:20" x14ac:dyDescent="0.2">
      <c r="A20" s="19" t="s">
        <v>72</v>
      </c>
      <c r="B20" s="21">
        <v>6</v>
      </c>
      <c r="C20" s="22">
        <v>83</v>
      </c>
      <c r="D20" s="22">
        <v>0</v>
      </c>
      <c r="E20" s="22">
        <v>89</v>
      </c>
      <c r="F20" s="20">
        <v>6</v>
      </c>
      <c r="G20" s="20">
        <v>95</v>
      </c>
      <c r="H20" s="97">
        <v>0.93684210526315792</v>
      </c>
    </row>
    <row r="21" spans="1:20" x14ac:dyDescent="0.2">
      <c r="A21" s="19" t="s">
        <v>77</v>
      </c>
      <c r="B21" s="21">
        <v>6</v>
      </c>
      <c r="C21" s="22">
        <v>31</v>
      </c>
      <c r="D21" s="22">
        <v>0</v>
      </c>
      <c r="E21" s="22">
        <f t="shared" si="0"/>
        <v>37</v>
      </c>
      <c r="F21" s="20">
        <v>3</v>
      </c>
      <c r="G21" s="20">
        <v>37</v>
      </c>
      <c r="H21" s="97">
        <f t="shared" si="1"/>
        <v>1</v>
      </c>
    </row>
    <row r="22" spans="1:20" x14ac:dyDescent="0.2">
      <c r="A22" s="19" t="s">
        <v>80</v>
      </c>
      <c r="B22" s="21">
        <v>0</v>
      </c>
      <c r="C22" s="22">
        <v>2</v>
      </c>
      <c r="D22" s="22">
        <v>0</v>
      </c>
      <c r="E22" s="22">
        <f t="shared" si="0"/>
        <v>2</v>
      </c>
      <c r="F22" s="20">
        <v>0</v>
      </c>
      <c r="G22" s="20">
        <v>2</v>
      </c>
      <c r="H22" s="97">
        <f t="shared" si="1"/>
        <v>1</v>
      </c>
    </row>
    <row r="23" spans="1:20" x14ac:dyDescent="0.2">
      <c r="A23" s="19" t="s">
        <v>83</v>
      </c>
      <c r="B23" s="21">
        <v>0</v>
      </c>
      <c r="C23" s="22">
        <v>2</v>
      </c>
      <c r="D23" s="22">
        <v>1</v>
      </c>
      <c r="E23" s="22">
        <f t="shared" si="0"/>
        <v>3</v>
      </c>
      <c r="F23" s="20">
        <v>0</v>
      </c>
      <c r="G23" s="20">
        <v>5</v>
      </c>
      <c r="H23" s="97">
        <f t="shared" si="1"/>
        <v>0.6</v>
      </c>
    </row>
    <row r="24" spans="1:20" x14ac:dyDescent="0.2">
      <c r="A24" s="19" t="s">
        <v>86</v>
      </c>
      <c r="B24" s="21">
        <v>11</v>
      </c>
      <c r="C24" s="22">
        <v>199</v>
      </c>
      <c r="D24" s="22">
        <v>0</v>
      </c>
      <c r="E24" s="22">
        <f t="shared" si="0"/>
        <v>210</v>
      </c>
      <c r="F24" s="20">
        <v>4</v>
      </c>
      <c r="G24" s="20">
        <v>171</v>
      </c>
      <c r="H24" s="97">
        <f t="shared" si="1"/>
        <v>1.2280701754385965</v>
      </c>
      <c r="T24" s="17" t="s">
        <v>88</v>
      </c>
    </row>
    <row r="25" spans="1:20" x14ac:dyDescent="0.2">
      <c r="A25" s="19" t="s">
        <v>90</v>
      </c>
      <c r="B25" s="21">
        <v>15</v>
      </c>
      <c r="C25" s="22">
        <v>41</v>
      </c>
      <c r="D25" s="22">
        <v>0</v>
      </c>
      <c r="E25" s="22">
        <f t="shared" si="0"/>
        <v>56</v>
      </c>
      <c r="F25" s="20">
        <v>6</v>
      </c>
      <c r="G25" s="20">
        <v>50</v>
      </c>
      <c r="H25" s="97">
        <f t="shared" si="1"/>
        <v>1.1200000000000001</v>
      </c>
    </row>
    <row r="26" spans="1:20" x14ac:dyDescent="0.2">
      <c r="A26" s="19" t="s">
        <v>93</v>
      </c>
      <c r="B26" s="21">
        <v>7</v>
      </c>
      <c r="C26" s="22">
        <v>45</v>
      </c>
      <c r="D26" s="22">
        <v>0</v>
      </c>
      <c r="E26" s="22">
        <f t="shared" si="0"/>
        <v>52</v>
      </c>
      <c r="F26" s="20">
        <v>7</v>
      </c>
      <c r="G26" s="20">
        <v>85</v>
      </c>
      <c r="H26" s="97">
        <f t="shared" si="1"/>
        <v>0.61176470588235299</v>
      </c>
    </row>
    <row r="27" spans="1:20" x14ac:dyDescent="0.2">
      <c r="A27" s="19" t="s">
        <v>96</v>
      </c>
      <c r="B27" s="21">
        <v>1</v>
      </c>
      <c r="C27" s="22">
        <v>14</v>
      </c>
      <c r="D27" s="22">
        <v>0</v>
      </c>
      <c r="E27" s="22">
        <f t="shared" si="0"/>
        <v>15</v>
      </c>
      <c r="F27" s="20">
        <v>1</v>
      </c>
      <c r="G27" s="20">
        <v>12</v>
      </c>
      <c r="H27" s="97">
        <f t="shared" si="1"/>
        <v>1.25</v>
      </c>
    </row>
    <row r="28" spans="1:20" x14ac:dyDescent="0.2">
      <c r="A28" s="19" t="s">
        <v>99</v>
      </c>
      <c r="B28" s="21">
        <v>0</v>
      </c>
      <c r="C28" s="22">
        <v>14</v>
      </c>
      <c r="D28" s="22">
        <v>0</v>
      </c>
      <c r="E28" s="22">
        <f t="shared" si="0"/>
        <v>14</v>
      </c>
      <c r="F28" s="20">
        <v>0</v>
      </c>
      <c r="G28" s="20">
        <v>15</v>
      </c>
      <c r="H28" s="97">
        <f t="shared" si="1"/>
        <v>0.93333333333333335</v>
      </c>
    </row>
    <row r="29" spans="1:20" x14ac:dyDescent="0.2">
      <c r="A29" s="19" t="s">
        <v>102</v>
      </c>
      <c r="B29" s="21">
        <v>1</v>
      </c>
      <c r="C29" s="22">
        <v>4</v>
      </c>
      <c r="D29" s="22">
        <v>0</v>
      </c>
      <c r="E29" s="22">
        <f t="shared" si="0"/>
        <v>5</v>
      </c>
      <c r="F29" s="20">
        <v>1</v>
      </c>
      <c r="G29" s="20">
        <v>7</v>
      </c>
      <c r="H29" s="97">
        <f t="shared" si="1"/>
        <v>0.7142857142857143</v>
      </c>
    </row>
    <row r="30" spans="1:20" x14ac:dyDescent="0.2">
      <c r="A30" s="19" t="s">
        <v>105</v>
      </c>
      <c r="B30" s="21">
        <v>0</v>
      </c>
      <c r="C30" s="22">
        <v>7</v>
      </c>
      <c r="D30" s="22">
        <v>0</v>
      </c>
      <c r="E30" s="22">
        <f t="shared" si="0"/>
        <v>7</v>
      </c>
      <c r="F30" s="20">
        <v>0</v>
      </c>
      <c r="G30" s="20">
        <v>7</v>
      </c>
      <c r="H30" s="97">
        <f t="shared" si="1"/>
        <v>1</v>
      </c>
    </row>
    <row r="31" spans="1:20" x14ac:dyDescent="0.2">
      <c r="A31" s="19" t="s">
        <v>108</v>
      </c>
      <c r="B31" s="21">
        <v>1</v>
      </c>
      <c r="C31" s="22">
        <v>41</v>
      </c>
      <c r="D31" s="22">
        <v>0</v>
      </c>
      <c r="E31" s="22">
        <f t="shared" si="0"/>
        <v>42</v>
      </c>
      <c r="F31" s="20">
        <v>1</v>
      </c>
      <c r="G31" s="20">
        <v>36</v>
      </c>
      <c r="H31" s="97">
        <f t="shared" si="1"/>
        <v>1.1666666666666667</v>
      </c>
    </row>
    <row r="32" spans="1:20" x14ac:dyDescent="0.2">
      <c r="A32" s="19" t="s">
        <v>111</v>
      </c>
      <c r="B32" s="21">
        <v>0</v>
      </c>
      <c r="C32" s="22">
        <v>24</v>
      </c>
      <c r="D32" s="22">
        <v>2</v>
      </c>
      <c r="E32" s="22">
        <f t="shared" si="0"/>
        <v>26</v>
      </c>
      <c r="F32" s="20">
        <v>0</v>
      </c>
      <c r="G32" s="20">
        <v>31</v>
      </c>
      <c r="H32" s="97">
        <f t="shared" si="1"/>
        <v>0.83870967741935487</v>
      </c>
    </row>
    <row r="33" spans="1:20" x14ac:dyDescent="0.2">
      <c r="A33" s="19" t="s">
        <v>114</v>
      </c>
      <c r="B33" s="21">
        <v>6</v>
      </c>
      <c r="C33" s="22">
        <v>89</v>
      </c>
      <c r="D33" s="22">
        <v>0</v>
      </c>
      <c r="E33" s="22">
        <f t="shared" si="0"/>
        <v>95</v>
      </c>
      <c r="F33" s="20">
        <v>3</v>
      </c>
      <c r="G33" s="20">
        <v>98</v>
      </c>
      <c r="H33" s="97">
        <f t="shared" si="1"/>
        <v>0.96938775510204078</v>
      </c>
    </row>
    <row r="34" spans="1:20" x14ac:dyDescent="0.2">
      <c r="A34" s="19" t="s">
        <v>117</v>
      </c>
      <c r="B34" s="21">
        <v>1</v>
      </c>
      <c r="C34" s="22">
        <v>11</v>
      </c>
      <c r="D34" s="22">
        <v>0</v>
      </c>
      <c r="E34" s="22">
        <f t="shared" si="0"/>
        <v>12</v>
      </c>
      <c r="F34" s="20">
        <v>1</v>
      </c>
      <c r="G34" s="20">
        <v>11</v>
      </c>
      <c r="H34" s="97">
        <f t="shared" si="1"/>
        <v>1.0909090909090908</v>
      </c>
    </row>
    <row r="35" spans="1:20" x14ac:dyDescent="0.2">
      <c r="A35" s="19" t="s">
        <v>120</v>
      </c>
      <c r="B35" s="21">
        <v>13</v>
      </c>
      <c r="C35" s="22">
        <v>0</v>
      </c>
      <c r="D35" s="22">
        <v>0</v>
      </c>
      <c r="E35" s="22">
        <f t="shared" si="0"/>
        <v>13</v>
      </c>
      <c r="F35" s="20">
        <v>0</v>
      </c>
      <c r="G35" s="20">
        <v>16</v>
      </c>
      <c r="H35" s="97">
        <f t="shared" si="1"/>
        <v>0.8125</v>
      </c>
    </row>
    <row r="36" spans="1:20" x14ac:dyDescent="0.2">
      <c r="A36" s="19" t="s">
        <v>123</v>
      </c>
      <c r="B36" s="21">
        <v>10</v>
      </c>
      <c r="C36" s="22">
        <v>98</v>
      </c>
      <c r="D36" s="22">
        <v>0</v>
      </c>
      <c r="E36" s="22">
        <v>108</v>
      </c>
      <c r="F36" s="20">
        <v>4</v>
      </c>
      <c r="G36" s="20">
        <v>131</v>
      </c>
      <c r="H36" s="97">
        <v>0.82442748091603058</v>
      </c>
    </row>
    <row r="37" spans="1:20" x14ac:dyDescent="0.2">
      <c r="A37" s="19" t="s">
        <v>128</v>
      </c>
      <c r="B37" s="21">
        <v>5</v>
      </c>
      <c r="C37" s="22">
        <v>35</v>
      </c>
      <c r="D37" s="22">
        <v>0</v>
      </c>
      <c r="E37" s="22">
        <f t="shared" si="0"/>
        <v>40</v>
      </c>
      <c r="F37" s="20">
        <v>1</v>
      </c>
      <c r="G37" s="20">
        <v>35</v>
      </c>
      <c r="H37" s="97">
        <f t="shared" si="1"/>
        <v>1.1428571428571428</v>
      </c>
    </row>
    <row r="38" spans="1:20" x14ac:dyDescent="0.2">
      <c r="A38" s="19" t="s">
        <v>130</v>
      </c>
      <c r="B38" s="21">
        <v>5</v>
      </c>
      <c r="C38" s="22">
        <v>59</v>
      </c>
      <c r="D38" s="22">
        <v>0</v>
      </c>
      <c r="E38" s="22">
        <f t="shared" si="0"/>
        <v>64</v>
      </c>
      <c r="F38" s="20">
        <v>0</v>
      </c>
      <c r="G38" s="20">
        <v>39</v>
      </c>
      <c r="H38" s="97">
        <f t="shared" si="1"/>
        <v>1.641025641025641</v>
      </c>
    </row>
    <row r="39" spans="1:20" x14ac:dyDescent="0.2">
      <c r="A39" s="19" t="s">
        <v>133</v>
      </c>
      <c r="B39" s="21">
        <v>1</v>
      </c>
      <c r="C39" s="22">
        <v>18</v>
      </c>
      <c r="D39" s="22">
        <v>0</v>
      </c>
      <c r="E39" s="22">
        <f t="shared" si="0"/>
        <v>19</v>
      </c>
      <c r="F39" s="20">
        <v>0</v>
      </c>
      <c r="G39" s="20">
        <v>19</v>
      </c>
      <c r="H39" s="97">
        <f t="shared" si="1"/>
        <v>1</v>
      </c>
    </row>
    <row r="40" spans="1:20" x14ac:dyDescent="0.2">
      <c r="A40" s="19" t="s">
        <v>136</v>
      </c>
      <c r="B40" s="21">
        <v>2</v>
      </c>
      <c r="C40" s="22">
        <v>136</v>
      </c>
      <c r="D40" s="22">
        <v>0</v>
      </c>
      <c r="E40" s="22">
        <f t="shared" si="0"/>
        <v>138</v>
      </c>
      <c r="F40" s="20">
        <v>2</v>
      </c>
      <c r="G40" s="20">
        <v>112</v>
      </c>
      <c r="H40" s="97">
        <f t="shared" si="1"/>
        <v>1.2321428571428572</v>
      </c>
    </row>
    <row r="41" spans="1:20" s="24" customFormat="1" x14ac:dyDescent="0.2">
      <c r="A41" s="19" t="s">
        <v>139</v>
      </c>
      <c r="B41" s="21">
        <v>3</v>
      </c>
      <c r="C41" s="22">
        <v>71</v>
      </c>
      <c r="D41" s="22">
        <v>0</v>
      </c>
      <c r="E41" s="22">
        <f t="shared" si="0"/>
        <v>74</v>
      </c>
      <c r="F41" s="20">
        <v>3</v>
      </c>
      <c r="G41" s="20">
        <v>65</v>
      </c>
      <c r="H41" s="97">
        <f t="shared" si="1"/>
        <v>1.1384615384615384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15</v>
      </c>
      <c r="C42" s="22">
        <v>89</v>
      </c>
      <c r="D42" s="22">
        <v>0</v>
      </c>
      <c r="E42" s="22">
        <f t="shared" si="0"/>
        <v>104</v>
      </c>
      <c r="F42" s="20">
        <v>14</v>
      </c>
      <c r="G42" s="20">
        <v>78</v>
      </c>
      <c r="H42" s="97">
        <f t="shared" si="1"/>
        <v>1.3333333333333333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1</v>
      </c>
      <c r="C43" s="22">
        <v>28</v>
      </c>
      <c r="D43" s="22">
        <v>0</v>
      </c>
      <c r="E43" s="22">
        <f t="shared" si="0"/>
        <v>29</v>
      </c>
      <c r="F43" s="20">
        <v>0</v>
      </c>
      <c r="G43" s="20">
        <v>27</v>
      </c>
      <c r="H43" s="97">
        <f t="shared" si="1"/>
        <v>1.0740740740740742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10</v>
      </c>
      <c r="C44" s="22">
        <v>58</v>
      </c>
      <c r="D44" s="22">
        <v>0</v>
      </c>
      <c r="E44" s="22">
        <v>68</v>
      </c>
      <c r="F44" s="20">
        <v>5</v>
      </c>
      <c r="G44" s="20">
        <v>69</v>
      </c>
      <c r="H44" s="97">
        <v>0.98550724637681164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153</v>
      </c>
      <c r="B45" s="21">
        <v>10</v>
      </c>
      <c r="C45" s="22">
        <v>108</v>
      </c>
      <c r="D45" s="22">
        <v>0</v>
      </c>
      <c r="E45" s="22">
        <f t="shared" si="0"/>
        <v>118</v>
      </c>
      <c r="F45" s="20">
        <v>10</v>
      </c>
      <c r="G45" s="20">
        <v>59</v>
      </c>
      <c r="H45" s="97">
        <f t="shared" si="1"/>
        <v>2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156</v>
      </c>
      <c r="B46" s="21">
        <v>10</v>
      </c>
      <c r="C46" s="22">
        <v>48</v>
      </c>
      <c r="D46" s="22">
        <v>0</v>
      </c>
      <c r="E46" s="22">
        <v>58</v>
      </c>
      <c r="F46" s="20">
        <v>6</v>
      </c>
      <c r="G46" s="20">
        <v>49</v>
      </c>
      <c r="H46" s="97">
        <v>1.1836734693877551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161</v>
      </c>
      <c r="B47" s="21">
        <v>1</v>
      </c>
      <c r="C47" s="22">
        <v>33</v>
      </c>
      <c r="D47" s="22">
        <v>0</v>
      </c>
      <c r="E47" s="22">
        <f t="shared" si="0"/>
        <v>34</v>
      </c>
      <c r="F47" s="20">
        <v>1</v>
      </c>
      <c r="G47" s="20">
        <v>21</v>
      </c>
      <c r="H47" s="97">
        <f t="shared" si="1"/>
        <v>1.6190476190476191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164</v>
      </c>
      <c r="B48" s="21">
        <v>8</v>
      </c>
      <c r="C48" s="22">
        <v>52</v>
      </c>
      <c r="D48" s="22">
        <v>0</v>
      </c>
      <c r="E48" s="22">
        <f t="shared" si="0"/>
        <v>60</v>
      </c>
      <c r="F48" s="20">
        <v>8</v>
      </c>
      <c r="G48" s="20">
        <v>44</v>
      </c>
      <c r="H48" s="97">
        <f t="shared" si="1"/>
        <v>1.3636363636363635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10</v>
      </c>
      <c r="C49" s="22">
        <v>52</v>
      </c>
      <c r="D49" s="22">
        <v>1</v>
      </c>
      <c r="E49" s="22">
        <f t="shared" si="0"/>
        <v>63</v>
      </c>
      <c r="F49" s="20">
        <v>12</v>
      </c>
      <c r="G49" s="20">
        <v>64</v>
      </c>
      <c r="H49" s="97">
        <f t="shared" si="1"/>
        <v>0.984375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0</v>
      </c>
      <c r="C50" s="22">
        <v>30</v>
      </c>
      <c r="D50" s="22">
        <v>0</v>
      </c>
      <c r="E50" s="22">
        <f t="shared" si="0"/>
        <v>30</v>
      </c>
      <c r="F50" s="20">
        <v>0</v>
      </c>
      <c r="G50" s="20">
        <v>25</v>
      </c>
      <c r="H50" s="97">
        <f t="shared" si="1"/>
        <v>1.2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18</v>
      </c>
      <c r="C51" s="22">
        <v>103</v>
      </c>
      <c r="D51" s="22">
        <v>0</v>
      </c>
      <c r="E51" s="22">
        <f t="shared" si="0"/>
        <v>121</v>
      </c>
      <c r="F51" s="20">
        <v>2</v>
      </c>
      <c r="G51" s="20">
        <v>140</v>
      </c>
      <c r="H51" s="97">
        <f t="shared" si="1"/>
        <v>0.86428571428571432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175</v>
      </c>
      <c r="B52" s="21">
        <v>2</v>
      </c>
      <c r="C52" s="22">
        <v>35</v>
      </c>
      <c r="D52" s="22">
        <v>0</v>
      </c>
      <c r="E52" s="22">
        <f t="shared" si="0"/>
        <v>37</v>
      </c>
      <c r="F52" s="20">
        <v>2</v>
      </c>
      <c r="G52" s="20">
        <v>15</v>
      </c>
      <c r="H52" s="97">
        <f t="shared" si="1"/>
        <v>2.4666666666666668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178</v>
      </c>
      <c r="B53" s="21">
        <v>4</v>
      </c>
      <c r="C53" s="22">
        <v>26</v>
      </c>
      <c r="D53" s="22">
        <v>0</v>
      </c>
      <c r="E53" s="22">
        <f t="shared" si="0"/>
        <v>30</v>
      </c>
      <c r="F53" s="20">
        <v>1</v>
      </c>
      <c r="G53" s="20">
        <v>30</v>
      </c>
      <c r="H53" s="97">
        <f t="shared" si="1"/>
        <v>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x14ac:dyDescent="0.2">
      <c r="A54" s="19" t="s">
        <v>181</v>
      </c>
      <c r="B54" s="21">
        <v>140</v>
      </c>
      <c r="C54" s="22">
        <v>2492</v>
      </c>
      <c r="D54" s="22">
        <v>0</v>
      </c>
      <c r="E54" s="22">
        <v>2632</v>
      </c>
      <c r="F54" s="20">
        <v>109</v>
      </c>
      <c r="G54" s="20">
        <v>2711</v>
      </c>
      <c r="H54" s="97">
        <v>0.97085946145333823</v>
      </c>
    </row>
    <row r="55" spans="1:20" x14ac:dyDescent="0.2">
      <c r="A55" s="19" t="s">
        <v>210</v>
      </c>
      <c r="B55" s="21">
        <v>9</v>
      </c>
      <c r="C55" s="22">
        <v>48</v>
      </c>
      <c r="D55" s="22">
        <v>1</v>
      </c>
      <c r="E55" s="22">
        <f t="shared" ref="E55:E75" si="2">B55+C55+D55</f>
        <v>58</v>
      </c>
      <c r="F55" s="20">
        <v>0</v>
      </c>
      <c r="G55" s="20">
        <v>54</v>
      </c>
      <c r="H55" s="97">
        <f t="shared" ref="H55:H76" si="3">E55/G55</f>
        <v>1.0740740740740742</v>
      </c>
    </row>
    <row r="56" spans="1:20" x14ac:dyDescent="0.2">
      <c r="A56" s="19" t="s">
        <v>212</v>
      </c>
      <c r="B56" s="21">
        <v>1</v>
      </c>
      <c r="C56" s="22">
        <v>7</v>
      </c>
      <c r="D56" s="22">
        <v>0</v>
      </c>
      <c r="E56" s="22">
        <f t="shared" si="2"/>
        <v>8</v>
      </c>
      <c r="F56" s="20">
        <v>1</v>
      </c>
      <c r="G56" s="20">
        <v>7</v>
      </c>
      <c r="H56" s="97">
        <f t="shared" si="3"/>
        <v>1.1428571428571428</v>
      </c>
    </row>
    <row r="57" spans="1:20" x14ac:dyDescent="0.2">
      <c r="A57" s="19" t="s">
        <v>215</v>
      </c>
      <c r="B57" s="21">
        <v>4</v>
      </c>
      <c r="C57" s="22">
        <v>40</v>
      </c>
      <c r="D57" s="22">
        <v>0</v>
      </c>
      <c r="E57" s="22">
        <f t="shared" si="2"/>
        <v>44</v>
      </c>
      <c r="F57" s="20">
        <v>4</v>
      </c>
      <c r="G57" s="20">
        <v>46</v>
      </c>
      <c r="H57" s="97">
        <f t="shared" si="3"/>
        <v>0.95652173913043481</v>
      </c>
    </row>
    <row r="58" spans="1:20" ht="12" customHeight="1" x14ac:dyDescent="0.2">
      <c r="A58" s="19" t="s">
        <v>218</v>
      </c>
      <c r="B58" s="21">
        <v>3</v>
      </c>
      <c r="C58" s="22">
        <v>45</v>
      </c>
      <c r="D58" s="22">
        <v>0</v>
      </c>
      <c r="E58" s="22">
        <v>48</v>
      </c>
      <c r="F58" s="20">
        <v>3</v>
      </c>
      <c r="G58" s="20">
        <v>30</v>
      </c>
      <c r="H58" s="97">
        <v>1.6</v>
      </c>
    </row>
    <row r="59" spans="1:20" x14ac:dyDescent="0.2">
      <c r="A59" s="19" t="s">
        <v>221</v>
      </c>
      <c r="B59" s="21">
        <v>20</v>
      </c>
      <c r="C59" s="22">
        <v>236</v>
      </c>
      <c r="D59" s="22">
        <v>0</v>
      </c>
      <c r="E59" s="22">
        <v>256</v>
      </c>
      <c r="F59" s="20">
        <v>20</v>
      </c>
      <c r="G59" s="20">
        <v>124</v>
      </c>
      <c r="H59" s="97">
        <v>2.064516129032258</v>
      </c>
    </row>
    <row r="60" spans="1:20" x14ac:dyDescent="0.2">
      <c r="A60" s="19" t="s">
        <v>226</v>
      </c>
      <c r="B60" s="21">
        <v>12</v>
      </c>
      <c r="C60" s="22">
        <v>110</v>
      </c>
      <c r="D60" s="22">
        <v>0</v>
      </c>
      <c r="E60" s="22">
        <f t="shared" si="2"/>
        <v>122</v>
      </c>
      <c r="F60" s="20">
        <v>7</v>
      </c>
      <c r="G60" s="20">
        <v>81</v>
      </c>
      <c r="H60" s="97">
        <f t="shared" si="3"/>
        <v>1.5061728395061729</v>
      </c>
    </row>
    <row r="61" spans="1:20" x14ac:dyDescent="0.2">
      <c r="A61" s="19" t="s">
        <v>229</v>
      </c>
      <c r="B61" s="21">
        <v>8</v>
      </c>
      <c r="C61" s="22">
        <v>56</v>
      </c>
      <c r="D61" s="22">
        <v>1</v>
      </c>
      <c r="E61" s="22">
        <f t="shared" si="2"/>
        <v>65</v>
      </c>
      <c r="F61" s="20">
        <v>8</v>
      </c>
      <c r="G61" s="20">
        <v>48</v>
      </c>
      <c r="H61" s="97">
        <f t="shared" si="3"/>
        <v>1.3541666666666667</v>
      </c>
    </row>
    <row r="62" spans="1:20" x14ac:dyDescent="0.2">
      <c r="A62" s="19" t="s">
        <v>232</v>
      </c>
      <c r="B62" s="21">
        <v>26</v>
      </c>
      <c r="C62" s="22">
        <v>202</v>
      </c>
      <c r="D62" s="22">
        <v>1</v>
      </c>
      <c r="E62" s="22">
        <f t="shared" si="2"/>
        <v>229</v>
      </c>
      <c r="F62" s="20">
        <v>23</v>
      </c>
      <c r="G62" s="20">
        <v>154</v>
      </c>
      <c r="H62" s="97">
        <f t="shared" si="3"/>
        <v>1.4870129870129871</v>
      </c>
    </row>
    <row r="63" spans="1:20" x14ac:dyDescent="0.2">
      <c r="A63" s="19" t="s">
        <v>235</v>
      </c>
      <c r="B63" s="21">
        <v>2</v>
      </c>
      <c r="C63" s="22">
        <v>39</v>
      </c>
      <c r="D63" s="22">
        <v>0</v>
      </c>
      <c r="E63" s="22">
        <f t="shared" si="2"/>
        <v>41</v>
      </c>
      <c r="F63" s="20">
        <v>2</v>
      </c>
      <c r="G63" s="20">
        <v>31</v>
      </c>
      <c r="H63" s="97">
        <f t="shared" si="3"/>
        <v>1.3225806451612903</v>
      </c>
    </row>
    <row r="64" spans="1:20" x14ac:dyDescent="0.2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4</v>
      </c>
      <c r="H64" s="97">
        <f t="shared" si="3"/>
        <v>0.5</v>
      </c>
    </row>
    <row r="65" spans="1:20" x14ac:dyDescent="0.2">
      <c r="A65" s="19" t="s">
        <v>241</v>
      </c>
      <c r="B65" s="21">
        <v>4</v>
      </c>
      <c r="C65" s="22">
        <v>71</v>
      </c>
      <c r="D65" s="22">
        <v>0</v>
      </c>
      <c r="E65" s="22">
        <f t="shared" si="2"/>
        <v>75</v>
      </c>
      <c r="F65" s="20">
        <v>4</v>
      </c>
      <c r="G65" s="20">
        <v>80</v>
      </c>
      <c r="H65" s="97">
        <f t="shared" si="3"/>
        <v>0.9375</v>
      </c>
    </row>
    <row r="66" spans="1:20" x14ac:dyDescent="0.2">
      <c r="A66" s="19" t="s">
        <v>244</v>
      </c>
      <c r="B66" s="21">
        <v>10</v>
      </c>
      <c r="C66" s="22">
        <v>85</v>
      </c>
      <c r="D66" s="22">
        <v>0</v>
      </c>
      <c r="E66" s="22">
        <v>95</v>
      </c>
      <c r="F66" s="20">
        <v>0</v>
      </c>
      <c r="G66" s="20">
        <v>80</v>
      </c>
      <c r="H66" s="97">
        <v>1.1875</v>
      </c>
    </row>
    <row r="67" spans="1:20" x14ac:dyDescent="0.2">
      <c r="A67" s="19" t="s">
        <v>248</v>
      </c>
      <c r="B67" s="21">
        <v>10</v>
      </c>
      <c r="C67" s="22">
        <v>85</v>
      </c>
      <c r="D67" s="22">
        <v>0</v>
      </c>
      <c r="E67" s="22">
        <f t="shared" si="2"/>
        <v>95</v>
      </c>
      <c r="F67" s="20">
        <v>1</v>
      </c>
      <c r="G67" s="20">
        <v>105</v>
      </c>
      <c r="H67" s="97">
        <f t="shared" si="3"/>
        <v>0.90476190476190477</v>
      </c>
    </row>
    <row r="68" spans="1:20" x14ac:dyDescent="0.2">
      <c r="A68" s="19" t="s">
        <v>251</v>
      </c>
      <c r="B68" s="21">
        <v>6</v>
      </c>
      <c r="C68" s="22">
        <v>64</v>
      </c>
      <c r="D68" s="22">
        <v>0</v>
      </c>
      <c r="E68" s="22">
        <f t="shared" si="2"/>
        <v>70</v>
      </c>
      <c r="F68" s="20">
        <v>6</v>
      </c>
      <c r="G68" s="20">
        <v>69</v>
      </c>
      <c r="H68" s="97">
        <f t="shared" si="3"/>
        <v>1.0144927536231885</v>
      </c>
    </row>
    <row r="69" spans="1:20" x14ac:dyDescent="0.2">
      <c r="A69" s="19" t="s">
        <v>254</v>
      </c>
      <c r="B69" s="21">
        <v>4</v>
      </c>
      <c r="C69" s="22">
        <v>38</v>
      </c>
      <c r="D69" s="22">
        <v>0</v>
      </c>
      <c r="E69" s="22">
        <f t="shared" si="2"/>
        <v>42</v>
      </c>
      <c r="F69" s="20">
        <v>1</v>
      </c>
      <c r="G69" s="20">
        <v>43</v>
      </c>
      <c r="H69" s="97">
        <f t="shared" si="3"/>
        <v>0.97674418604651159</v>
      </c>
    </row>
    <row r="70" spans="1:20" x14ac:dyDescent="0.2">
      <c r="A70" s="19" t="s">
        <v>257</v>
      </c>
      <c r="B70" s="21">
        <v>2</v>
      </c>
      <c r="C70" s="22">
        <v>18</v>
      </c>
      <c r="D70" s="22">
        <v>0</v>
      </c>
      <c r="E70" s="22">
        <f t="shared" si="2"/>
        <v>20</v>
      </c>
      <c r="F70" s="20">
        <v>0</v>
      </c>
      <c r="G70" s="20">
        <v>21</v>
      </c>
      <c r="H70" s="97">
        <f t="shared" si="3"/>
        <v>0.95238095238095233</v>
      </c>
    </row>
    <row r="71" spans="1:20" s="24" customFormat="1" x14ac:dyDescent="0.2">
      <c r="A71" s="19" t="s">
        <v>260</v>
      </c>
      <c r="B71" s="21">
        <v>401</v>
      </c>
      <c r="C71" s="22">
        <v>1283</v>
      </c>
      <c r="D71" s="22">
        <v>1</v>
      </c>
      <c r="E71" s="22">
        <v>1685</v>
      </c>
      <c r="F71" s="20">
        <v>90</v>
      </c>
      <c r="G71" s="20">
        <v>1687</v>
      </c>
      <c r="H71" s="97">
        <v>0.99881446354475401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279</v>
      </c>
      <c r="B72" s="21">
        <v>13</v>
      </c>
      <c r="C72" s="22">
        <v>81</v>
      </c>
      <c r="D72" s="22">
        <v>1</v>
      </c>
      <c r="E72" s="22">
        <v>95</v>
      </c>
      <c r="F72" s="20">
        <v>13</v>
      </c>
      <c r="G72" s="20">
        <v>86</v>
      </c>
      <c r="H72" s="97">
        <v>1.1046511627906976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283</v>
      </c>
      <c r="B73" s="21">
        <v>11</v>
      </c>
      <c r="C73" s="22">
        <v>88</v>
      </c>
      <c r="D73" s="22">
        <v>0</v>
      </c>
      <c r="E73" s="22">
        <f t="shared" si="2"/>
        <v>99</v>
      </c>
      <c r="F73" s="20">
        <v>9</v>
      </c>
      <c r="G73" s="20">
        <v>102</v>
      </c>
      <c r="H73" s="97">
        <f t="shared" si="3"/>
        <v>0.97058823529411764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286</v>
      </c>
      <c r="B74" s="21">
        <v>1</v>
      </c>
      <c r="C74" s="22">
        <v>13</v>
      </c>
      <c r="D74" s="22">
        <v>0</v>
      </c>
      <c r="E74" s="22">
        <f t="shared" si="2"/>
        <v>14</v>
      </c>
      <c r="F74" s="20">
        <v>1</v>
      </c>
      <c r="G74" s="20">
        <v>13</v>
      </c>
      <c r="H74" s="97">
        <f t="shared" si="3"/>
        <v>1.0769230769230769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ht="13.5" thickBot="1" x14ac:dyDescent="0.25">
      <c r="A75" s="27" t="s">
        <v>289</v>
      </c>
      <c r="B75" s="29">
        <v>9</v>
      </c>
      <c r="C75" s="27">
        <v>43</v>
      </c>
      <c r="D75" s="27">
        <v>0</v>
      </c>
      <c r="E75" s="27">
        <f t="shared" si="2"/>
        <v>52</v>
      </c>
      <c r="F75" s="28">
        <v>1</v>
      </c>
      <c r="G75" s="28">
        <v>53</v>
      </c>
      <c r="H75" s="92">
        <f t="shared" si="3"/>
        <v>0.98113207547169812</v>
      </c>
    </row>
    <row r="76" spans="1:20" ht="13.5" thickTop="1" x14ac:dyDescent="0.2">
      <c r="A76" s="22"/>
      <c r="B76" s="21">
        <f t="shared" ref="B76:G76" si="4">SUM(B3:B75)</f>
        <v>1061</v>
      </c>
      <c r="C76" s="22">
        <f t="shared" si="4"/>
        <v>8901</v>
      </c>
      <c r="D76" s="22">
        <f t="shared" si="4"/>
        <v>39</v>
      </c>
      <c r="E76" s="22">
        <f t="shared" si="4"/>
        <v>10001</v>
      </c>
      <c r="F76" s="32">
        <f t="shared" si="4"/>
        <v>528</v>
      </c>
      <c r="G76" s="32">
        <f t="shared" si="4"/>
        <v>9075</v>
      </c>
      <c r="H76" s="97">
        <f t="shared" si="3"/>
        <v>1.102038567493113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3"/>
      <c r="L77" s="17" t="s">
        <v>291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3"/>
      <c r="I78" s="35"/>
    </row>
    <row r="79" spans="1:20" x14ac:dyDescent="0.2">
      <c r="A79" s="19"/>
      <c r="B79" s="36"/>
      <c r="C79" s="37"/>
      <c r="D79" s="37"/>
      <c r="E79" s="37"/>
      <c r="F79" s="37"/>
      <c r="G79" s="37"/>
      <c r="H79" s="33"/>
      <c r="I79" s="35"/>
    </row>
    <row r="80" spans="1:20" x14ac:dyDescent="0.2">
      <c r="A80" s="19"/>
      <c r="B80" s="19"/>
      <c r="C80" s="19"/>
      <c r="D80" s="22"/>
      <c r="E80" s="19"/>
      <c r="F80" s="19"/>
      <c r="G80" s="19"/>
      <c r="I80" s="35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41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tabSelected="1"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N4" sqref="N4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9" s="6" customFormat="1" x14ac:dyDescent="0.2">
      <c r="A1" s="1"/>
      <c r="B1" s="2"/>
      <c r="C1" s="3"/>
      <c r="D1" s="132">
        <v>43617</v>
      </c>
      <c r="E1" s="133"/>
      <c r="F1" s="133"/>
      <c r="G1" s="133"/>
      <c r="H1" s="133"/>
      <c r="I1" s="134"/>
      <c r="J1" s="4"/>
      <c r="K1" s="5"/>
    </row>
    <row r="2" spans="1:19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9" x14ac:dyDescent="0.2">
      <c r="A3" s="18" t="s">
        <v>10</v>
      </c>
      <c r="B3" s="19" t="s">
        <v>11</v>
      </c>
      <c r="C3" s="20" t="s">
        <v>12</v>
      </c>
      <c r="D3" s="21">
        <v>1</v>
      </c>
      <c r="E3" s="22">
        <v>23</v>
      </c>
      <c r="F3" s="22">
        <v>0</v>
      </c>
      <c r="G3" s="22">
        <f>D3+E3+F3</f>
        <v>24</v>
      </c>
      <c r="H3" s="20">
        <v>0</v>
      </c>
      <c r="I3" s="20">
        <v>24</v>
      </c>
      <c r="J3" s="23">
        <f>G3/I3</f>
        <v>1</v>
      </c>
    </row>
    <row r="4" spans="1:19" x14ac:dyDescent="0.2">
      <c r="A4" s="18" t="s">
        <v>13</v>
      </c>
      <c r="B4" s="19" t="s">
        <v>14</v>
      </c>
      <c r="C4" s="20" t="s">
        <v>14</v>
      </c>
      <c r="D4" s="21">
        <v>0</v>
      </c>
      <c r="E4" s="22">
        <v>22</v>
      </c>
      <c r="F4" s="22">
        <v>0</v>
      </c>
      <c r="G4" s="22">
        <f t="shared" ref="G4:G65" si="0">D4+E4+F4</f>
        <v>22</v>
      </c>
      <c r="H4" s="20">
        <v>0</v>
      </c>
      <c r="I4" s="20">
        <v>15</v>
      </c>
      <c r="J4" s="23">
        <f t="shared" ref="J4:J65" si="1">G4/I4</f>
        <v>1.4666666666666666</v>
      </c>
    </row>
    <row r="5" spans="1:19" x14ac:dyDescent="0.2">
      <c r="A5" s="18" t="s">
        <v>15</v>
      </c>
      <c r="B5" s="19" t="s">
        <v>16</v>
      </c>
      <c r="C5" s="20" t="s">
        <v>16</v>
      </c>
      <c r="D5" s="21">
        <v>1</v>
      </c>
      <c r="E5" s="22">
        <v>11</v>
      </c>
      <c r="F5" s="22">
        <v>0</v>
      </c>
      <c r="G5" s="22">
        <f t="shared" si="0"/>
        <v>12</v>
      </c>
      <c r="H5" s="20">
        <v>0</v>
      </c>
      <c r="I5" s="20">
        <v>13</v>
      </c>
      <c r="J5" s="23">
        <f t="shared" si="1"/>
        <v>0.92307692307692313</v>
      </c>
    </row>
    <row r="6" spans="1:19" x14ac:dyDescent="0.2">
      <c r="A6" s="18" t="s">
        <v>17</v>
      </c>
      <c r="B6" s="19" t="s">
        <v>18</v>
      </c>
      <c r="C6" s="20" t="s">
        <v>19</v>
      </c>
      <c r="D6" s="21">
        <v>0</v>
      </c>
      <c r="E6" s="22">
        <v>13</v>
      </c>
      <c r="F6" s="22">
        <v>0</v>
      </c>
      <c r="G6" s="22">
        <f t="shared" si="0"/>
        <v>13</v>
      </c>
      <c r="H6" s="20">
        <v>0</v>
      </c>
      <c r="I6" s="20">
        <v>12</v>
      </c>
      <c r="J6" s="23">
        <f t="shared" si="1"/>
        <v>1.0833333333333333</v>
      </c>
    </row>
    <row r="7" spans="1:19" x14ac:dyDescent="0.2">
      <c r="A7" s="18" t="s">
        <v>20</v>
      </c>
      <c r="B7" s="19" t="s">
        <v>18</v>
      </c>
      <c r="C7" s="20" t="s">
        <v>21</v>
      </c>
      <c r="D7" s="21">
        <v>1</v>
      </c>
      <c r="E7" s="22">
        <v>38</v>
      </c>
      <c r="F7" s="22">
        <v>0</v>
      </c>
      <c r="G7" s="22">
        <f t="shared" si="0"/>
        <v>39</v>
      </c>
      <c r="H7" s="20">
        <v>1</v>
      </c>
      <c r="I7" s="20">
        <v>49</v>
      </c>
      <c r="J7" s="23">
        <f t="shared" si="1"/>
        <v>0.79591836734693877</v>
      </c>
    </row>
    <row r="8" spans="1:19" x14ac:dyDescent="0.2">
      <c r="A8" s="18" t="s">
        <v>22</v>
      </c>
      <c r="B8" s="19" t="s">
        <v>23</v>
      </c>
      <c r="C8" s="20" t="s">
        <v>24</v>
      </c>
      <c r="D8" s="21">
        <v>2</v>
      </c>
      <c r="E8" s="22">
        <v>51</v>
      </c>
      <c r="F8" s="22">
        <v>0</v>
      </c>
      <c r="G8" s="22">
        <f t="shared" si="0"/>
        <v>53</v>
      </c>
      <c r="H8" s="20">
        <v>2</v>
      </c>
      <c r="I8" s="20">
        <v>17</v>
      </c>
      <c r="J8" s="23">
        <f t="shared" si="1"/>
        <v>3.1176470588235294</v>
      </c>
    </row>
    <row r="9" spans="1:19" x14ac:dyDescent="0.2">
      <c r="A9" s="18" t="s">
        <v>25</v>
      </c>
      <c r="B9" s="19" t="s">
        <v>26</v>
      </c>
      <c r="C9" s="20" t="s">
        <v>27</v>
      </c>
      <c r="D9" s="21">
        <v>17</v>
      </c>
      <c r="E9" s="22">
        <v>106</v>
      </c>
      <c r="F9" s="22">
        <v>20</v>
      </c>
      <c r="G9" s="22">
        <f t="shared" si="0"/>
        <v>143</v>
      </c>
      <c r="H9" s="20">
        <v>17</v>
      </c>
      <c r="I9" s="20">
        <v>101</v>
      </c>
      <c r="J9" s="23">
        <f t="shared" si="1"/>
        <v>1.4158415841584158</v>
      </c>
    </row>
    <row r="10" spans="1:19" x14ac:dyDescent="0.2">
      <c r="A10" s="18" t="s">
        <v>28</v>
      </c>
      <c r="B10" s="19" t="s">
        <v>29</v>
      </c>
      <c r="C10" s="20" t="s">
        <v>30</v>
      </c>
      <c r="D10" s="21">
        <v>2</v>
      </c>
      <c r="E10" s="22">
        <v>27</v>
      </c>
      <c r="F10" s="22">
        <v>0</v>
      </c>
      <c r="G10" s="22">
        <f t="shared" si="0"/>
        <v>29</v>
      </c>
      <c r="H10" s="20">
        <v>1</v>
      </c>
      <c r="I10" s="20">
        <v>27</v>
      </c>
      <c r="J10" s="23">
        <f t="shared" si="1"/>
        <v>1.0740740740740742</v>
      </c>
    </row>
    <row r="11" spans="1:19" s="116" customFormat="1" x14ac:dyDescent="0.2">
      <c r="A11" s="121" t="s">
        <v>31</v>
      </c>
      <c r="B11" s="122" t="s">
        <v>32</v>
      </c>
      <c r="C11" s="123" t="s">
        <v>33</v>
      </c>
      <c r="D11" s="124">
        <v>2</v>
      </c>
      <c r="E11" s="125">
        <v>33</v>
      </c>
      <c r="F11" s="125">
        <v>0</v>
      </c>
      <c r="G11" s="125">
        <f t="shared" si="0"/>
        <v>35</v>
      </c>
      <c r="H11" s="123">
        <v>2</v>
      </c>
      <c r="I11" s="123">
        <v>66</v>
      </c>
      <c r="J11" s="126">
        <f t="shared" si="1"/>
        <v>0.53030303030303028</v>
      </c>
      <c r="K11" s="127"/>
      <c r="L11" s="128"/>
      <c r="M11" s="128"/>
      <c r="N11" s="128"/>
      <c r="O11" s="128"/>
      <c r="P11" s="128"/>
      <c r="Q11" s="128"/>
      <c r="R11" s="128"/>
      <c r="S11" s="128"/>
    </row>
    <row r="12" spans="1:19" x14ac:dyDescent="0.2">
      <c r="A12" s="18" t="s">
        <v>34</v>
      </c>
      <c r="B12" s="19" t="s">
        <v>32</v>
      </c>
      <c r="C12" s="20" t="s">
        <v>35</v>
      </c>
      <c r="D12" s="21">
        <v>19</v>
      </c>
      <c r="E12" s="22">
        <v>206</v>
      </c>
      <c r="F12" s="22">
        <v>0</v>
      </c>
      <c r="G12" s="22">
        <f t="shared" si="0"/>
        <v>225</v>
      </c>
      <c r="H12" s="20">
        <v>19</v>
      </c>
      <c r="I12" s="20">
        <v>128</v>
      </c>
      <c r="J12" s="23">
        <f t="shared" si="1"/>
        <v>1.7578125</v>
      </c>
    </row>
    <row r="13" spans="1:19" x14ac:dyDescent="0.2">
      <c r="A13" s="18" t="s">
        <v>36</v>
      </c>
      <c r="B13" s="19" t="s">
        <v>37</v>
      </c>
      <c r="C13" s="20" t="s">
        <v>38</v>
      </c>
      <c r="D13" s="21">
        <v>8</v>
      </c>
      <c r="E13" s="22">
        <v>163</v>
      </c>
      <c r="F13" s="22">
        <v>0</v>
      </c>
      <c r="G13" s="22">
        <f t="shared" si="0"/>
        <v>171</v>
      </c>
      <c r="H13" s="20">
        <v>8</v>
      </c>
      <c r="I13" s="20">
        <v>95</v>
      </c>
      <c r="J13" s="23">
        <f t="shared" si="1"/>
        <v>1.8</v>
      </c>
    </row>
    <row r="14" spans="1:19" s="116" customFormat="1" x14ac:dyDescent="0.2">
      <c r="A14" s="121" t="s">
        <v>39</v>
      </c>
      <c r="B14" s="122" t="s">
        <v>37</v>
      </c>
      <c r="C14" s="123" t="s">
        <v>40</v>
      </c>
      <c r="D14" s="124">
        <v>0</v>
      </c>
      <c r="E14" s="125">
        <v>5</v>
      </c>
      <c r="F14" s="125">
        <v>0</v>
      </c>
      <c r="G14" s="125">
        <f t="shared" si="0"/>
        <v>5</v>
      </c>
      <c r="H14" s="123">
        <v>0</v>
      </c>
      <c r="I14" s="123">
        <v>8</v>
      </c>
      <c r="J14" s="126">
        <f t="shared" si="1"/>
        <v>0.625</v>
      </c>
      <c r="K14" s="127"/>
      <c r="L14" s="128"/>
      <c r="M14" s="128"/>
      <c r="N14" s="128"/>
      <c r="O14" s="128"/>
      <c r="P14" s="128"/>
      <c r="Q14" s="128"/>
      <c r="R14" s="128"/>
      <c r="S14" s="128"/>
    </row>
    <row r="15" spans="1:19" x14ac:dyDescent="0.2">
      <c r="A15" s="18" t="s">
        <v>41</v>
      </c>
      <c r="B15" s="19" t="s">
        <v>42</v>
      </c>
      <c r="C15" s="20" t="s">
        <v>43</v>
      </c>
      <c r="D15" s="21">
        <v>3</v>
      </c>
      <c r="E15" s="22">
        <v>27</v>
      </c>
      <c r="F15" s="22">
        <v>0</v>
      </c>
      <c r="G15" s="22">
        <f t="shared" si="0"/>
        <v>30</v>
      </c>
      <c r="H15" s="20">
        <v>2</v>
      </c>
      <c r="I15" s="20">
        <v>35</v>
      </c>
      <c r="J15" s="23">
        <f t="shared" si="1"/>
        <v>0.8571428571428571</v>
      </c>
    </row>
    <row r="16" spans="1:19" x14ac:dyDescent="0.2">
      <c r="A16" s="18" t="s">
        <v>44</v>
      </c>
      <c r="B16" s="19" t="s">
        <v>45</v>
      </c>
      <c r="C16" s="20" t="s">
        <v>46</v>
      </c>
      <c r="D16" s="21">
        <v>4</v>
      </c>
      <c r="E16" s="22">
        <v>48</v>
      </c>
      <c r="F16" s="22">
        <v>0</v>
      </c>
      <c r="G16" s="22">
        <f t="shared" si="0"/>
        <v>52</v>
      </c>
      <c r="H16" s="20">
        <v>3</v>
      </c>
      <c r="I16" s="20">
        <v>33</v>
      </c>
      <c r="J16" s="23">
        <f t="shared" si="1"/>
        <v>1.5757575757575757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18</v>
      </c>
      <c r="E17" s="22">
        <v>200</v>
      </c>
      <c r="F17" s="22">
        <v>0</v>
      </c>
      <c r="G17" s="22">
        <f t="shared" si="0"/>
        <v>218</v>
      </c>
      <c r="H17" s="20">
        <v>9</v>
      </c>
      <c r="I17" s="20">
        <v>240</v>
      </c>
      <c r="J17" s="23">
        <f t="shared" si="1"/>
        <v>0.90833333333333333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>
        <v>14</v>
      </c>
      <c r="E18" s="22">
        <v>144</v>
      </c>
      <c r="F18" s="22">
        <v>1</v>
      </c>
      <c r="G18" s="22">
        <f t="shared" si="0"/>
        <v>159</v>
      </c>
      <c r="H18" s="20">
        <v>10</v>
      </c>
      <c r="I18" s="20">
        <v>158</v>
      </c>
      <c r="J18" s="23">
        <f t="shared" si="1"/>
        <v>1.0063291139240507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>
        <v>1</v>
      </c>
      <c r="E19" s="22">
        <v>16</v>
      </c>
      <c r="F19" s="22">
        <v>0</v>
      </c>
      <c r="G19" s="22">
        <f t="shared" si="0"/>
        <v>17</v>
      </c>
      <c r="H19" s="20">
        <v>0</v>
      </c>
      <c r="I19" s="20">
        <v>7</v>
      </c>
      <c r="J19" s="23">
        <f t="shared" si="1"/>
        <v>2.4285714285714284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30</v>
      </c>
      <c r="E20" s="22">
        <v>454</v>
      </c>
      <c r="F20" s="22">
        <v>3</v>
      </c>
      <c r="G20" s="22">
        <f t="shared" si="0"/>
        <v>487</v>
      </c>
      <c r="H20" s="20">
        <v>23</v>
      </c>
      <c r="I20" s="20">
        <v>283</v>
      </c>
      <c r="J20" s="23">
        <f t="shared" si="1"/>
        <v>1.7208480565371025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>
        <v>0</v>
      </c>
      <c r="E21" s="22">
        <v>31</v>
      </c>
      <c r="F21" s="22">
        <v>0</v>
      </c>
      <c r="G21" s="22">
        <f t="shared" si="0"/>
        <v>31</v>
      </c>
      <c r="H21" s="20">
        <v>0</v>
      </c>
      <c r="I21" s="44">
        <v>26</v>
      </c>
      <c r="J21" s="23">
        <f t="shared" si="1"/>
        <v>1.1923076923076923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>
        <v>0</v>
      </c>
      <c r="E22" s="22">
        <v>18</v>
      </c>
      <c r="F22" s="22">
        <v>0</v>
      </c>
      <c r="G22" s="22">
        <f t="shared" si="0"/>
        <v>18</v>
      </c>
      <c r="H22" s="20">
        <v>0</v>
      </c>
      <c r="I22" s="20">
        <v>19</v>
      </c>
      <c r="J22" s="23">
        <f t="shared" si="1"/>
        <v>0.94736842105263153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>
        <v>4</v>
      </c>
      <c r="E23" s="22">
        <v>41</v>
      </c>
      <c r="F23" s="22">
        <v>0</v>
      </c>
      <c r="G23" s="22">
        <f t="shared" si="0"/>
        <v>45</v>
      </c>
      <c r="H23" s="20">
        <v>4</v>
      </c>
      <c r="I23" s="20">
        <v>35</v>
      </c>
      <c r="J23" s="23">
        <f t="shared" si="1"/>
        <v>1.2857142857142858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>
        <v>22</v>
      </c>
      <c r="E24" s="22">
        <v>110</v>
      </c>
      <c r="F24" s="22">
        <v>0</v>
      </c>
      <c r="G24" s="22">
        <f t="shared" si="0"/>
        <v>132</v>
      </c>
      <c r="H24" s="20">
        <v>6</v>
      </c>
      <c r="I24" s="20">
        <v>102</v>
      </c>
      <c r="J24" s="23">
        <f t="shared" si="1"/>
        <v>1.2941176470588236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>
        <v>9</v>
      </c>
      <c r="E25" s="22">
        <v>48</v>
      </c>
      <c r="F25" s="22">
        <v>0</v>
      </c>
      <c r="G25" s="22">
        <f t="shared" si="0"/>
        <v>57</v>
      </c>
      <c r="H25" s="20">
        <v>9</v>
      </c>
      <c r="I25" s="20">
        <v>46</v>
      </c>
      <c r="J25" s="23">
        <f t="shared" si="1"/>
        <v>1.2391304347826086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>
        <v>4</v>
      </c>
      <c r="E26" s="22">
        <v>43</v>
      </c>
      <c r="F26" s="22">
        <v>0</v>
      </c>
      <c r="G26" s="22">
        <f t="shared" si="0"/>
        <v>47</v>
      </c>
      <c r="H26" s="20">
        <v>4</v>
      </c>
      <c r="I26" s="20">
        <v>61</v>
      </c>
      <c r="J26" s="23">
        <f t="shared" si="1"/>
        <v>0.77049180327868849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>
        <v>6</v>
      </c>
      <c r="E27" s="22">
        <v>24</v>
      </c>
      <c r="F27" s="22">
        <v>0</v>
      </c>
      <c r="G27" s="22">
        <f t="shared" si="0"/>
        <v>30</v>
      </c>
      <c r="H27" s="20">
        <v>1</v>
      </c>
      <c r="I27" s="20">
        <v>32</v>
      </c>
      <c r="J27" s="23">
        <f t="shared" si="1"/>
        <v>0.9375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>
        <v>7</v>
      </c>
      <c r="E28" s="22">
        <v>45</v>
      </c>
      <c r="F28" s="22">
        <v>0</v>
      </c>
      <c r="G28" s="22">
        <f t="shared" si="0"/>
        <v>52</v>
      </c>
      <c r="H28" s="20">
        <v>5</v>
      </c>
      <c r="I28" s="20">
        <v>54</v>
      </c>
      <c r="J28" s="23">
        <f t="shared" si="1"/>
        <v>0.96296296296296291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>
        <v>0</v>
      </c>
      <c r="E29" s="22">
        <v>6</v>
      </c>
      <c r="F29" s="22">
        <v>0</v>
      </c>
      <c r="G29" s="22">
        <f t="shared" si="0"/>
        <v>6</v>
      </c>
      <c r="H29" s="20">
        <v>0</v>
      </c>
      <c r="I29" s="20">
        <v>7</v>
      </c>
      <c r="J29" s="23">
        <f t="shared" si="1"/>
        <v>0.8571428571428571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>
        <v>0</v>
      </c>
      <c r="E30" s="22">
        <v>3</v>
      </c>
      <c r="F30" s="22">
        <v>0</v>
      </c>
      <c r="G30" s="22">
        <f t="shared" si="0"/>
        <v>3</v>
      </c>
      <c r="H30" s="20">
        <v>0</v>
      </c>
      <c r="I30" s="20">
        <v>1</v>
      </c>
      <c r="J30" s="23">
        <f t="shared" si="1"/>
        <v>3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>
        <v>16</v>
      </c>
      <c r="E31" s="22">
        <v>182</v>
      </c>
      <c r="F31" s="22">
        <v>0</v>
      </c>
      <c r="G31" s="22">
        <f t="shared" si="0"/>
        <v>198</v>
      </c>
      <c r="H31" s="20">
        <v>3</v>
      </c>
      <c r="I31" s="20">
        <v>170</v>
      </c>
      <c r="J31" s="23">
        <f t="shared" si="1"/>
        <v>1.1647058823529413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6</v>
      </c>
      <c r="E32" s="22">
        <v>35</v>
      </c>
      <c r="F32" s="22">
        <v>0</v>
      </c>
      <c r="G32" s="22">
        <f t="shared" si="0"/>
        <v>41</v>
      </c>
      <c r="H32" s="20">
        <v>6</v>
      </c>
      <c r="I32" s="20">
        <v>42</v>
      </c>
      <c r="J32" s="23">
        <f t="shared" si="1"/>
        <v>0.97619047619047616</v>
      </c>
    </row>
    <row r="33" spans="1:21" x14ac:dyDescent="0.2">
      <c r="A33" s="18" t="s">
        <v>92</v>
      </c>
      <c r="B33" s="19" t="s">
        <v>93</v>
      </c>
      <c r="C33" s="20" t="s">
        <v>94</v>
      </c>
      <c r="D33" s="21">
        <v>10</v>
      </c>
      <c r="E33" s="22">
        <v>135</v>
      </c>
      <c r="F33" s="22">
        <v>0</v>
      </c>
      <c r="G33" s="22">
        <f t="shared" si="0"/>
        <v>145</v>
      </c>
      <c r="H33" s="20">
        <v>10</v>
      </c>
      <c r="I33" s="20">
        <v>73</v>
      </c>
      <c r="J33" s="23">
        <f t="shared" si="1"/>
        <v>1.9863013698630136</v>
      </c>
    </row>
    <row r="34" spans="1:21" x14ac:dyDescent="0.2">
      <c r="A34" s="18" t="s">
        <v>95</v>
      </c>
      <c r="B34" s="19" t="s">
        <v>96</v>
      </c>
      <c r="C34" s="20" t="s">
        <v>97</v>
      </c>
      <c r="D34" s="21">
        <v>2</v>
      </c>
      <c r="E34" s="22">
        <v>6</v>
      </c>
      <c r="F34" s="22">
        <v>0</v>
      </c>
      <c r="G34" s="22">
        <f t="shared" si="0"/>
        <v>8</v>
      </c>
      <c r="H34" s="20">
        <v>2</v>
      </c>
      <c r="I34" s="20">
        <v>4</v>
      </c>
      <c r="J34" s="23">
        <f t="shared" si="1"/>
        <v>2</v>
      </c>
    </row>
    <row r="35" spans="1:21" x14ac:dyDescent="0.2">
      <c r="A35" s="18" t="s">
        <v>98</v>
      </c>
      <c r="B35" s="19" t="s">
        <v>99</v>
      </c>
      <c r="C35" s="20" t="s">
        <v>100</v>
      </c>
      <c r="D35" s="21">
        <v>1</v>
      </c>
      <c r="E35" s="22">
        <v>7</v>
      </c>
      <c r="F35" s="22">
        <v>0</v>
      </c>
      <c r="G35" s="22">
        <f t="shared" si="0"/>
        <v>8</v>
      </c>
      <c r="H35" s="20">
        <v>1</v>
      </c>
      <c r="I35" s="20">
        <v>9</v>
      </c>
      <c r="J35" s="23">
        <f t="shared" si="1"/>
        <v>0.88888888888888884</v>
      </c>
    </row>
    <row r="36" spans="1:21" s="116" customFormat="1" x14ac:dyDescent="0.2">
      <c r="A36" s="121" t="s">
        <v>101</v>
      </c>
      <c r="B36" s="122" t="s">
        <v>102</v>
      </c>
      <c r="C36" s="123" t="s">
        <v>103</v>
      </c>
      <c r="D36" s="124">
        <v>0</v>
      </c>
      <c r="E36" s="125">
        <v>9</v>
      </c>
      <c r="F36" s="125">
        <v>0</v>
      </c>
      <c r="G36" s="125">
        <f t="shared" si="0"/>
        <v>9</v>
      </c>
      <c r="H36" s="123">
        <v>0</v>
      </c>
      <c r="I36" s="123">
        <v>13</v>
      </c>
      <c r="J36" s="126">
        <f t="shared" si="1"/>
        <v>0.69230769230769229</v>
      </c>
      <c r="K36" s="127"/>
      <c r="L36" s="128"/>
      <c r="M36" s="128"/>
      <c r="N36" s="128"/>
      <c r="O36" s="128"/>
      <c r="P36" s="128"/>
      <c r="Q36" s="128"/>
      <c r="R36" s="128"/>
      <c r="S36" s="128"/>
      <c r="T36" s="128"/>
      <c r="U36" s="128"/>
    </row>
    <row r="37" spans="1:21" x14ac:dyDescent="0.2">
      <c r="A37" s="25" t="s">
        <v>104</v>
      </c>
      <c r="B37" s="19" t="s">
        <v>105</v>
      </c>
      <c r="C37" s="20" t="s">
        <v>106</v>
      </c>
      <c r="D37" s="21">
        <v>1</v>
      </c>
      <c r="E37" s="22">
        <v>6</v>
      </c>
      <c r="F37" s="22">
        <v>0</v>
      </c>
      <c r="G37" s="22">
        <f t="shared" si="0"/>
        <v>7</v>
      </c>
      <c r="H37" s="20">
        <v>1</v>
      </c>
      <c r="I37" s="20">
        <v>7</v>
      </c>
      <c r="J37" s="23">
        <f t="shared" si="1"/>
        <v>1</v>
      </c>
    </row>
    <row r="38" spans="1:21" x14ac:dyDescent="0.2">
      <c r="A38" s="25" t="s">
        <v>107</v>
      </c>
      <c r="B38" s="19" t="s">
        <v>108</v>
      </c>
      <c r="C38" s="20" t="s">
        <v>109</v>
      </c>
      <c r="D38" s="21">
        <v>5</v>
      </c>
      <c r="E38" s="22">
        <v>20</v>
      </c>
      <c r="F38" s="22">
        <v>0</v>
      </c>
      <c r="G38" s="22">
        <f t="shared" si="0"/>
        <v>25</v>
      </c>
      <c r="H38" s="20">
        <v>5</v>
      </c>
      <c r="I38" s="20">
        <v>24</v>
      </c>
      <c r="J38" s="23">
        <f t="shared" si="1"/>
        <v>1.0416666666666667</v>
      </c>
    </row>
    <row r="39" spans="1:21" x14ac:dyDescent="0.2">
      <c r="A39" s="18" t="s">
        <v>110</v>
      </c>
      <c r="B39" s="19" t="s">
        <v>111</v>
      </c>
      <c r="C39" s="20" t="s">
        <v>112</v>
      </c>
      <c r="D39" s="21">
        <v>1</v>
      </c>
      <c r="E39" s="22">
        <v>33</v>
      </c>
      <c r="F39" s="22">
        <v>1</v>
      </c>
      <c r="G39" s="22">
        <f t="shared" si="0"/>
        <v>35</v>
      </c>
      <c r="H39" s="20">
        <v>1</v>
      </c>
      <c r="I39" s="20">
        <v>33</v>
      </c>
      <c r="J39" s="23">
        <f t="shared" si="1"/>
        <v>1.0606060606060606</v>
      </c>
    </row>
    <row r="40" spans="1:21" x14ac:dyDescent="0.2">
      <c r="A40" s="18" t="s">
        <v>113</v>
      </c>
      <c r="B40" s="19" t="s">
        <v>114</v>
      </c>
      <c r="C40" s="20" t="s">
        <v>115</v>
      </c>
      <c r="D40" s="21">
        <v>10</v>
      </c>
      <c r="E40" s="22">
        <v>65</v>
      </c>
      <c r="F40" s="22">
        <v>0</v>
      </c>
      <c r="G40" s="22">
        <f t="shared" si="0"/>
        <v>75</v>
      </c>
      <c r="H40" s="20">
        <v>4</v>
      </c>
      <c r="I40" s="20">
        <v>92</v>
      </c>
      <c r="J40" s="23">
        <f t="shared" si="1"/>
        <v>0.81521739130434778</v>
      </c>
    </row>
    <row r="41" spans="1:21" x14ac:dyDescent="0.2">
      <c r="A41" s="18" t="s">
        <v>116</v>
      </c>
      <c r="B41" s="19" t="s">
        <v>117</v>
      </c>
      <c r="C41" s="20" t="s">
        <v>118</v>
      </c>
      <c r="D41" s="21">
        <v>0</v>
      </c>
      <c r="E41" s="22">
        <v>10</v>
      </c>
      <c r="F41" s="22">
        <v>0</v>
      </c>
      <c r="G41" s="22">
        <f t="shared" si="0"/>
        <v>10</v>
      </c>
      <c r="H41" s="20">
        <v>0</v>
      </c>
      <c r="I41" s="20">
        <v>9</v>
      </c>
      <c r="J41" s="23">
        <f t="shared" si="1"/>
        <v>1.1111111111111112</v>
      </c>
    </row>
    <row r="42" spans="1:21" x14ac:dyDescent="0.2">
      <c r="A42" s="18" t="s">
        <v>119</v>
      </c>
      <c r="B42" s="19" t="s">
        <v>120</v>
      </c>
      <c r="C42" s="20" t="s">
        <v>121</v>
      </c>
      <c r="D42" s="21">
        <v>0</v>
      </c>
      <c r="E42" s="22">
        <v>16</v>
      </c>
      <c r="F42" s="22">
        <v>0</v>
      </c>
      <c r="G42" s="22">
        <f t="shared" si="0"/>
        <v>16</v>
      </c>
      <c r="H42" s="20">
        <v>0</v>
      </c>
      <c r="I42" s="20">
        <v>20</v>
      </c>
      <c r="J42" s="23">
        <f t="shared" si="1"/>
        <v>0.8</v>
      </c>
    </row>
    <row r="43" spans="1:21" x14ac:dyDescent="0.2">
      <c r="A43" s="18" t="s">
        <v>122</v>
      </c>
      <c r="B43" s="19" t="s">
        <v>123</v>
      </c>
      <c r="C43" s="20" t="s">
        <v>124</v>
      </c>
      <c r="D43" s="21">
        <v>12</v>
      </c>
      <c r="E43" s="22">
        <v>96</v>
      </c>
      <c r="F43" s="22">
        <v>0</v>
      </c>
      <c r="G43" s="22">
        <f t="shared" si="0"/>
        <v>108</v>
      </c>
      <c r="H43" s="20">
        <v>9</v>
      </c>
      <c r="I43" s="20">
        <v>97</v>
      </c>
      <c r="J43" s="23">
        <f t="shared" si="1"/>
        <v>1.1134020618556701</v>
      </c>
    </row>
    <row r="44" spans="1:21" x14ac:dyDescent="0.2">
      <c r="A44" s="18" t="s">
        <v>125</v>
      </c>
      <c r="B44" s="19" t="s">
        <v>123</v>
      </c>
      <c r="C44" s="20" t="s">
        <v>126</v>
      </c>
      <c r="D44" s="21">
        <v>4</v>
      </c>
      <c r="E44" s="22">
        <v>29</v>
      </c>
      <c r="F44" s="22">
        <v>0</v>
      </c>
      <c r="G44" s="22">
        <f t="shared" si="0"/>
        <v>33</v>
      </c>
      <c r="H44" s="20">
        <v>4</v>
      </c>
      <c r="I44" s="20">
        <v>30</v>
      </c>
      <c r="J44" s="23">
        <f t="shared" si="1"/>
        <v>1.1000000000000001</v>
      </c>
    </row>
    <row r="45" spans="1:21" x14ac:dyDescent="0.2">
      <c r="A45" s="18" t="s">
        <v>127</v>
      </c>
      <c r="B45" s="19" t="s">
        <v>128</v>
      </c>
      <c r="C45" s="20" t="s">
        <v>128</v>
      </c>
      <c r="D45" s="21">
        <v>4</v>
      </c>
      <c r="E45" s="22">
        <v>30</v>
      </c>
      <c r="F45" s="22">
        <v>0</v>
      </c>
      <c r="G45" s="22">
        <f t="shared" si="0"/>
        <v>34</v>
      </c>
      <c r="H45" s="20">
        <v>1</v>
      </c>
      <c r="I45" s="20">
        <v>27</v>
      </c>
      <c r="J45" s="23">
        <f t="shared" si="1"/>
        <v>1.2592592592592593</v>
      </c>
    </row>
    <row r="46" spans="1:21" x14ac:dyDescent="0.2">
      <c r="A46" s="18" t="s">
        <v>129</v>
      </c>
      <c r="B46" s="19" t="s">
        <v>130</v>
      </c>
      <c r="C46" s="20" t="s">
        <v>131</v>
      </c>
      <c r="D46" s="21">
        <v>1</v>
      </c>
      <c r="E46" s="22">
        <v>33</v>
      </c>
      <c r="F46" s="22">
        <v>0</v>
      </c>
      <c r="G46" s="22">
        <f t="shared" si="0"/>
        <v>34</v>
      </c>
      <c r="H46" s="20">
        <v>0</v>
      </c>
      <c r="I46" s="20">
        <v>24</v>
      </c>
      <c r="J46" s="23">
        <f t="shared" si="1"/>
        <v>1.4166666666666667</v>
      </c>
    </row>
    <row r="47" spans="1:21" x14ac:dyDescent="0.2">
      <c r="A47" s="18" t="s">
        <v>132</v>
      </c>
      <c r="B47" s="19" t="s">
        <v>133</v>
      </c>
      <c r="C47" s="20" t="s">
        <v>134</v>
      </c>
      <c r="D47" s="21">
        <v>2</v>
      </c>
      <c r="E47" s="22">
        <v>17</v>
      </c>
      <c r="F47" s="22">
        <v>0</v>
      </c>
      <c r="G47" s="22">
        <f t="shared" si="0"/>
        <v>19</v>
      </c>
      <c r="H47" s="20">
        <v>1</v>
      </c>
      <c r="I47" s="20">
        <v>18</v>
      </c>
      <c r="J47" s="23">
        <f t="shared" si="1"/>
        <v>1.0555555555555556</v>
      </c>
    </row>
    <row r="48" spans="1:21" x14ac:dyDescent="0.2">
      <c r="A48" s="18" t="s">
        <v>135</v>
      </c>
      <c r="B48" s="19" t="s">
        <v>136</v>
      </c>
      <c r="C48" s="20" t="s">
        <v>137</v>
      </c>
      <c r="D48" s="21">
        <v>7</v>
      </c>
      <c r="E48" s="22">
        <v>112</v>
      </c>
      <c r="F48" s="22">
        <v>0</v>
      </c>
      <c r="G48" s="22">
        <f t="shared" si="0"/>
        <v>119</v>
      </c>
      <c r="H48" s="20">
        <v>7</v>
      </c>
      <c r="I48" s="20">
        <v>95</v>
      </c>
      <c r="J48" s="23">
        <f t="shared" si="1"/>
        <v>1.2526315789473683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4</v>
      </c>
      <c r="E49" s="22">
        <v>65</v>
      </c>
      <c r="F49" s="22">
        <v>0</v>
      </c>
      <c r="G49" s="22">
        <f t="shared" si="0"/>
        <v>69</v>
      </c>
      <c r="H49" s="20">
        <v>4</v>
      </c>
      <c r="I49" s="20">
        <v>65</v>
      </c>
      <c r="J49" s="23">
        <f t="shared" si="1"/>
        <v>1.0615384615384615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10</v>
      </c>
      <c r="E50" s="22">
        <v>100</v>
      </c>
      <c r="F50" s="22">
        <v>0</v>
      </c>
      <c r="G50" s="22">
        <f t="shared" si="0"/>
        <v>110</v>
      </c>
      <c r="H50" s="20">
        <v>9</v>
      </c>
      <c r="I50" s="20">
        <v>90</v>
      </c>
      <c r="J50" s="23">
        <f t="shared" si="1"/>
        <v>1.2222222222222223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>
        <v>3</v>
      </c>
      <c r="E51" s="22">
        <v>31</v>
      </c>
      <c r="F51" s="22">
        <v>0</v>
      </c>
      <c r="G51" s="22">
        <f t="shared" si="0"/>
        <v>34</v>
      </c>
      <c r="H51" s="20">
        <v>0</v>
      </c>
      <c r="I51" s="20">
        <v>30</v>
      </c>
      <c r="J51" s="23">
        <f t="shared" si="1"/>
        <v>1.1333333333333333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0</v>
      </c>
      <c r="E52" s="22">
        <v>24</v>
      </c>
      <c r="F52" s="22">
        <v>0</v>
      </c>
      <c r="G52" s="22">
        <f t="shared" si="0"/>
        <v>24</v>
      </c>
      <c r="H52" s="20">
        <v>0</v>
      </c>
      <c r="I52" s="20">
        <v>26</v>
      </c>
      <c r="J52" s="23">
        <f t="shared" si="1"/>
        <v>0.92307692307692313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>
        <v>3</v>
      </c>
      <c r="E53" s="22">
        <v>41</v>
      </c>
      <c r="F53" s="22">
        <v>0</v>
      </c>
      <c r="G53" s="22">
        <f t="shared" si="0"/>
        <v>44</v>
      </c>
      <c r="H53" s="20">
        <v>3</v>
      </c>
      <c r="I53" s="20">
        <v>34</v>
      </c>
      <c r="J53" s="23">
        <f t="shared" si="1"/>
        <v>1.2941176470588236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>
        <v>3</v>
      </c>
      <c r="E54" s="22">
        <v>86</v>
      </c>
      <c r="F54" s="22">
        <v>0</v>
      </c>
      <c r="G54" s="22">
        <f t="shared" si="0"/>
        <v>89</v>
      </c>
      <c r="H54" s="20">
        <v>3</v>
      </c>
      <c r="I54" s="20">
        <v>53</v>
      </c>
      <c r="J54" s="23">
        <f t="shared" si="1"/>
        <v>1.679245283018868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>
        <v>0</v>
      </c>
      <c r="E55" s="22">
        <v>38</v>
      </c>
      <c r="F55" s="22">
        <v>0</v>
      </c>
      <c r="G55" s="22">
        <f t="shared" si="0"/>
        <v>38</v>
      </c>
      <c r="H55" s="20">
        <v>0</v>
      </c>
      <c r="I55" s="20">
        <v>25</v>
      </c>
      <c r="J55" s="23">
        <f t="shared" si="1"/>
        <v>1.52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>
        <v>3</v>
      </c>
      <c r="E56" s="22">
        <v>31</v>
      </c>
      <c r="F56" s="22">
        <v>0</v>
      </c>
      <c r="G56" s="22">
        <f t="shared" si="0"/>
        <v>34</v>
      </c>
      <c r="H56" s="20">
        <v>3</v>
      </c>
      <c r="I56" s="20">
        <v>24</v>
      </c>
      <c r="J56" s="23">
        <f t="shared" si="1"/>
        <v>1.4166666666666667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>
        <v>3</v>
      </c>
      <c r="E57" s="22">
        <v>17</v>
      </c>
      <c r="F57" s="22">
        <v>0</v>
      </c>
      <c r="G57" s="22">
        <f t="shared" si="0"/>
        <v>20</v>
      </c>
      <c r="H57" s="20">
        <v>2</v>
      </c>
      <c r="I57" s="20">
        <v>20</v>
      </c>
      <c r="J57" s="23">
        <f t="shared" si="1"/>
        <v>1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>
        <v>2</v>
      </c>
      <c r="E58" s="22">
        <v>53</v>
      </c>
      <c r="F58" s="22">
        <v>0</v>
      </c>
      <c r="G58" s="22">
        <f t="shared" si="0"/>
        <v>55</v>
      </c>
      <c r="H58" s="20">
        <v>2</v>
      </c>
      <c r="I58" s="20">
        <v>55</v>
      </c>
      <c r="J58" s="23">
        <f t="shared" si="1"/>
        <v>1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9</v>
      </c>
      <c r="E59" s="22">
        <v>46</v>
      </c>
      <c r="F59" s="22">
        <v>0</v>
      </c>
      <c r="G59" s="22">
        <f t="shared" si="0"/>
        <v>55</v>
      </c>
      <c r="H59" s="20">
        <v>10</v>
      </c>
      <c r="I59" s="20">
        <v>53</v>
      </c>
      <c r="J59" s="23">
        <f t="shared" si="1"/>
        <v>1.0377358490566038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4</v>
      </c>
      <c r="E60" s="22">
        <v>28</v>
      </c>
      <c r="F60" s="22">
        <v>0</v>
      </c>
      <c r="G60" s="22">
        <f t="shared" si="0"/>
        <v>32</v>
      </c>
      <c r="H60" s="20">
        <v>4</v>
      </c>
      <c r="I60" s="20">
        <v>30</v>
      </c>
      <c r="J60" s="23">
        <f t="shared" si="1"/>
        <v>1.0666666666666667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>
        <v>19</v>
      </c>
      <c r="E61" s="22">
        <v>128</v>
      </c>
      <c r="F61" s="22">
        <v>0</v>
      </c>
      <c r="G61" s="22">
        <f t="shared" si="0"/>
        <v>147</v>
      </c>
      <c r="H61" s="20">
        <v>2</v>
      </c>
      <c r="I61" s="20">
        <v>149</v>
      </c>
      <c r="J61" s="23">
        <f t="shared" si="1"/>
        <v>0.98657718120805371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>
        <v>0</v>
      </c>
      <c r="E62" s="22">
        <v>23</v>
      </c>
      <c r="F62" s="22">
        <v>0</v>
      </c>
      <c r="G62" s="22">
        <f t="shared" si="0"/>
        <v>23</v>
      </c>
      <c r="H62" s="20">
        <v>0</v>
      </c>
      <c r="I62" s="20">
        <v>25</v>
      </c>
      <c r="J62" s="23">
        <f t="shared" si="1"/>
        <v>0.92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>
        <v>3</v>
      </c>
      <c r="E63" s="22">
        <v>28</v>
      </c>
      <c r="F63" s="22">
        <v>0</v>
      </c>
      <c r="G63" s="22">
        <f t="shared" si="0"/>
        <v>31</v>
      </c>
      <c r="H63" s="20">
        <v>1</v>
      </c>
      <c r="I63" s="20">
        <v>32</v>
      </c>
      <c r="J63" s="23">
        <f t="shared" si="1"/>
        <v>0.96875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>
        <v>9</v>
      </c>
      <c r="E64" s="22">
        <v>131</v>
      </c>
      <c r="F64" s="22">
        <v>0</v>
      </c>
      <c r="G64" s="22">
        <f t="shared" si="0"/>
        <v>140</v>
      </c>
      <c r="H64" s="20">
        <v>8</v>
      </c>
      <c r="I64" s="20">
        <v>144</v>
      </c>
      <c r="J64" s="23">
        <f t="shared" si="1"/>
        <v>0.97222222222222221</v>
      </c>
    </row>
    <row r="65" spans="1:22" x14ac:dyDescent="0.2">
      <c r="A65" s="18" t="s">
        <v>185</v>
      </c>
      <c r="B65" s="19" t="s">
        <v>181</v>
      </c>
      <c r="C65" s="20" t="s">
        <v>186</v>
      </c>
      <c r="D65" s="21">
        <v>7</v>
      </c>
      <c r="E65" s="22">
        <v>150</v>
      </c>
      <c r="F65" s="22">
        <v>0</v>
      </c>
      <c r="G65" s="22">
        <f t="shared" si="0"/>
        <v>157</v>
      </c>
      <c r="H65" s="20">
        <v>7</v>
      </c>
      <c r="I65" s="20">
        <v>153</v>
      </c>
      <c r="J65" s="23">
        <f t="shared" si="1"/>
        <v>1.0261437908496731</v>
      </c>
    </row>
    <row r="66" spans="1:22" s="116" customFormat="1" x14ac:dyDescent="0.2">
      <c r="A66" s="121" t="s">
        <v>189</v>
      </c>
      <c r="B66" s="122" t="s">
        <v>181</v>
      </c>
      <c r="C66" s="123" t="s">
        <v>190</v>
      </c>
      <c r="D66" s="124">
        <v>4</v>
      </c>
      <c r="E66" s="125">
        <v>46</v>
      </c>
      <c r="F66" s="125">
        <v>0</v>
      </c>
      <c r="G66" s="125">
        <f t="shared" ref="G66:G114" si="2">D66+E66+F66</f>
        <v>50</v>
      </c>
      <c r="H66" s="123">
        <v>5</v>
      </c>
      <c r="I66" s="123">
        <v>63</v>
      </c>
      <c r="J66" s="126">
        <f t="shared" ref="J66:J114" si="3">G66/I66</f>
        <v>0.79365079365079361</v>
      </c>
      <c r="K66" s="127"/>
      <c r="L66" s="128"/>
      <c r="M66" s="128"/>
      <c r="N66" s="128"/>
      <c r="O66" s="128"/>
      <c r="P66" s="128"/>
      <c r="Q66" s="128"/>
      <c r="R66" s="128"/>
    </row>
    <row r="67" spans="1:22" x14ac:dyDescent="0.2">
      <c r="A67" s="25" t="s">
        <v>191</v>
      </c>
      <c r="B67" s="19" t="s">
        <v>181</v>
      </c>
      <c r="C67" s="20" t="s">
        <v>192</v>
      </c>
      <c r="D67" s="21">
        <v>7</v>
      </c>
      <c r="E67" s="22">
        <v>92</v>
      </c>
      <c r="F67" s="22">
        <v>0</v>
      </c>
      <c r="G67" s="22">
        <f t="shared" si="2"/>
        <v>99</v>
      </c>
      <c r="H67" s="20">
        <v>4</v>
      </c>
      <c r="I67" s="20">
        <v>120</v>
      </c>
      <c r="J67" s="23">
        <f t="shared" si="3"/>
        <v>0.82499999999999996</v>
      </c>
    </row>
    <row r="68" spans="1:22" x14ac:dyDescent="0.2">
      <c r="A68" s="25" t="s">
        <v>504</v>
      </c>
      <c r="B68" s="19" t="s">
        <v>181</v>
      </c>
      <c r="C68" s="20" t="s">
        <v>505</v>
      </c>
      <c r="D68" s="21">
        <v>14</v>
      </c>
      <c r="E68" s="22">
        <v>129</v>
      </c>
      <c r="F68" s="22">
        <v>0</v>
      </c>
      <c r="G68" s="22">
        <f>D68+E68+F68</f>
        <v>143</v>
      </c>
      <c r="H68" s="20">
        <v>12</v>
      </c>
      <c r="I68" s="20">
        <v>147</v>
      </c>
      <c r="J68" s="23">
        <f>G68/I68</f>
        <v>0.97278911564625847</v>
      </c>
    </row>
    <row r="69" spans="1:22" s="116" customFormat="1" x14ac:dyDescent="0.2">
      <c r="A69" s="121" t="s">
        <v>193</v>
      </c>
      <c r="B69" s="122" t="s">
        <v>181</v>
      </c>
      <c r="C69" s="123" t="s">
        <v>194</v>
      </c>
      <c r="D69" s="124">
        <v>0</v>
      </c>
      <c r="E69" s="125">
        <v>41</v>
      </c>
      <c r="F69" s="125">
        <v>0</v>
      </c>
      <c r="G69" s="125">
        <f t="shared" si="2"/>
        <v>41</v>
      </c>
      <c r="H69" s="123">
        <v>2</v>
      </c>
      <c r="I69" s="123">
        <v>60</v>
      </c>
      <c r="J69" s="126">
        <f t="shared" si="3"/>
        <v>0.68333333333333335</v>
      </c>
      <c r="K69" s="127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</row>
    <row r="70" spans="1:22" x14ac:dyDescent="0.2">
      <c r="A70" s="25" t="s">
        <v>498</v>
      </c>
      <c r="B70" s="19" t="s">
        <v>181</v>
      </c>
      <c r="C70" s="20" t="s">
        <v>188</v>
      </c>
      <c r="D70" s="21">
        <v>8</v>
      </c>
      <c r="E70" s="22">
        <v>173</v>
      </c>
      <c r="F70" s="22">
        <v>0</v>
      </c>
      <c r="G70" s="22">
        <f>D70+E70+F70</f>
        <v>181</v>
      </c>
      <c r="H70" s="20">
        <v>6</v>
      </c>
      <c r="I70" s="20">
        <v>187</v>
      </c>
      <c r="J70" s="23">
        <f>G70/I70</f>
        <v>0.96791443850267378</v>
      </c>
    </row>
    <row r="71" spans="1:22" x14ac:dyDescent="0.2">
      <c r="A71" s="25" t="s">
        <v>195</v>
      </c>
      <c r="B71" s="19" t="s">
        <v>181</v>
      </c>
      <c r="C71" s="20" t="s">
        <v>196</v>
      </c>
      <c r="D71" s="21">
        <v>2</v>
      </c>
      <c r="E71" s="22">
        <v>43</v>
      </c>
      <c r="F71" s="22">
        <v>0</v>
      </c>
      <c r="G71" s="22">
        <f t="shared" si="2"/>
        <v>45</v>
      </c>
      <c r="H71" s="20">
        <v>1</v>
      </c>
      <c r="I71" s="20">
        <v>44</v>
      </c>
      <c r="J71" s="23">
        <f t="shared" si="3"/>
        <v>1.0227272727272727</v>
      </c>
    </row>
    <row r="72" spans="1:22" x14ac:dyDescent="0.2">
      <c r="A72" s="18" t="s">
        <v>197</v>
      </c>
      <c r="B72" s="19" t="s">
        <v>181</v>
      </c>
      <c r="C72" s="20" t="s">
        <v>198</v>
      </c>
      <c r="D72" s="21">
        <v>11</v>
      </c>
      <c r="E72" s="22">
        <v>132</v>
      </c>
      <c r="F72" s="22">
        <v>0</v>
      </c>
      <c r="G72" s="22">
        <f t="shared" si="2"/>
        <v>143</v>
      </c>
      <c r="H72" s="20">
        <v>11</v>
      </c>
      <c r="I72" s="20">
        <v>146</v>
      </c>
      <c r="J72" s="23">
        <f t="shared" si="3"/>
        <v>0.97945205479452058</v>
      </c>
    </row>
    <row r="73" spans="1:22" x14ac:dyDescent="0.2">
      <c r="A73" s="18" t="s">
        <v>199</v>
      </c>
      <c r="B73" s="19" t="s">
        <v>181</v>
      </c>
      <c r="C73" s="20" t="s">
        <v>200</v>
      </c>
      <c r="D73" s="21">
        <v>33</v>
      </c>
      <c r="E73" s="22">
        <v>497</v>
      </c>
      <c r="F73" s="22">
        <v>1</v>
      </c>
      <c r="G73" s="22">
        <f t="shared" si="2"/>
        <v>531</v>
      </c>
      <c r="H73" s="20">
        <v>22</v>
      </c>
      <c r="I73" s="20">
        <v>505</v>
      </c>
      <c r="J73" s="23">
        <f t="shared" si="3"/>
        <v>1.0514851485148515</v>
      </c>
    </row>
    <row r="74" spans="1:22" x14ac:dyDescent="0.2">
      <c r="A74" s="25" t="s">
        <v>201</v>
      </c>
      <c r="B74" s="19" t="s">
        <v>181</v>
      </c>
      <c r="C74" s="20" t="s">
        <v>202</v>
      </c>
      <c r="D74" s="21">
        <v>6</v>
      </c>
      <c r="E74" s="22">
        <v>120</v>
      </c>
      <c r="F74" s="22">
        <v>0</v>
      </c>
      <c r="G74" s="22">
        <f t="shared" si="2"/>
        <v>126</v>
      </c>
      <c r="H74" s="20">
        <v>6</v>
      </c>
      <c r="I74" s="20">
        <v>129</v>
      </c>
      <c r="J74" s="23">
        <f t="shared" si="3"/>
        <v>0.97674418604651159</v>
      </c>
    </row>
    <row r="75" spans="1:22" x14ac:dyDescent="0.2">
      <c r="A75" s="18" t="s">
        <v>203</v>
      </c>
      <c r="B75" s="19" t="s">
        <v>181</v>
      </c>
      <c r="C75" s="20" t="s">
        <v>204</v>
      </c>
      <c r="D75" s="21">
        <v>18</v>
      </c>
      <c r="E75" s="22">
        <v>404</v>
      </c>
      <c r="F75" s="22">
        <v>0</v>
      </c>
      <c r="G75" s="22">
        <f t="shared" si="2"/>
        <v>422</v>
      </c>
      <c r="H75" s="20">
        <v>0</v>
      </c>
      <c r="I75" s="20">
        <v>464</v>
      </c>
      <c r="J75" s="23">
        <f t="shared" si="3"/>
        <v>0.90948275862068961</v>
      </c>
    </row>
    <row r="76" spans="1:22" x14ac:dyDescent="0.2">
      <c r="A76" s="18" t="s">
        <v>205</v>
      </c>
      <c r="B76" s="19" t="s">
        <v>181</v>
      </c>
      <c r="C76" s="20" t="s">
        <v>206</v>
      </c>
      <c r="D76" s="21">
        <v>11</v>
      </c>
      <c r="E76" s="22">
        <v>202</v>
      </c>
      <c r="F76" s="22">
        <v>0</v>
      </c>
      <c r="G76" s="22">
        <f t="shared" si="2"/>
        <v>213</v>
      </c>
      <c r="H76" s="20">
        <v>9</v>
      </c>
      <c r="I76" s="20">
        <v>228</v>
      </c>
      <c r="J76" s="23">
        <f t="shared" si="3"/>
        <v>0.93421052631578949</v>
      </c>
    </row>
    <row r="77" spans="1:22" s="116" customFormat="1" x14ac:dyDescent="0.2">
      <c r="A77" s="129" t="s">
        <v>207</v>
      </c>
      <c r="B77" s="122" t="s">
        <v>181</v>
      </c>
      <c r="C77" s="123" t="s">
        <v>208</v>
      </c>
      <c r="D77" s="124">
        <v>1</v>
      </c>
      <c r="E77" s="125">
        <v>46</v>
      </c>
      <c r="F77" s="125">
        <v>0</v>
      </c>
      <c r="G77" s="125">
        <f t="shared" si="2"/>
        <v>47</v>
      </c>
      <c r="H77" s="123">
        <v>1</v>
      </c>
      <c r="I77" s="123">
        <v>66</v>
      </c>
      <c r="J77" s="126">
        <f t="shared" si="3"/>
        <v>0.71212121212121215</v>
      </c>
      <c r="K77" s="127"/>
      <c r="L77" s="128"/>
      <c r="M77" s="128"/>
      <c r="N77" s="128"/>
      <c r="O77" s="128"/>
      <c r="P77" s="128"/>
      <c r="Q77" s="128"/>
      <c r="R77" s="128"/>
      <c r="S77" s="128"/>
      <c r="T77" s="128"/>
      <c r="U77" s="128"/>
    </row>
    <row r="78" spans="1:22" x14ac:dyDescent="0.2">
      <c r="A78" s="25" t="s">
        <v>209</v>
      </c>
      <c r="B78" s="19" t="s">
        <v>210</v>
      </c>
      <c r="C78" s="20" t="s">
        <v>210</v>
      </c>
      <c r="D78" s="21">
        <v>5</v>
      </c>
      <c r="E78" s="22">
        <v>55</v>
      </c>
      <c r="F78" s="22">
        <v>0</v>
      </c>
      <c r="G78" s="22">
        <f t="shared" si="2"/>
        <v>60</v>
      </c>
      <c r="H78" s="20">
        <v>3</v>
      </c>
      <c r="I78" s="20">
        <v>58</v>
      </c>
      <c r="J78" s="23">
        <f t="shared" si="3"/>
        <v>1.0344827586206897</v>
      </c>
    </row>
    <row r="79" spans="1:22" x14ac:dyDescent="0.2">
      <c r="A79" s="18" t="s">
        <v>211</v>
      </c>
      <c r="B79" s="19" t="s">
        <v>212</v>
      </c>
      <c r="C79" s="20" t="s">
        <v>213</v>
      </c>
      <c r="D79" s="21">
        <v>2</v>
      </c>
      <c r="E79" s="22">
        <v>9</v>
      </c>
      <c r="F79" s="22">
        <v>0</v>
      </c>
      <c r="G79" s="22">
        <f t="shared" si="2"/>
        <v>11</v>
      </c>
      <c r="H79" s="20">
        <v>2</v>
      </c>
      <c r="I79" s="20">
        <v>11</v>
      </c>
      <c r="J79" s="23">
        <f t="shared" si="3"/>
        <v>1</v>
      </c>
    </row>
    <row r="80" spans="1:22" x14ac:dyDescent="0.2">
      <c r="A80" s="18" t="s">
        <v>214</v>
      </c>
      <c r="B80" s="19" t="s">
        <v>215</v>
      </c>
      <c r="C80" s="20" t="s">
        <v>216</v>
      </c>
      <c r="D80" s="21">
        <v>4</v>
      </c>
      <c r="E80" s="22">
        <v>43</v>
      </c>
      <c r="F80" s="22">
        <v>0</v>
      </c>
      <c r="G80" s="22">
        <f t="shared" si="2"/>
        <v>47</v>
      </c>
      <c r="H80" s="20">
        <v>4</v>
      </c>
      <c r="I80" s="20">
        <v>47</v>
      </c>
      <c r="J80" s="23">
        <f t="shared" si="3"/>
        <v>1</v>
      </c>
    </row>
    <row r="81" spans="1:10" x14ac:dyDescent="0.2">
      <c r="A81" s="18" t="s">
        <v>217</v>
      </c>
      <c r="B81" s="19" t="s">
        <v>218</v>
      </c>
      <c r="C81" s="20" t="s">
        <v>218</v>
      </c>
      <c r="D81" s="21">
        <v>2</v>
      </c>
      <c r="E81" s="22">
        <v>13</v>
      </c>
      <c r="F81" s="22">
        <v>0</v>
      </c>
      <c r="G81" s="22">
        <f t="shared" si="2"/>
        <v>15</v>
      </c>
      <c r="H81" s="20">
        <v>2</v>
      </c>
      <c r="I81" s="20">
        <v>11</v>
      </c>
      <c r="J81" s="23">
        <f t="shared" si="3"/>
        <v>1.3636363636363635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>
        <v>3</v>
      </c>
      <c r="E82" s="22">
        <v>29</v>
      </c>
      <c r="F82" s="22">
        <v>0</v>
      </c>
      <c r="G82" s="22">
        <f t="shared" si="2"/>
        <v>32</v>
      </c>
      <c r="H82" s="20">
        <v>3</v>
      </c>
      <c r="I82" s="20">
        <v>22</v>
      </c>
      <c r="J82" s="23">
        <f t="shared" si="3"/>
        <v>1.4545454545454546</v>
      </c>
    </row>
    <row r="83" spans="1:10" x14ac:dyDescent="0.2">
      <c r="A83" s="18" t="s">
        <v>220</v>
      </c>
      <c r="B83" s="19" t="s">
        <v>221</v>
      </c>
      <c r="C83" s="20" t="s">
        <v>222</v>
      </c>
      <c r="D83" s="21">
        <v>16</v>
      </c>
      <c r="E83" s="22">
        <v>144</v>
      </c>
      <c r="F83" s="22">
        <v>0</v>
      </c>
      <c r="G83" s="22">
        <f t="shared" si="2"/>
        <v>160</v>
      </c>
      <c r="H83" s="20">
        <v>14</v>
      </c>
      <c r="I83" s="20">
        <v>78</v>
      </c>
      <c r="J83" s="23">
        <f t="shared" si="3"/>
        <v>2.0512820512820511</v>
      </c>
    </row>
    <row r="84" spans="1:10" x14ac:dyDescent="0.2">
      <c r="A84" s="18" t="s">
        <v>223</v>
      </c>
      <c r="B84" s="19" t="s">
        <v>221</v>
      </c>
      <c r="C84" s="20" t="s">
        <v>224</v>
      </c>
      <c r="D84" s="21">
        <v>3</v>
      </c>
      <c r="E84" s="22">
        <v>55</v>
      </c>
      <c r="F84" s="22">
        <v>0</v>
      </c>
      <c r="G84" s="22">
        <f t="shared" si="2"/>
        <v>58</v>
      </c>
      <c r="H84" s="20">
        <v>3</v>
      </c>
      <c r="I84" s="20">
        <v>39</v>
      </c>
      <c r="J84" s="23">
        <f t="shared" si="3"/>
        <v>1.4871794871794872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>
        <v>13</v>
      </c>
      <c r="E85" s="22">
        <v>81</v>
      </c>
      <c r="F85" s="22">
        <v>0</v>
      </c>
      <c r="G85" s="22">
        <f t="shared" si="2"/>
        <v>94</v>
      </c>
      <c r="H85" s="20">
        <v>11</v>
      </c>
      <c r="I85" s="20">
        <v>69</v>
      </c>
      <c r="J85" s="23">
        <f t="shared" si="3"/>
        <v>1.3623188405797102</v>
      </c>
    </row>
    <row r="86" spans="1:10" x14ac:dyDescent="0.2">
      <c r="A86" s="18" t="s">
        <v>228</v>
      </c>
      <c r="B86" s="19" t="s">
        <v>229</v>
      </c>
      <c r="C86" s="20" t="s">
        <v>230</v>
      </c>
      <c r="D86" s="21">
        <v>6</v>
      </c>
      <c r="E86" s="22">
        <v>47</v>
      </c>
      <c r="F86" s="22">
        <v>0</v>
      </c>
      <c r="G86" s="22">
        <f t="shared" si="2"/>
        <v>53</v>
      </c>
      <c r="H86" s="20">
        <v>6</v>
      </c>
      <c r="I86" s="20">
        <v>37</v>
      </c>
      <c r="J86" s="23">
        <f t="shared" si="3"/>
        <v>1.4324324324324325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>
        <v>22</v>
      </c>
      <c r="E87" s="22">
        <v>157</v>
      </c>
      <c r="F87" s="22">
        <v>0</v>
      </c>
      <c r="G87" s="22">
        <f t="shared" si="2"/>
        <v>179</v>
      </c>
      <c r="H87" s="20">
        <v>13</v>
      </c>
      <c r="I87" s="20">
        <v>139</v>
      </c>
      <c r="J87" s="23">
        <f t="shared" si="3"/>
        <v>1.2877697841726619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>
        <v>0</v>
      </c>
      <c r="E88" s="22">
        <v>33</v>
      </c>
      <c r="F88" s="22">
        <v>0</v>
      </c>
      <c r="G88" s="22">
        <f t="shared" si="2"/>
        <v>33</v>
      </c>
      <c r="H88" s="20">
        <v>0</v>
      </c>
      <c r="I88" s="20">
        <v>25</v>
      </c>
      <c r="J88" s="23">
        <f t="shared" si="3"/>
        <v>1.32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>
        <v>0</v>
      </c>
      <c r="E89" s="22">
        <v>3</v>
      </c>
      <c r="F89" s="22">
        <v>0</v>
      </c>
      <c r="G89" s="22">
        <f t="shared" si="2"/>
        <v>3</v>
      </c>
      <c r="H89" s="20">
        <v>0</v>
      </c>
      <c r="I89" s="20">
        <v>3</v>
      </c>
      <c r="J89" s="23">
        <f t="shared" si="3"/>
        <v>1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>
        <v>8</v>
      </c>
      <c r="E90" s="22">
        <v>81</v>
      </c>
      <c r="F90" s="22">
        <v>0</v>
      </c>
      <c r="G90" s="22">
        <f t="shared" si="2"/>
        <v>89</v>
      </c>
      <c r="H90" s="20">
        <v>8</v>
      </c>
      <c r="I90" s="20">
        <v>87</v>
      </c>
      <c r="J90" s="23">
        <f t="shared" si="3"/>
        <v>1.0229885057471264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5</v>
      </c>
      <c r="F91" s="22">
        <v>0</v>
      </c>
      <c r="G91" s="22">
        <f t="shared" si="2"/>
        <v>5</v>
      </c>
      <c r="H91" s="20">
        <v>0</v>
      </c>
      <c r="I91" s="20">
        <v>5</v>
      </c>
      <c r="J91" s="23">
        <f t="shared" si="3"/>
        <v>1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>
        <v>4</v>
      </c>
      <c r="E92" s="22">
        <v>68</v>
      </c>
      <c r="F92" s="22">
        <v>0</v>
      </c>
      <c r="G92" s="22">
        <f t="shared" si="2"/>
        <v>72</v>
      </c>
      <c r="H92" s="20">
        <v>4</v>
      </c>
      <c r="I92" s="20">
        <v>64</v>
      </c>
      <c r="J92" s="23">
        <f t="shared" si="3"/>
        <v>1.125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>
        <v>9</v>
      </c>
      <c r="E93" s="22">
        <v>75</v>
      </c>
      <c r="F93" s="22">
        <v>0</v>
      </c>
      <c r="G93" s="22">
        <f t="shared" si="2"/>
        <v>84</v>
      </c>
      <c r="H93" s="20">
        <v>3</v>
      </c>
      <c r="I93" s="20">
        <v>84</v>
      </c>
      <c r="J93" s="23">
        <f t="shared" si="3"/>
        <v>1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>
        <v>4</v>
      </c>
      <c r="E94" s="22">
        <v>57</v>
      </c>
      <c r="F94" s="22">
        <v>0</v>
      </c>
      <c r="G94" s="22">
        <f t="shared" si="2"/>
        <v>61</v>
      </c>
      <c r="H94" s="20">
        <v>4</v>
      </c>
      <c r="I94" s="20">
        <v>59</v>
      </c>
      <c r="J94" s="23">
        <f t="shared" si="3"/>
        <v>1.0338983050847457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>
        <v>6</v>
      </c>
      <c r="E95" s="22">
        <v>44</v>
      </c>
      <c r="F95" s="22">
        <v>0</v>
      </c>
      <c r="G95" s="22">
        <f t="shared" si="2"/>
        <v>50</v>
      </c>
      <c r="H95" s="20">
        <v>3</v>
      </c>
      <c r="I95" s="20">
        <v>43</v>
      </c>
      <c r="J95" s="23">
        <f t="shared" si="3"/>
        <v>1.1627906976744187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>
        <v>1</v>
      </c>
      <c r="E96" s="22">
        <v>17</v>
      </c>
      <c r="F96" s="22">
        <v>0</v>
      </c>
      <c r="G96" s="22">
        <f t="shared" si="2"/>
        <v>18</v>
      </c>
      <c r="H96" s="20">
        <v>1</v>
      </c>
      <c r="I96" s="20">
        <v>21</v>
      </c>
      <c r="J96" s="23">
        <f t="shared" si="3"/>
        <v>0.8571428571428571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6</v>
      </c>
      <c r="E97" s="22">
        <v>87</v>
      </c>
      <c r="F97" s="22">
        <v>0</v>
      </c>
      <c r="G97" s="22">
        <f t="shared" si="2"/>
        <v>93</v>
      </c>
      <c r="H97" s="20">
        <v>1</v>
      </c>
      <c r="I97" s="20">
        <v>89</v>
      </c>
      <c r="J97" s="23">
        <f t="shared" si="3"/>
        <v>1.0449438202247192</v>
      </c>
    </row>
    <row r="98" spans="1:10" x14ac:dyDescent="0.2">
      <c r="A98" s="38" t="s">
        <v>501</v>
      </c>
      <c r="B98" s="19" t="s">
        <v>260</v>
      </c>
      <c r="C98" s="20" t="s">
        <v>506</v>
      </c>
      <c r="D98" s="17">
        <v>0</v>
      </c>
      <c r="E98" s="17">
        <v>8</v>
      </c>
      <c r="F98" s="22">
        <v>0</v>
      </c>
      <c r="G98" s="22">
        <f t="shared" si="2"/>
        <v>8</v>
      </c>
      <c r="H98" s="20">
        <v>0</v>
      </c>
      <c r="I98" s="20">
        <v>6</v>
      </c>
      <c r="J98" s="23">
        <f t="shared" si="3"/>
        <v>1.3333333333333333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>
        <v>20</v>
      </c>
      <c r="E99" s="22">
        <v>253</v>
      </c>
      <c r="F99" s="22">
        <v>0</v>
      </c>
      <c r="G99" s="22">
        <f t="shared" si="2"/>
        <v>273</v>
      </c>
      <c r="H99" s="20">
        <v>20</v>
      </c>
      <c r="I99" s="20">
        <v>265</v>
      </c>
      <c r="J99" s="23">
        <f t="shared" si="3"/>
        <v>1.030188679245283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11</v>
      </c>
      <c r="F100" s="22">
        <v>0</v>
      </c>
      <c r="G100" s="22">
        <f t="shared" si="2"/>
        <v>11</v>
      </c>
      <c r="H100" s="20">
        <v>0</v>
      </c>
      <c r="I100" s="20">
        <v>7</v>
      </c>
      <c r="J100" s="23">
        <f t="shared" si="3"/>
        <v>1.5714285714285714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>
        <v>24</v>
      </c>
      <c r="E101" s="22">
        <v>285</v>
      </c>
      <c r="F101" s="22">
        <v>0</v>
      </c>
      <c r="G101" s="22">
        <f t="shared" si="2"/>
        <v>309</v>
      </c>
      <c r="H101" s="20">
        <v>12</v>
      </c>
      <c r="I101" s="20">
        <v>313</v>
      </c>
      <c r="J101" s="23">
        <f t="shared" si="3"/>
        <v>0.98722044728434499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>
        <v>10</v>
      </c>
      <c r="E102" s="22">
        <v>66</v>
      </c>
      <c r="F102" s="22">
        <v>0</v>
      </c>
      <c r="G102" s="22">
        <f t="shared" si="2"/>
        <v>76</v>
      </c>
      <c r="H102" s="20">
        <v>10</v>
      </c>
      <c r="I102" s="20">
        <v>67</v>
      </c>
      <c r="J102" s="23">
        <f t="shared" si="3"/>
        <v>1.1343283582089552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>
        <v>12</v>
      </c>
      <c r="E103" s="22">
        <v>78</v>
      </c>
      <c r="F103" s="22">
        <v>0</v>
      </c>
      <c r="G103" s="22">
        <f t="shared" si="2"/>
        <v>90</v>
      </c>
      <c r="H103" s="20">
        <v>4</v>
      </c>
      <c r="I103" s="20">
        <v>86</v>
      </c>
      <c r="J103" s="23">
        <f t="shared" si="3"/>
        <v>1.0465116279069768</v>
      </c>
    </row>
    <row r="104" spans="1:10" x14ac:dyDescent="0.2">
      <c r="A104" s="18" t="s">
        <v>272</v>
      </c>
      <c r="B104" s="19" t="s">
        <v>260</v>
      </c>
      <c r="C104" s="20" t="s">
        <v>273</v>
      </c>
      <c r="D104" s="21">
        <v>10</v>
      </c>
      <c r="E104" s="22">
        <v>83</v>
      </c>
      <c r="F104" s="22">
        <v>0</v>
      </c>
      <c r="G104" s="22">
        <f t="shared" si="2"/>
        <v>93</v>
      </c>
      <c r="H104" s="20">
        <v>10</v>
      </c>
      <c r="I104" s="20">
        <v>85</v>
      </c>
      <c r="J104" s="23">
        <f t="shared" si="3"/>
        <v>1.0941176470588236</v>
      </c>
    </row>
    <row r="105" spans="1:10" x14ac:dyDescent="0.2">
      <c r="A105" s="18" t="s">
        <v>274</v>
      </c>
      <c r="B105" s="19" t="s">
        <v>260</v>
      </c>
      <c r="C105" s="20" t="s">
        <v>275</v>
      </c>
      <c r="D105" s="17">
        <v>21</v>
      </c>
      <c r="E105" s="22">
        <v>295</v>
      </c>
      <c r="F105" s="22">
        <v>0</v>
      </c>
      <c r="G105" s="22">
        <f t="shared" si="2"/>
        <v>316</v>
      </c>
      <c r="H105" s="20">
        <v>3</v>
      </c>
      <c r="I105" s="20">
        <v>299</v>
      </c>
      <c r="J105" s="23">
        <f t="shared" si="3"/>
        <v>1.0568561872909699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>
        <v>20</v>
      </c>
      <c r="E106" s="22">
        <v>239</v>
      </c>
      <c r="F106" s="22">
        <v>0</v>
      </c>
      <c r="G106" s="22">
        <f t="shared" si="2"/>
        <v>259</v>
      </c>
      <c r="H106" s="20">
        <v>17</v>
      </c>
      <c r="I106" s="20">
        <v>264</v>
      </c>
      <c r="J106" s="23">
        <f t="shared" si="3"/>
        <v>0.98106060606060608</v>
      </c>
    </row>
    <row r="107" spans="1:10" x14ac:dyDescent="0.2">
      <c r="A107" s="18" t="s">
        <v>298</v>
      </c>
      <c r="B107" s="19" t="s">
        <v>260</v>
      </c>
      <c r="C107" s="20" t="s">
        <v>435</v>
      </c>
      <c r="D107" s="21">
        <v>16</v>
      </c>
      <c r="E107" s="22">
        <v>74</v>
      </c>
      <c r="F107" s="22">
        <v>0</v>
      </c>
      <c r="G107" s="22">
        <f t="shared" si="2"/>
        <v>90</v>
      </c>
      <c r="H107" s="20">
        <v>9</v>
      </c>
      <c r="I107" s="20">
        <v>84</v>
      </c>
      <c r="J107" s="23">
        <f t="shared" si="3"/>
        <v>1.0714285714285714</v>
      </c>
    </row>
    <row r="108" spans="1:10" x14ac:dyDescent="0.2">
      <c r="A108" s="38" t="s">
        <v>468</v>
      </c>
      <c r="B108" s="17" t="s">
        <v>260</v>
      </c>
      <c r="C108" s="17" t="s">
        <v>467</v>
      </c>
      <c r="D108" s="17">
        <v>2</v>
      </c>
      <c r="E108" s="17">
        <v>66</v>
      </c>
      <c r="F108" s="22">
        <v>0</v>
      </c>
      <c r="G108" s="22">
        <f t="shared" si="2"/>
        <v>68</v>
      </c>
      <c r="H108" s="20">
        <v>3</v>
      </c>
      <c r="I108" s="20">
        <v>75</v>
      </c>
      <c r="J108" s="23">
        <f t="shared" si="3"/>
        <v>0.90666666666666662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>
        <v>6</v>
      </c>
      <c r="E109" s="22">
        <v>27</v>
      </c>
      <c r="F109" s="22">
        <v>0</v>
      </c>
      <c r="G109" s="22">
        <f t="shared" si="2"/>
        <v>33</v>
      </c>
      <c r="H109" s="20">
        <v>3</v>
      </c>
      <c r="I109" s="20">
        <v>33</v>
      </c>
      <c r="J109" s="23">
        <f>G109/I109</f>
        <v>1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>
        <v>5</v>
      </c>
      <c r="E110" s="22">
        <v>40</v>
      </c>
      <c r="F110" s="22">
        <v>0</v>
      </c>
      <c r="G110" s="22">
        <f t="shared" si="2"/>
        <v>45</v>
      </c>
      <c r="H110" s="20">
        <v>4</v>
      </c>
      <c r="I110" s="20">
        <v>45</v>
      </c>
      <c r="J110" s="23">
        <f>G110/I110</f>
        <v>1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>
        <v>10</v>
      </c>
      <c r="E111" s="22">
        <v>67</v>
      </c>
      <c r="F111" s="22">
        <v>0</v>
      </c>
      <c r="G111" s="22">
        <f t="shared" si="2"/>
        <v>77</v>
      </c>
      <c r="H111" s="20">
        <v>10</v>
      </c>
      <c r="I111" s="20">
        <v>83</v>
      </c>
      <c r="J111" s="23">
        <f t="shared" si="3"/>
        <v>0.92771084337349397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>
        <v>0</v>
      </c>
      <c r="E112" s="22">
        <v>17</v>
      </c>
      <c r="F112" s="22">
        <v>0</v>
      </c>
      <c r="G112" s="22">
        <f t="shared" si="2"/>
        <v>17</v>
      </c>
      <c r="H112" s="20">
        <v>0</v>
      </c>
      <c r="I112" s="20">
        <v>17</v>
      </c>
      <c r="J112" s="23">
        <f t="shared" si="3"/>
        <v>1</v>
      </c>
    </row>
    <row r="113" spans="1:14" ht="13.5" thickBot="1" x14ac:dyDescent="0.25">
      <c r="A113" s="26" t="s">
        <v>288</v>
      </c>
      <c r="B113" s="27" t="s">
        <v>289</v>
      </c>
      <c r="C113" s="28" t="s">
        <v>289</v>
      </c>
      <c r="D113" s="29">
        <v>2</v>
      </c>
      <c r="E113" s="27">
        <v>45</v>
      </c>
      <c r="F113" s="27">
        <v>0</v>
      </c>
      <c r="G113" s="27">
        <f t="shared" si="2"/>
        <v>47</v>
      </c>
      <c r="H113" s="28">
        <v>1</v>
      </c>
      <c r="I113" s="28">
        <v>46</v>
      </c>
      <c r="J113" s="92">
        <f t="shared" si="3"/>
        <v>1.0217391304347827</v>
      </c>
    </row>
    <row r="114" spans="1:14" ht="13.5" thickTop="1" x14ac:dyDescent="0.2">
      <c r="A114" s="31" t="s">
        <v>290</v>
      </c>
      <c r="B114" s="22"/>
      <c r="C114" s="20"/>
      <c r="D114" s="21">
        <f>SUM(D3:D113)</f>
        <v>726</v>
      </c>
      <c r="E114" s="22">
        <f>SUM(E3:E113)</f>
        <v>8499</v>
      </c>
      <c r="F114" s="22">
        <f>SUM(F3:F113)</f>
        <v>26</v>
      </c>
      <c r="G114" s="22">
        <f t="shared" si="2"/>
        <v>9251</v>
      </c>
      <c r="H114" s="32">
        <f>SUM(H3:H113)</f>
        <v>509</v>
      </c>
      <c r="I114" s="32">
        <f>SUM(I3:I113)</f>
        <v>8414</v>
      </c>
      <c r="J114" s="23">
        <f t="shared" si="3"/>
        <v>1.0994770620394581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/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51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76" sqref="H76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32">
        <v>43617</v>
      </c>
      <c r="C1" s="133"/>
      <c r="D1" s="133"/>
      <c r="E1" s="133"/>
      <c r="F1" s="133"/>
      <c r="G1" s="134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1</v>
      </c>
      <c r="C3" s="22">
        <v>23</v>
      </c>
      <c r="D3" s="22">
        <v>0</v>
      </c>
      <c r="E3" s="22">
        <f>B3+C3+D3</f>
        <v>24</v>
      </c>
      <c r="F3" s="20">
        <v>0</v>
      </c>
      <c r="G3" s="20">
        <v>24</v>
      </c>
      <c r="H3" s="23">
        <f>E3/G3</f>
        <v>1</v>
      </c>
    </row>
    <row r="4" spans="1:9" x14ac:dyDescent="0.2">
      <c r="A4" s="19" t="s">
        <v>14</v>
      </c>
      <c r="B4" s="21">
        <v>0</v>
      </c>
      <c r="C4" s="22">
        <v>22</v>
      </c>
      <c r="D4" s="22">
        <v>0</v>
      </c>
      <c r="E4" s="22">
        <f t="shared" ref="E4:E53" si="0">B4+C4+D4</f>
        <v>22</v>
      </c>
      <c r="F4" s="20">
        <v>0</v>
      </c>
      <c r="G4" s="20">
        <v>15</v>
      </c>
      <c r="H4" s="23">
        <f t="shared" ref="H4:H53" si="1">E4/G4</f>
        <v>1.4666666666666666</v>
      </c>
    </row>
    <row r="5" spans="1:9" x14ac:dyDescent="0.2">
      <c r="A5" s="19" t="s">
        <v>16</v>
      </c>
      <c r="B5" s="21">
        <v>1</v>
      </c>
      <c r="C5" s="22">
        <v>11</v>
      </c>
      <c r="D5" s="22">
        <v>0</v>
      </c>
      <c r="E5" s="22">
        <f t="shared" si="0"/>
        <v>12</v>
      </c>
      <c r="F5" s="20">
        <v>0</v>
      </c>
      <c r="G5" s="20">
        <v>13</v>
      </c>
      <c r="H5" s="23">
        <f t="shared" si="1"/>
        <v>0.92307692307692313</v>
      </c>
    </row>
    <row r="6" spans="1:9" x14ac:dyDescent="0.2">
      <c r="A6" s="19" t="s">
        <v>18</v>
      </c>
      <c r="B6" s="21">
        <v>1</v>
      </c>
      <c r="C6" s="22">
        <v>51</v>
      </c>
      <c r="D6" s="22">
        <v>0</v>
      </c>
      <c r="E6" s="22">
        <v>52</v>
      </c>
      <c r="F6" s="20">
        <v>1</v>
      </c>
      <c r="G6" s="20">
        <v>61</v>
      </c>
      <c r="H6" s="23">
        <v>0.85245901639344257</v>
      </c>
    </row>
    <row r="7" spans="1:9" x14ac:dyDescent="0.2">
      <c r="A7" s="19" t="s">
        <v>23</v>
      </c>
      <c r="B7" s="21">
        <v>2</v>
      </c>
      <c r="C7" s="22">
        <v>51</v>
      </c>
      <c r="D7" s="22">
        <v>0</v>
      </c>
      <c r="E7" s="22">
        <f t="shared" si="0"/>
        <v>53</v>
      </c>
      <c r="F7" s="20">
        <v>2</v>
      </c>
      <c r="G7" s="20">
        <v>17</v>
      </c>
      <c r="H7" s="23">
        <f t="shared" si="1"/>
        <v>3.1176470588235294</v>
      </c>
    </row>
    <row r="8" spans="1:9" x14ac:dyDescent="0.2">
      <c r="A8" s="19" t="s">
        <v>26</v>
      </c>
      <c r="B8" s="21">
        <v>17</v>
      </c>
      <c r="C8" s="22">
        <v>106</v>
      </c>
      <c r="D8" s="22">
        <v>20</v>
      </c>
      <c r="E8" s="22">
        <f t="shared" si="0"/>
        <v>143</v>
      </c>
      <c r="F8" s="20">
        <v>17</v>
      </c>
      <c r="G8" s="20">
        <v>101</v>
      </c>
      <c r="H8" s="23">
        <f t="shared" si="1"/>
        <v>1.4158415841584158</v>
      </c>
    </row>
    <row r="9" spans="1:9" x14ac:dyDescent="0.2">
      <c r="A9" s="19" t="s">
        <v>29</v>
      </c>
      <c r="B9" s="21">
        <v>2</v>
      </c>
      <c r="C9" s="22">
        <v>27</v>
      </c>
      <c r="D9" s="22">
        <v>0</v>
      </c>
      <c r="E9" s="22">
        <f t="shared" si="0"/>
        <v>29</v>
      </c>
      <c r="F9" s="20">
        <v>1</v>
      </c>
      <c r="G9" s="20">
        <v>27</v>
      </c>
      <c r="H9" s="23">
        <f t="shared" si="1"/>
        <v>1.0740740740740742</v>
      </c>
    </row>
    <row r="10" spans="1:9" x14ac:dyDescent="0.2">
      <c r="A10" s="19" t="s">
        <v>32</v>
      </c>
      <c r="B10" s="21">
        <v>21</v>
      </c>
      <c r="C10" s="22">
        <v>239</v>
      </c>
      <c r="D10" s="22">
        <v>0</v>
      </c>
      <c r="E10" s="22">
        <v>260</v>
      </c>
      <c r="F10" s="20">
        <v>21</v>
      </c>
      <c r="G10" s="20">
        <v>194</v>
      </c>
      <c r="H10" s="23">
        <v>1.3402061855670102</v>
      </c>
    </row>
    <row r="11" spans="1:9" x14ac:dyDescent="0.2">
      <c r="A11" s="19" t="s">
        <v>37</v>
      </c>
      <c r="B11" s="21">
        <v>8</v>
      </c>
      <c r="C11" s="22">
        <v>168</v>
      </c>
      <c r="D11" s="22">
        <v>0</v>
      </c>
      <c r="E11" s="22">
        <v>176</v>
      </c>
      <c r="F11" s="20">
        <v>8</v>
      </c>
      <c r="G11" s="20">
        <v>103</v>
      </c>
      <c r="H11" s="23">
        <v>1.7087378640776698</v>
      </c>
    </row>
    <row r="12" spans="1:9" x14ac:dyDescent="0.2">
      <c r="A12" s="19" t="s">
        <v>42</v>
      </c>
      <c r="B12" s="21">
        <v>3</v>
      </c>
      <c r="C12" s="22">
        <v>27</v>
      </c>
      <c r="D12" s="22">
        <v>0</v>
      </c>
      <c r="E12" s="22">
        <f t="shared" si="0"/>
        <v>30</v>
      </c>
      <c r="F12" s="20">
        <v>2</v>
      </c>
      <c r="G12" s="20">
        <v>35</v>
      </c>
      <c r="H12" s="23">
        <f t="shared" si="1"/>
        <v>0.8571428571428571</v>
      </c>
    </row>
    <row r="13" spans="1:9" x14ac:dyDescent="0.2">
      <c r="A13" s="19" t="s">
        <v>45</v>
      </c>
      <c r="B13" s="21">
        <v>4</v>
      </c>
      <c r="C13" s="22">
        <v>48</v>
      </c>
      <c r="D13" s="22">
        <v>0</v>
      </c>
      <c r="E13" s="22">
        <f t="shared" si="0"/>
        <v>52</v>
      </c>
      <c r="F13" s="20">
        <v>3</v>
      </c>
      <c r="G13" s="20">
        <v>33</v>
      </c>
      <c r="H13" s="23">
        <f t="shared" si="1"/>
        <v>1.5757575757575757</v>
      </c>
    </row>
    <row r="14" spans="1:9" x14ac:dyDescent="0.2">
      <c r="A14" s="19" t="s">
        <v>48</v>
      </c>
      <c r="B14" s="21">
        <v>32</v>
      </c>
      <c r="C14" s="22">
        <v>344</v>
      </c>
      <c r="D14" s="22">
        <v>1</v>
      </c>
      <c r="E14" s="22">
        <v>377</v>
      </c>
      <c r="F14" s="20">
        <v>19</v>
      </c>
      <c r="G14" s="20">
        <v>398</v>
      </c>
      <c r="H14" s="23">
        <v>0.94723618090452266</v>
      </c>
    </row>
    <row r="15" spans="1:9" x14ac:dyDescent="0.2">
      <c r="A15" s="19" t="s">
        <v>53</v>
      </c>
      <c r="B15" s="21">
        <v>1</v>
      </c>
      <c r="C15" s="22">
        <v>16</v>
      </c>
      <c r="D15" s="22">
        <v>0</v>
      </c>
      <c r="E15" s="22">
        <f t="shared" si="0"/>
        <v>17</v>
      </c>
      <c r="F15" s="20">
        <v>0</v>
      </c>
      <c r="G15" s="20">
        <v>7</v>
      </c>
      <c r="H15" s="23">
        <f t="shared" si="1"/>
        <v>2.4285714285714284</v>
      </c>
    </row>
    <row r="16" spans="1:9" x14ac:dyDescent="0.2">
      <c r="A16" s="19" t="s">
        <v>56</v>
      </c>
      <c r="B16" s="21">
        <v>30</v>
      </c>
      <c r="C16" s="22">
        <v>485</v>
      </c>
      <c r="D16" s="22">
        <v>3</v>
      </c>
      <c r="E16" s="22">
        <v>518</v>
      </c>
      <c r="F16" s="20">
        <v>23</v>
      </c>
      <c r="G16" s="117">
        <v>309</v>
      </c>
      <c r="H16" s="23">
        <v>1.6763754045307444</v>
      </c>
    </row>
    <row r="17" spans="1:20" x14ac:dyDescent="0.2">
      <c r="A17" s="19" t="s">
        <v>61</v>
      </c>
      <c r="B17" s="21">
        <v>0</v>
      </c>
      <c r="C17" s="22">
        <v>18</v>
      </c>
      <c r="D17" s="22">
        <v>0</v>
      </c>
      <c r="E17" s="22">
        <f t="shared" si="0"/>
        <v>18</v>
      </c>
      <c r="F17" s="20">
        <v>0</v>
      </c>
      <c r="G17" s="20">
        <v>19</v>
      </c>
      <c r="H17" s="23">
        <f t="shared" si="1"/>
        <v>0.94736842105263153</v>
      </c>
    </row>
    <row r="18" spans="1:20" x14ac:dyDescent="0.2">
      <c r="A18" s="19" t="s">
        <v>64</v>
      </c>
      <c r="B18" s="21">
        <v>4</v>
      </c>
      <c r="C18" s="22">
        <v>41</v>
      </c>
      <c r="D18" s="22">
        <v>0</v>
      </c>
      <c r="E18" s="22">
        <f t="shared" si="0"/>
        <v>45</v>
      </c>
      <c r="F18" s="20">
        <v>4</v>
      </c>
      <c r="G18" s="20">
        <v>35</v>
      </c>
      <c r="H18" s="23">
        <f t="shared" si="1"/>
        <v>1.2857142857142858</v>
      </c>
    </row>
    <row r="19" spans="1:20" x14ac:dyDescent="0.2">
      <c r="A19" s="19" t="s">
        <v>67</v>
      </c>
      <c r="B19" s="21">
        <v>31</v>
      </c>
      <c r="C19" s="22">
        <v>158</v>
      </c>
      <c r="D19" s="22">
        <v>0</v>
      </c>
      <c r="E19" s="22">
        <v>189</v>
      </c>
      <c r="F19" s="20">
        <v>15</v>
      </c>
      <c r="G19" s="20">
        <v>148</v>
      </c>
      <c r="H19" s="23">
        <v>1.277027027027027</v>
      </c>
    </row>
    <row r="20" spans="1:20" x14ac:dyDescent="0.2">
      <c r="A20" s="19" t="s">
        <v>72</v>
      </c>
      <c r="B20" s="21">
        <v>10</v>
      </c>
      <c r="C20" s="22">
        <v>67</v>
      </c>
      <c r="D20" s="22">
        <v>0</v>
      </c>
      <c r="E20" s="22">
        <v>77</v>
      </c>
      <c r="F20" s="20">
        <v>5</v>
      </c>
      <c r="G20" s="20">
        <v>93</v>
      </c>
      <c r="H20" s="23">
        <v>0.82795698924731187</v>
      </c>
    </row>
    <row r="21" spans="1:20" x14ac:dyDescent="0.2">
      <c r="A21" s="19" t="s">
        <v>77</v>
      </c>
      <c r="B21" s="21">
        <v>7</v>
      </c>
      <c r="C21" s="22">
        <v>45</v>
      </c>
      <c r="D21" s="22">
        <v>0</v>
      </c>
      <c r="E21" s="22">
        <f t="shared" si="0"/>
        <v>52</v>
      </c>
      <c r="F21" s="20">
        <v>5</v>
      </c>
      <c r="G21" s="20">
        <v>54</v>
      </c>
      <c r="H21" s="23">
        <f t="shared" si="1"/>
        <v>0.96296296296296291</v>
      </c>
    </row>
    <row r="22" spans="1:20" x14ac:dyDescent="0.2">
      <c r="A22" s="19" t="s">
        <v>80</v>
      </c>
      <c r="B22" s="21">
        <v>0</v>
      </c>
      <c r="C22" s="22">
        <v>6</v>
      </c>
      <c r="D22" s="22">
        <v>0</v>
      </c>
      <c r="E22" s="22">
        <f t="shared" si="0"/>
        <v>6</v>
      </c>
      <c r="F22" s="20">
        <v>0</v>
      </c>
      <c r="G22" s="20">
        <v>7</v>
      </c>
      <c r="H22" s="23">
        <f t="shared" si="1"/>
        <v>0.8571428571428571</v>
      </c>
    </row>
    <row r="23" spans="1:20" x14ac:dyDescent="0.2">
      <c r="A23" s="19" t="s">
        <v>83</v>
      </c>
      <c r="B23" s="21">
        <v>0</v>
      </c>
      <c r="C23" s="22">
        <v>3</v>
      </c>
      <c r="D23" s="22">
        <v>0</v>
      </c>
      <c r="E23" s="22">
        <f t="shared" si="0"/>
        <v>3</v>
      </c>
      <c r="F23" s="20">
        <v>0</v>
      </c>
      <c r="G23" s="20">
        <v>1</v>
      </c>
      <c r="H23" s="23">
        <f t="shared" si="1"/>
        <v>3</v>
      </c>
    </row>
    <row r="24" spans="1:20" x14ac:dyDescent="0.2">
      <c r="A24" s="19" t="s">
        <v>86</v>
      </c>
      <c r="B24" s="21">
        <v>16</v>
      </c>
      <c r="C24" s="22">
        <v>182</v>
      </c>
      <c r="D24" s="22">
        <v>0</v>
      </c>
      <c r="E24" s="22">
        <f t="shared" si="0"/>
        <v>198</v>
      </c>
      <c r="F24" s="20">
        <v>3</v>
      </c>
      <c r="G24" s="20">
        <v>170</v>
      </c>
      <c r="H24" s="23">
        <f t="shared" si="1"/>
        <v>1.1647058823529413</v>
      </c>
      <c r="T24" s="17" t="s">
        <v>88</v>
      </c>
    </row>
    <row r="25" spans="1:20" x14ac:dyDescent="0.2">
      <c r="A25" s="19" t="s">
        <v>90</v>
      </c>
      <c r="B25" s="21">
        <v>6</v>
      </c>
      <c r="C25" s="22">
        <v>35</v>
      </c>
      <c r="D25" s="22">
        <v>0</v>
      </c>
      <c r="E25" s="22">
        <f t="shared" si="0"/>
        <v>41</v>
      </c>
      <c r="F25" s="20">
        <v>6</v>
      </c>
      <c r="G25" s="20">
        <v>42</v>
      </c>
      <c r="H25" s="23">
        <f t="shared" si="1"/>
        <v>0.97619047619047616</v>
      </c>
    </row>
    <row r="26" spans="1:20" x14ac:dyDescent="0.2">
      <c r="A26" s="19" t="s">
        <v>93</v>
      </c>
      <c r="B26" s="21">
        <v>10</v>
      </c>
      <c r="C26" s="22">
        <v>135</v>
      </c>
      <c r="D26" s="22">
        <v>0</v>
      </c>
      <c r="E26" s="22">
        <f t="shared" si="0"/>
        <v>145</v>
      </c>
      <c r="F26" s="20">
        <v>10</v>
      </c>
      <c r="G26" s="20">
        <v>73</v>
      </c>
      <c r="H26" s="23">
        <f t="shared" si="1"/>
        <v>1.9863013698630136</v>
      </c>
    </row>
    <row r="27" spans="1:20" x14ac:dyDescent="0.2">
      <c r="A27" s="19" t="s">
        <v>96</v>
      </c>
      <c r="B27" s="21">
        <v>2</v>
      </c>
      <c r="C27" s="22">
        <v>6</v>
      </c>
      <c r="D27" s="22">
        <v>0</v>
      </c>
      <c r="E27" s="22">
        <f t="shared" si="0"/>
        <v>8</v>
      </c>
      <c r="F27" s="20">
        <v>2</v>
      </c>
      <c r="G27" s="20">
        <v>4</v>
      </c>
      <c r="H27" s="23">
        <f t="shared" si="1"/>
        <v>2</v>
      </c>
    </row>
    <row r="28" spans="1:20" x14ac:dyDescent="0.2">
      <c r="A28" s="19" t="s">
        <v>99</v>
      </c>
      <c r="B28" s="21">
        <v>1</v>
      </c>
      <c r="C28" s="22">
        <v>7</v>
      </c>
      <c r="D28" s="22">
        <v>0</v>
      </c>
      <c r="E28" s="22">
        <f t="shared" si="0"/>
        <v>8</v>
      </c>
      <c r="F28" s="20">
        <v>1</v>
      </c>
      <c r="G28" s="20">
        <v>9</v>
      </c>
      <c r="H28" s="23">
        <f t="shared" si="1"/>
        <v>0.88888888888888884</v>
      </c>
    </row>
    <row r="29" spans="1:20" x14ac:dyDescent="0.2">
      <c r="A29" s="19" t="s">
        <v>102</v>
      </c>
      <c r="B29" s="21">
        <v>0</v>
      </c>
      <c r="C29" s="22">
        <v>9</v>
      </c>
      <c r="D29" s="22">
        <v>0</v>
      </c>
      <c r="E29" s="22">
        <f t="shared" si="0"/>
        <v>9</v>
      </c>
      <c r="F29" s="20">
        <v>0</v>
      </c>
      <c r="G29" s="20">
        <v>13</v>
      </c>
      <c r="H29" s="23">
        <f t="shared" si="1"/>
        <v>0.69230769230769229</v>
      </c>
    </row>
    <row r="30" spans="1:20" x14ac:dyDescent="0.2">
      <c r="A30" s="19" t="s">
        <v>105</v>
      </c>
      <c r="B30" s="21">
        <v>1</v>
      </c>
      <c r="C30" s="22">
        <v>6</v>
      </c>
      <c r="D30" s="22">
        <v>0</v>
      </c>
      <c r="E30" s="22">
        <f t="shared" si="0"/>
        <v>7</v>
      </c>
      <c r="F30" s="20">
        <v>1</v>
      </c>
      <c r="G30" s="20">
        <v>7</v>
      </c>
      <c r="H30" s="23">
        <f t="shared" si="1"/>
        <v>1</v>
      </c>
    </row>
    <row r="31" spans="1:20" x14ac:dyDescent="0.2">
      <c r="A31" s="19" t="s">
        <v>108</v>
      </c>
      <c r="B31" s="21">
        <v>5</v>
      </c>
      <c r="C31" s="22">
        <v>20</v>
      </c>
      <c r="D31" s="22">
        <v>0</v>
      </c>
      <c r="E31" s="22">
        <f t="shared" si="0"/>
        <v>25</v>
      </c>
      <c r="F31" s="20">
        <v>5</v>
      </c>
      <c r="G31" s="20">
        <v>24</v>
      </c>
      <c r="H31" s="23">
        <f t="shared" si="1"/>
        <v>1.0416666666666667</v>
      </c>
    </row>
    <row r="32" spans="1:20" x14ac:dyDescent="0.2">
      <c r="A32" s="19" t="s">
        <v>111</v>
      </c>
      <c r="B32" s="21">
        <v>1</v>
      </c>
      <c r="C32" s="22">
        <v>33</v>
      </c>
      <c r="D32" s="22">
        <v>1</v>
      </c>
      <c r="E32" s="22">
        <f t="shared" si="0"/>
        <v>35</v>
      </c>
      <c r="F32" s="20">
        <v>1</v>
      </c>
      <c r="G32" s="20">
        <v>33</v>
      </c>
      <c r="H32" s="23">
        <f t="shared" si="1"/>
        <v>1.0606060606060606</v>
      </c>
    </row>
    <row r="33" spans="1:20" x14ac:dyDescent="0.2">
      <c r="A33" s="19" t="s">
        <v>114</v>
      </c>
      <c r="B33" s="21">
        <v>10</v>
      </c>
      <c r="C33" s="22">
        <v>65</v>
      </c>
      <c r="D33" s="22">
        <v>0</v>
      </c>
      <c r="E33" s="22">
        <f t="shared" si="0"/>
        <v>75</v>
      </c>
      <c r="F33" s="20">
        <v>4</v>
      </c>
      <c r="G33" s="20">
        <v>92</v>
      </c>
      <c r="H33" s="23">
        <f t="shared" si="1"/>
        <v>0.81521739130434778</v>
      </c>
    </row>
    <row r="34" spans="1:20" x14ac:dyDescent="0.2">
      <c r="A34" s="19" t="s">
        <v>117</v>
      </c>
      <c r="B34" s="21">
        <v>0</v>
      </c>
      <c r="C34" s="22">
        <v>10</v>
      </c>
      <c r="D34" s="22">
        <v>0</v>
      </c>
      <c r="E34" s="22">
        <f t="shared" si="0"/>
        <v>10</v>
      </c>
      <c r="F34" s="20">
        <v>0</v>
      </c>
      <c r="G34" s="20">
        <v>9</v>
      </c>
      <c r="H34" s="23">
        <f t="shared" si="1"/>
        <v>1.1111111111111112</v>
      </c>
    </row>
    <row r="35" spans="1:20" x14ac:dyDescent="0.2">
      <c r="A35" s="19" t="s">
        <v>120</v>
      </c>
      <c r="B35" s="21">
        <v>0</v>
      </c>
      <c r="C35" s="22">
        <v>16</v>
      </c>
      <c r="D35" s="22">
        <v>0</v>
      </c>
      <c r="E35" s="22">
        <f t="shared" si="0"/>
        <v>16</v>
      </c>
      <c r="F35" s="20">
        <v>0</v>
      </c>
      <c r="G35" s="20">
        <v>20</v>
      </c>
      <c r="H35" s="23">
        <f t="shared" si="1"/>
        <v>0.8</v>
      </c>
    </row>
    <row r="36" spans="1:20" x14ac:dyDescent="0.2">
      <c r="A36" s="19" t="s">
        <v>123</v>
      </c>
      <c r="B36" s="21">
        <v>16</v>
      </c>
      <c r="C36" s="22">
        <v>125</v>
      </c>
      <c r="D36" s="22">
        <v>0</v>
      </c>
      <c r="E36" s="22">
        <v>141</v>
      </c>
      <c r="F36" s="20">
        <v>13</v>
      </c>
      <c r="G36" s="20">
        <v>127</v>
      </c>
      <c r="H36" s="23">
        <v>1.110236220472441</v>
      </c>
    </row>
    <row r="37" spans="1:20" x14ac:dyDescent="0.2">
      <c r="A37" s="19" t="s">
        <v>128</v>
      </c>
      <c r="B37" s="21">
        <v>4</v>
      </c>
      <c r="C37" s="22">
        <v>30</v>
      </c>
      <c r="D37" s="22">
        <v>0</v>
      </c>
      <c r="E37" s="22">
        <f t="shared" si="0"/>
        <v>34</v>
      </c>
      <c r="F37" s="20">
        <v>1</v>
      </c>
      <c r="G37" s="20">
        <v>27</v>
      </c>
      <c r="H37" s="23">
        <f t="shared" si="1"/>
        <v>1.2592592592592593</v>
      </c>
    </row>
    <row r="38" spans="1:20" x14ac:dyDescent="0.2">
      <c r="A38" s="19" t="s">
        <v>130</v>
      </c>
      <c r="B38" s="21">
        <v>1</v>
      </c>
      <c r="C38" s="22">
        <v>33</v>
      </c>
      <c r="D38" s="22">
        <v>0</v>
      </c>
      <c r="E38" s="22">
        <f t="shared" si="0"/>
        <v>34</v>
      </c>
      <c r="F38" s="20">
        <v>0</v>
      </c>
      <c r="G38" s="20">
        <v>24</v>
      </c>
      <c r="H38" s="23">
        <f t="shared" si="1"/>
        <v>1.4166666666666667</v>
      </c>
    </row>
    <row r="39" spans="1:20" x14ac:dyDescent="0.2">
      <c r="A39" s="19" t="s">
        <v>133</v>
      </c>
      <c r="B39" s="21">
        <v>2</v>
      </c>
      <c r="C39" s="22">
        <v>17</v>
      </c>
      <c r="D39" s="22">
        <v>0</v>
      </c>
      <c r="E39" s="22">
        <f t="shared" si="0"/>
        <v>19</v>
      </c>
      <c r="F39" s="20">
        <v>1</v>
      </c>
      <c r="G39" s="20">
        <v>18</v>
      </c>
      <c r="H39" s="23">
        <f t="shared" si="1"/>
        <v>1.0555555555555556</v>
      </c>
    </row>
    <row r="40" spans="1:20" x14ac:dyDescent="0.2">
      <c r="A40" s="19" t="s">
        <v>136</v>
      </c>
      <c r="B40" s="21">
        <v>7</v>
      </c>
      <c r="C40" s="22">
        <v>112</v>
      </c>
      <c r="D40" s="22">
        <v>0</v>
      </c>
      <c r="E40" s="22">
        <f t="shared" si="0"/>
        <v>119</v>
      </c>
      <c r="F40" s="20">
        <v>7</v>
      </c>
      <c r="G40" s="20">
        <v>95</v>
      </c>
      <c r="H40" s="23">
        <f t="shared" si="1"/>
        <v>1.2526315789473683</v>
      </c>
    </row>
    <row r="41" spans="1:20" s="24" customFormat="1" x14ac:dyDescent="0.2">
      <c r="A41" s="19" t="s">
        <v>139</v>
      </c>
      <c r="B41" s="21">
        <v>4</v>
      </c>
      <c r="C41" s="22">
        <v>65</v>
      </c>
      <c r="D41" s="22">
        <v>0</v>
      </c>
      <c r="E41" s="22">
        <f t="shared" si="0"/>
        <v>69</v>
      </c>
      <c r="F41" s="20">
        <v>4</v>
      </c>
      <c r="G41" s="20">
        <v>65</v>
      </c>
      <c r="H41" s="23">
        <f t="shared" si="1"/>
        <v>1.0615384615384615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10</v>
      </c>
      <c r="C42" s="22">
        <v>100</v>
      </c>
      <c r="D42" s="22">
        <v>0</v>
      </c>
      <c r="E42" s="22">
        <f t="shared" si="0"/>
        <v>110</v>
      </c>
      <c r="F42" s="20">
        <v>9</v>
      </c>
      <c r="G42" s="20">
        <v>90</v>
      </c>
      <c r="H42" s="23">
        <f t="shared" si="1"/>
        <v>1.2222222222222223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3</v>
      </c>
      <c r="C43" s="22">
        <v>31</v>
      </c>
      <c r="D43" s="22">
        <v>0</v>
      </c>
      <c r="E43" s="22">
        <f t="shared" si="0"/>
        <v>34</v>
      </c>
      <c r="F43" s="20">
        <v>0</v>
      </c>
      <c r="G43" s="20">
        <v>30</v>
      </c>
      <c r="H43" s="23">
        <f t="shared" si="1"/>
        <v>1.1333333333333333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3</v>
      </c>
      <c r="C44" s="22">
        <v>65</v>
      </c>
      <c r="D44" s="22">
        <v>0</v>
      </c>
      <c r="E44" s="22">
        <v>68</v>
      </c>
      <c r="F44" s="20">
        <v>3</v>
      </c>
      <c r="G44" s="20">
        <v>60</v>
      </c>
      <c r="H44" s="23">
        <v>1.1333333333333333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153</v>
      </c>
      <c r="B45" s="21">
        <v>3</v>
      </c>
      <c r="C45" s="22">
        <v>86</v>
      </c>
      <c r="D45" s="22">
        <v>0</v>
      </c>
      <c r="E45" s="22">
        <f t="shared" si="0"/>
        <v>89</v>
      </c>
      <c r="F45" s="20">
        <v>3</v>
      </c>
      <c r="G45" s="20">
        <v>53</v>
      </c>
      <c r="H45" s="23">
        <f t="shared" si="1"/>
        <v>1.679245283018868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156</v>
      </c>
      <c r="B46" s="21">
        <v>3</v>
      </c>
      <c r="C46" s="22">
        <v>69</v>
      </c>
      <c r="D46" s="22">
        <v>0</v>
      </c>
      <c r="E46" s="22">
        <v>72</v>
      </c>
      <c r="F46" s="20">
        <v>3</v>
      </c>
      <c r="G46" s="20">
        <v>49</v>
      </c>
      <c r="H46" s="23">
        <v>1.4693877551020409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161</v>
      </c>
      <c r="B47" s="21">
        <v>3</v>
      </c>
      <c r="C47" s="22">
        <v>17</v>
      </c>
      <c r="D47" s="22">
        <v>0</v>
      </c>
      <c r="E47" s="22">
        <f t="shared" si="0"/>
        <v>20</v>
      </c>
      <c r="F47" s="20">
        <v>2</v>
      </c>
      <c r="G47" s="20">
        <v>20</v>
      </c>
      <c r="H47" s="23">
        <f t="shared" si="1"/>
        <v>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164</v>
      </c>
      <c r="B48" s="21">
        <v>2</v>
      </c>
      <c r="C48" s="22">
        <v>53</v>
      </c>
      <c r="D48" s="22">
        <v>0</v>
      </c>
      <c r="E48" s="22">
        <f t="shared" si="0"/>
        <v>55</v>
      </c>
      <c r="F48" s="20">
        <v>2</v>
      </c>
      <c r="G48" s="20">
        <v>55</v>
      </c>
      <c r="H48" s="23">
        <f t="shared" si="1"/>
        <v>1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9</v>
      </c>
      <c r="C49" s="22">
        <v>46</v>
      </c>
      <c r="D49" s="22">
        <v>0</v>
      </c>
      <c r="E49" s="22">
        <f t="shared" si="0"/>
        <v>55</v>
      </c>
      <c r="F49" s="20">
        <v>10</v>
      </c>
      <c r="G49" s="20">
        <v>53</v>
      </c>
      <c r="H49" s="23">
        <f t="shared" si="1"/>
        <v>1.0377358490566038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4</v>
      </c>
      <c r="C50" s="22">
        <v>28</v>
      </c>
      <c r="D50" s="22">
        <v>0</v>
      </c>
      <c r="E50" s="22">
        <f t="shared" si="0"/>
        <v>32</v>
      </c>
      <c r="F50" s="20">
        <v>4</v>
      </c>
      <c r="G50" s="20">
        <v>30</v>
      </c>
      <c r="H50" s="23">
        <f t="shared" si="1"/>
        <v>1.0666666666666667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19</v>
      </c>
      <c r="C51" s="22">
        <v>128</v>
      </c>
      <c r="D51" s="22">
        <v>0</v>
      </c>
      <c r="E51" s="22">
        <f t="shared" si="0"/>
        <v>147</v>
      </c>
      <c r="F51" s="20">
        <v>2</v>
      </c>
      <c r="G51" s="20">
        <v>149</v>
      </c>
      <c r="H51" s="23">
        <f t="shared" si="1"/>
        <v>0.98657718120805371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175</v>
      </c>
      <c r="B52" s="21">
        <v>0</v>
      </c>
      <c r="C52" s="22">
        <v>23</v>
      </c>
      <c r="D52" s="22">
        <v>0</v>
      </c>
      <c r="E52" s="22">
        <f t="shared" si="0"/>
        <v>23</v>
      </c>
      <c r="F52" s="20">
        <v>0</v>
      </c>
      <c r="G52" s="20">
        <v>25</v>
      </c>
      <c r="H52" s="23">
        <f t="shared" si="1"/>
        <v>0.92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178</v>
      </c>
      <c r="B53" s="21">
        <v>3</v>
      </c>
      <c r="C53" s="22">
        <v>28</v>
      </c>
      <c r="D53" s="22">
        <v>0</v>
      </c>
      <c r="E53" s="22">
        <f t="shared" si="0"/>
        <v>31</v>
      </c>
      <c r="F53" s="20">
        <v>1</v>
      </c>
      <c r="G53" s="20">
        <v>32</v>
      </c>
      <c r="H53" s="23">
        <f t="shared" si="1"/>
        <v>0.96875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x14ac:dyDescent="0.2">
      <c r="A54" s="19" t="s">
        <v>181</v>
      </c>
      <c r="B54" s="21">
        <v>131</v>
      </c>
      <c r="C54" s="22">
        <v>2206</v>
      </c>
      <c r="D54" s="22">
        <v>1</v>
      </c>
      <c r="E54" s="22">
        <v>2338</v>
      </c>
      <c r="F54" s="20">
        <v>94</v>
      </c>
      <c r="G54" s="20">
        <v>2456</v>
      </c>
      <c r="H54" s="23">
        <v>12.827276853345804</v>
      </c>
    </row>
    <row r="55" spans="1:20" x14ac:dyDescent="0.2">
      <c r="A55" s="19" t="s">
        <v>210</v>
      </c>
      <c r="B55" s="21">
        <v>5</v>
      </c>
      <c r="C55" s="22">
        <v>55</v>
      </c>
      <c r="D55" s="22">
        <v>0</v>
      </c>
      <c r="E55" s="22">
        <f t="shared" ref="E55:E76" si="2">B55+C55+D55</f>
        <v>60</v>
      </c>
      <c r="F55" s="20">
        <v>3</v>
      </c>
      <c r="G55" s="20">
        <v>58</v>
      </c>
      <c r="H55" s="23">
        <f t="shared" ref="H55:H76" si="3">E55/G55</f>
        <v>1.0344827586206897</v>
      </c>
    </row>
    <row r="56" spans="1:20" x14ac:dyDescent="0.2">
      <c r="A56" s="19" t="s">
        <v>212</v>
      </c>
      <c r="B56" s="21">
        <v>2</v>
      </c>
      <c r="C56" s="22">
        <v>9</v>
      </c>
      <c r="D56" s="22">
        <v>0</v>
      </c>
      <c r="E56" s="22">
        <f t="shared" si="2"/>
        <v>11</v>
      </c>
      <c r="F56" s="20">
        <v>2</v>
      </c>
      <c r="G56" s="20">
        <v>11</v>
      </c>
      <c r="H56" s="23">
        <f t="shared" si="3"/>
        <v>1</v>
      </c>
    </row>
    <row r="57" spans="1:20" x14ac:dyDescent="0.2">
      <c r="A57" s="19" t="s">
        <v>215</v>
      </c>
      <c r="B57" s="21">
        <v>4</v>
      </c>
      <c r="C57" s="22">
        <v>43</v>
      </c>
      <c r="D57" s="22">
        <v>0</v>
      </c>
      <c r="E57" s="22">
        <f t="shared" si="2"/>
        <v>47</v>
      </c>
      <c r="F57" s="20">
        <v>4</v>
      </c>
      <c r="G57" s="20">
        <v>47</v>
      </c>
      <c r="H57" s="23">
        <f t="shared" si="3"/>
        <v>1</v>
      </c>
    </row>
    <row r="58" spans="1:20" s="24" customFormat="1" ht="12" customHeight="1" x14ac:dyDescent="0.2">
      <c r="A58" s="19" t="s">
        <v>218</v>
      </c>
      <c r="B58" s="21">
        <v>5</v>
      </c>
      <c r="C58" s="22">
        <v>42</v>
      </c>
      <c r="D58" s="22">
        <v>0</v>
      </c>
      <c r="E58" s="22">
        <v>47</v>
      </c>
      <c r="F58" s="20">
        <v>5</v>
      </c>
      <c r="G58" s="20">
        <v>33</v>
      </c>
      <c r="H58" s="23">
        <v>1.4242424242424243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221</v>
      </c>
      <c r="B59" s="21">
        <v>19</v>
      </c>
      <c r="C59" s="22">
        <v>199</v>
      </c>
      <c r="D59" s="22">
        <v>0</v>
      </c>
      <c r="E59" s="22">
        <v>218</v>
      </c>
      <c r="F59" s="20">
        <v>17</v>
      </c>
      <c r="G59" s="20">
        <v>117</v>
      </c>
      <c r="H59" s="23">
        <v>1.8632478632478633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226</v>
      </c>
      <c r="B60" s="21">
        <v>13</v>
      </c>
      <c r="C60" s="22">
        <v>81</v>
      </c>
      <c r="D60" s="22">
        <v>0</v>
      </c>
      <c r="E60" s="22">
        <f t="shared" si="2"/>
        <v>94</v>
      </c>
      <c r="F60" s="20">
        <v>11</v>
      </c>
      <c r="G60" s="20">
        <v>69</v>
      </c>
      <c r="H60" s="23">
        <f t="shared" si="3"/>
        <v>1.3623188405797102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229</v>
      </c>
      <c r="B61" s="21">
        <v>6</v>
      </c>
      <c r="C61" s="22">
        <v>47</v>
      </c>
      <c r="D61" s="22">
        <v>0</v>
      </c>
      <c r="E61" s="22">
        <f t="shared" si="2"/>
        <v>53</v>
      </c>
      <c r="F61" s="20">
        <v>6</v>
      </c>
      <c r="G61" s="20">
        <v>37</v>
      </c>
      <c r="H61" s="23">
        <f t="shared" si="3"/>
        <v>1.4324324324324325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232</v>
      </c>
      <c r="B62" s="21">
        <v>22</v>
      </c>
      <c r="C62" s="22">
        <v>157</v>
      </c>
      <c r="D62" s="22">
        <v>0</v>
      </c>
      <c r="E62" s="22">
        <f t="shared" si="2"/>
        <v>179</v>
      </c>
      <c r="F62" s="20">
        <v>13</v>
      </c>
      <c r="G62" s="20">
        <v>139</v>
      </c>
      <c r="H62" s="23">
        <f t="shared" si="3"/>
        <v>1.2877697841726619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235</v>
      </c>
      <c r="B63" s="21">
        <v>0</v>
      </c>
      <c r="C63" s="22">
        <v>33</v>
      </c>
      <c r="D63" s="22">
        <v>0</v>
      </c>
      <c r="E63" s="22">
        <f t="shared" si="2"/>
        <v>33</v>
      </c>
      <c r="F63" s="20">
        <v>0</v>
      </c>
      <c r="G63" s="20">
        <v>25</v>
      </c>
      <c r="H63" s="23">
        <f t="shared" si="3"/>
        <v>1.32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238</v>
      </c>
      <c r="B64" s="21">
        <v>0</v>
      </c>
      <c r="C64" s="22">
        <v>3</v>
      </c>
      <c r="D64" s="22">
        <v>0</v>
      </c>
      <c r="E64" s="22">
        <f t="shared" si="2"/>
        <v>3</v>
      </c>
      <c r="F64" s="20">
        <v>0</v>
      </c>
      <c r="G64" s="20">
        <v>3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241</v>
      </c>
      <c r="B65" s="21">
        <v>8</v>
      </c>
      <c r="C65" s="22">
        <v>81</v>
      </c>
      <c r="D65" s="22">
        <v>0</v>
      </c>
      <c r="E65" s="22">
        <f t="shared" si="2"/>
        <v>89</v>
      </c>
      <c r="F65" s="20">
        <v>8</v>
      </c>
      <c r="G65" s="20">
        <v>87</v>
      </c>
      <c r="H65" s="23">
        <f t="shared" si="3"/>
        <v>1.0229885057471264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244</v>
      </c>
      <c r="B66" s="21">
        <v>4</v>
      </c>
      <c r="C66" s="22">
        <v>73</v>
      </c>
      <c r="D66" s="22">
        <v>0</v>
      </c>
      <c r="E66" s="22">
        <v>77</v>
      </c>
      <c r="F66" s="20">
        <v>4</v>
      </c>
      <c r="G66" s="20">
        <v>69</v>
      </c>
      <c r="H66" s="23">
        <v>1.1159420289855073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248</v>
      </c>
      <c r="B67" s="21">
        <v>9</v>
      </c>
      <c r="C67" s="22">
        <v>75</v>
      </c>
      <c r="D67" s="22">
        <v>0</v>
      </c>
      <c r="E67" s="22">
        <f t="shared" si="2"/>
        <v>84</v>
      </c>
      <c r="F67" s="20">
        <v>3</v>
      </c>
      <c r="G67" s="20">
        <v>84</v>
      </c>
      <c r="H67" s="23">
        <f t="shared" si="3"/>
        <v>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251</v>
      </c>
      <c r="B68" s="21">
        <v>4</v>
      </c>
      <c r="C68" s="22">
        <v>57</v>
      </c>
      <c r="D68" s="22">
        <v>0</v>
      </c>
      <c r="E68" s="22">
        <f t="shared" si="2"/>
        <v>61</v>
      </c>
      <c r="F68" s="20">
        <v>4</v>
      </c>
      <c r="G68" s="20">
        <v>59</v>
      </c>
      <c r="H68" s="23">
        <f t="shared" si="3"/>
        <v>1.0338983050847457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254</v>
      </c>
      <c r="B69" s="21">
        <v>6</v>
      </c>
      <c r="C69" s="22">
        <v>44</v>
      </c>
      <c r="D69" s="22">
        <v>0</v>
      </c>
      <c r="E69" s="22">
        <f t="shared" si="2"/>
        <v>50</v>
      </c>
      <c r="F69" s="20">
        <v>3</v>
      </c>
      <c r="G69" s="20">
        <v>43</v>
      </c>
      <c r="H69" s="23">
        <f t="shared" si="3"/>
        <v>1.1627906976744187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257</v>
      </c>
      <c r="B70" s="21">
        <v>1</v>
      </c>
      <c r="C70" s="22">
        <v>17</v>
      </c>
      <c r="D70" s="22">
        <v>0</v>
      </c>
      <c r="E70" s="22">
        <f t="shared" si="2"/>
        <v>18</v>
      </c>
      <c r="F70" s="20">
        <v>1</v>
      </c>
      <c r="G70" s="20">
        <v>21</v>
      </c>
      <c r="H70" s="23">
        <f t="shared" si="3"/>
        <v>0.8571428571428571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260</v>
      </c>
      <c r="B71" s="120">
        <v>141</v>
      </c>
      <c r="C71" s="120">
        <v>1545</v>
      </c>
      <c r="D71" s="22">
        <v>0</v>
      </c>
      <c r="E71" s="22">
        <v>1686</v>
      </c>
      <c r="F71" s="20">
        <v>89</v>
      </c>
      <c r="G71" s="20">
        <v>1640</v>
      </c>
      <c r="H71" s="23">
        <v>1.0280487804878049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279</v>
      </c>
      <c r="B72" s="21">
        <v>11</v>
      </c>
      <c r="C72" s="22">
        <v>67</v>
      </c>
      <c r="D72" s="22">
        <v>0</v>
      </c>
      <c r="E72" s="22">
        <v>78</v>
      </c>
      <c r="F72" s="20">
        <v>7</v>
      </c>
      <c r="G72" s="20">
        <v>78</v>
      </c>
      <c r="H72" s="23">
        <v>1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283</v>
      </c>
      <c r="B73" s="21">
        <v>10</v>
      </c>
      <c r="C73" s="22">
        <v>67</v>
      </c>
      <c r="D73" s="22">
        <v>0</v>
      </c>
      <c r="E73" s="22">
        <f t="shared" si="2"/>
        <v>77</v>
      </c>
      <c r="F73" s="20">
        <v>10</v>
      </c>
      <c r="G73" s="20">
        <v>83</v>
      </c>
      <c r="H73" s="23">
        <f t="shared" si="3"/>
        <v>0.92771084337349397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286</v>
      </c>
      <c r="B74" s="21">
        <v>0</v>
      </c>
      <c r="C74" s="22">
        <v>17</v>
      </c>
      <c r="D74" s="22">
        <v>0</v>
      </c>
      <c r="E74" s="22">
        <f t="shared" si="2"/>
        <v>17</v>
      </c>
      <c r="F74" s="20">
        <v>0</v>
      </c>
      <c r="G74" s="20">
        <v>17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ht="13.5" thickBot="1" x14ac:dyDescent="0.25">
      <c r="A75" s="27" t="s">
        <v>289</v>
      </c>
      <c r="B75" s="29">
        <v>2</v>
      </c>
      <c r="C75" s="27">
        <v>45</v>
      </c>
      <c r="D75" s="27">
        <v>0</v>
      </c>
      <c r="E75" s="27">
        <f t="shared" si="2"/>
        <v>47</v>
      </c>
      <c r="F75" s="28">
        <v>1</v>
      </c>
      <c r="G75" s="28">
        <v>46</v>
      </c>
      <c r="H75" s="92">
        <f t="shared" si="3"/>
        <v>1.0217391304347827</v>
      </c>
    </row>
    <row r="76" spans="1:20" ht="13.5" thickTop="1" x14ac:dyDescent="0.2">
      <c r="A76" s="22"/>
      <c r="B76" s="21">
        <f>SUM(B3:B75)</f>
        <v>726</v>
      </c>
      <c r="C76" s="22">
        <f>SUM(C3:C75)</f>
        <v>8499</v>
      </c>
      <c r="D76" s="22">
        <f>SUM(D3:D75)</f>
        <v>26</v>
      </c>
      <c r="E76" s="22">
        <f t="shared" si="2"/>
        <v>9251</v>
      </c>
      <c r="F76" s="32">
        <f>SUM(F3:F75)</f>
        <v>509</v>
      </c>
      <c r="G76" s="32">
        <f>SUM(G3:G75)</f>
        <v>8414</v>
      </c>
      <c r="H76" s="23">
        <f t="shared" si="3"/>
        <v>1.0994770620394581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3"/>
      <c r="L77" s="17" t="s">
        <v>291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3"/>
      <c r="I78" s="35"/>
    </row>
    <row r="79" spans="1:20" x14ac:dyDescent="0.2">
      <c r="A79" s="19"/>
      <c r="B79" s="36"/>
      <c r="C79" s="37"/>
      <c r="D79" s="37"/>
      <c r="E79" s="37"/>
      <c r="F79" s="37"/>
      <c r="G79" s="37"/>
      <c r="H79" s="33"/>
      <c r="I79" s="35"/>
    </row>
    <row r="80" spans="1:20" x14ac:dyDescent="0.2">
      <c r="A80" s="19"/>
      <c r="B80" s="19"/>
      <c r="C80" s="19"/>
      <c r="D80" s="22"/>
      <c r="E80" s="19"/>
      <c r="F80" s="19"/>
      <c r="G80" s="19"/>
      <c r="I80" s="35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41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2">
        <v>43647</v>
      </c>
      <c r="E1" s="133"/>
      <c r="F1" s="133"/>
      <c r="G1" s="133"/>
      <c r="H1" s="133"/>
      <c r="I1" s="134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D4+E4+F4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>D7+E7+F7</f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>G27/I27</f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>G35/I35</f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>G59/I59</f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183</v>
      </c>
      <c r="B65" s="19" t="s">
        <v>181</v>
      </c>
      <c r="C65" s="20" t="s">
        <v>184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185</v>
      </c>
      <c r="B66" s="19" t="s">
        <v>181</v>
      </c>
      <c r="C66" s="20" t="s">
        <v>186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5" t="s">
        <v>498</v>
      </c>
      <c r="B67" s="19" t="s">
        <v>181</v>
      </c>
      <c r="C67" s="20" t="s">
        <v>188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189</v>
      </c>
      <c r="B68" s="19" t="s">
        <v>181</v>
      </c>
      <c r="C68" s="20" t="s">
        <v>190</v>
      </c>
      <c r="D68" s="21"/>
      <c r="E68" s="22"/>
      <c r="F68" s="22"/>
      <c r="G68" s="22">
        <f t="shared" ref="G68:G112" si="2">D68+E68+F68</f>
        <v>0</v>
      </c>
      <c r="H68" s="20"/>
      <c r="I68" s="20"/>
      <c r="J68" s="23" t="e">
        <f t="shared" ref="J68:J111" si="3">G68/I68</f>
        <v>#DIV/0!</v>
      </c>
    </row>
    <row r="69" spans="1:10" x14ac:dyDescent="0.2">
      <c r="A69" s="25" t="s">
        <v>191</v>
      </c>
      <c r="B69" s="19" t="s">
        <v>181</v>
      </c>
      <c r="C69" s="20" t="s">
        <v>192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193</v>
      </c>
      <c r="B70" s="19" t="s">
        <v>181</v>
      </c>
      <c r="C70" s="20" t="s">
        <v>194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262</v>
      </c>
      <c r="B98" s="19" t="s">
        <v>260</v>
      </c>
      <c r="C98" s="20" t="s">
        <v>263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264</v>
      </c>
      <c r="B99" s="19" t="s">
        <v>260</v>
      </c>
      <c r="C99" s="20" t="s">
        <v>265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266</v>
      </c>
      <c r="B100" s="19" t="s">
        <v>260</v>
      </c>
      <c r="C100" s="20" t="s">
        <v>267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268</v>
      </c>
      <c r="B101" s="19" t="s">
        <v>260</v>
      </c>
      <c r="C101" s="20" t="s">
        <v>269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270</v>
      </c>
      <c r="B102" s="19" t="s">
        <v>260</v>
      </c>
      <c r="C102" s="20" t="s">
        <v>271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272</v>
      </c>
      <c r="B103" s="19" t="s">
        <v>260</v>
      </c>
      <c r="C103" s="20" t="s">
        <v>273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274</v>
      </c>
      <c r="B104" s="19" t="s">
        <v>260</v>
      </c>
      <c r="C104" s="20" t="s">
        <v>275</v>
      </c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">
      <c r="A105" s="18" t="s">
        <v>276</v>
      </c>
      <c r="B105" s="19" t="s">
        <v>260</v>
      </c>
      <c r="C105" s="20" t="s">
        <v>277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">
      <c r="A106" s="18" t="s">
        <v>298</v>
      </c>
      <c r="B106" s="19" t="s">
        <v>260</v>
      </c>
      <c r="C106" s="20" t="s">
        <v>435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">
      <c r="A107" s="38" t="s">
        <v>468</v>
      </c>
      <c r="B107" s="17" t="s">
        <v>260</v>
      </c>
      <c r="C107" s="17" t="s">
        <v>467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">
      <c r="A108" s="18" t="s">
        <v>278</v>
      </c>
      <c r="B108" s="19" t="s">
        <v>279</v>
      </c>
      <c r="C108" s="20" t="s">
        <v>279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x14ac:dyDescent="0.2">
      <c r="A109" s="18" t="s">
        <v>280</v>
      </c>
      <c r="B109" s="19" t="s">
        <v>279</v>
      </c>
      <c r="C109" s="20" t="s">
        <v>281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x14ac:dyDescent="0.2">
      <c r="A110" s="18" t="s">
        <v>282</v>
      </c>
      <c r="B110" s="19" t="s">
        <v>283</v>
      </c>
      <c r="C110" s="20" t="s">
        <v>284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">
      <c r="A111" s="18" t="s">
        <v>285</v>
      </c>
      <c r="B111" s="19" t="s">
        <v>286</v>
      </c>
      <c r="C111" s="20" t="s">
        <v>287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ht="13.5" thickBot="1" x14ac:dyDescent="0.25">
      <c r="A112" s="26" t="s">
        <v>288</v>
      </c>
      <c r="B112" s="27" t="s">
        <v>289</v>
      </c>
      <c r="C112" s="28" t="s">
        <v>289</v>
      </c>
      <c r="D112" s="29"/>
      <c r="E112" s="27"/>
      <c r="F112" s="27"/>
      <c r="G112" s="27">
        <f t="shared" si="2"/>
        <v>0</v>
      </c>
      <c r="H112" s="28"/>
      <c r="I112" s="28"/>
      <c r="J112" s="30" t="e">
        <f>G112/I112</f>
        <v>#DIV/0!</v>
      </c>
    </row>
    <row r="113" spans="1:11" ht="13.5" thickTop="1" x14ac:dyDescent="0.2">
      <c r="A113" s="31" t="s">
        <v>290</v>
      </c>
      <c r="B113" s="22"/>
      <c r="C113" s="20"/>
      <c r="D113" s="21">
        <f t="shared" ref="D113:I113" si="4">SUM(D3:D112)</f>
        <v>0</v>
      </c>
      <c r="E113" s="22">
        <f t="shared" si="4"/>
        <v>0</v>
      </c>
      <c r="F113" s="22">
        <f t="shared" si="4"/>
        <v>0</v>
      </c>
      <c r="G113" s="22">
        <f t="shared" si="4"/>
        <v>0</v>
      </c>
      <c r="H113" s="32">
        <f t="shared" si="4"/>
        <v>0</v>
      </c>
      <c r="I113" s="32">
        <f t="shared" si="4"/>
        <v>0</v>
      </c>
      <c r="J113" s="100" t="e">
        <f>G113/I113</f>
        <v>#DIV/0!</v>
      </c>
    </row>
    <row r="114" spans="1:11" x14ac:dyDescent="0.2">
      <c r="A114" s="34"/>
      <c r="B114" s="22"/>
      <c r="C114" s="20"/>
      <c r="D114" s="21"/>
      <c r="E114" s="22"/>
      <c r="F114" s="22"/>
      <c r="G114" s="22"/>
      <c r="H114" s="22"/>
      <c r="I114" s="22"/>
      <c r="J114" s="33"/>
    </row>
    <row r="115" spans="1:11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K115" s="35"/>
    </row>
    <row r="116" spans="1:11" x14ac:dyDescent="0.2">
      <c r="A116" s="31" t="s">
        <v>292</v>
      </c>
      <c r="B116" s="19"/>
      <c r="C116" s="20"/>
      <c r="D116" s="36"/>
      <c r="E116" s="37"/>
      <c r="F116" s="37"/>
      <c r="G116" s="37"/>
      <c r="H116" s="37"/>
      <c r="I116" s="37"/>
      <c r="J116" s="33"/>
      <c r="K116" s="35"/>
    </row>
    <row r="117" spans="1:11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5"/>
    </row>
    <row r="118" spans="1:11" ht="14.45" customHeight="1" x14ac:dyDescent="0.2">
      <c r="A118" s="31" t="s">
        <v>293</v>
      </c>
      <c r="B118" s="19"/>
      <c r="C118" s="19"/>
      <c r="D118" s="19"/>
      <c r="E118" s="19"/>
      <c r="F118" s="22"/>
      <c r="G118" s="19"/>
      <c r="H118" s="19"/>
      <c r="I118" s="19"/>
    </row>
    <row r="119" spans="1:11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1" x14ac:dyDescent="0.2">
      <c r="A120" s="39"/>
      <c r="B120" s="19"/>
      <c r="C120" s="19"/>
      <c r="D120" s="19"/>
      <c r="E120" s="19"/>
      <c r="F120" s="22"/>
      <c r="G120" s="19"/>
      <c r="H120" s="19"/>
      <c r="I120" s="19"/>
    </row>
    <row r="121" spans="1:11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1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1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1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1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1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1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1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0"/>
      <c r="B134" s="41"/>
      <c r="C134" s="41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2">
        <v>43678</v>
      </c>
      <c r="E1" s="133"/>
      <c r="F1" s="133"/>
      <c r="G1" s="133"/>
      <c r="H1" s="133"/>
      <c r="I1" s="134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 t="shared" ref="G3:G67" si="0"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si="0"/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>G8/I8</f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>D20+E20+F20</f>
        <v>0</v>
      </c>
      <c r="H20" s="20"/>
      <c r="I20" s="20"/>
      <c r="J20" s="23" t="e">
        <f>G20/I20</f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>G46/I46</f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>G62/I62</f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183</v>
      </c>
      <c r="B65" s="19" t="s">
        <v>181</v>
      </c>
      <c r="C65" s="20" t="s">
        <v>184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185</v>
      </c>
      <c r="B66" s="19" t="s">
        <v>181</v>
      </c>
      <c r="C66" s="20" t="s">
        <v>186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5" t="s">
        <v>498</v>
      </c>
      <c r="B67" s="19" t="s">
        <v>181</v>
      </c>
      <c r="C67" s="20" t="s">
        <v>188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189</v>
      </c>
      <c r="B68" s="19" t="s">
        <v>181</v>
      </c>
      <c r="C68" s="20" t="s">
        <v>190</v>
      </c>
      <c r="D68" s="21"/>
      <c r="E68" s="22"/>
      <c r="F68" s="22"/>
      <c r="G68" s="22">
        <f t="shared" ref="G68:G113" si="2">D68+E68+F68</f>
        <v>0</v>
      </c>
      <c r="H68" s="20"/>
      <c r="I68" s="20"/>
      <c r="J68" s="23" t="e">
        <f t="shared" ref="J68:J103" si="3">G68/I68</f>
        <v>#DIV/0!</v>
      </c>
    </row>
    <row r="69" spans="1:10" x14ac:dyDescent="0.2">
      <c r="A69" s="25" t="s">
        <v>191</v>
      </c>
      <c r="B69" s="19" t="s">
        <v>181</v>
      </c>
      <c r="C69" s="20" t="s">
        <v>192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193</v>
      </c>
      <c r="B70" s="19" t="s">
        <v>181</v>
      </c>
      <c r="C70" s="20" t="s">
        <v>194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262</v>
      </c>
      <c r="B98" s="19" t="s">
        <v>260</v>
      </c>
      <c r="C98" s="20" t="s">
        <v>263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264</v>
      </c>
      <c r="B99" s="19" t="s">
        <v>260</v>
      </c>
      <c r="C99" s="20" t="s">
        <v>265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266</v>
      </c>
      <c r="B100" s="19" t="s">
        <v>260</v>
      </c>
      <c r="C100" s="20" t="s">
        <v>267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268</v>
      </c>
      <c r="B101" s="19" t="s">
        <v>260</v>
      </c>
      <c r="C101" s="20" t="s">
        <v>269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270</v>
      </c>
      <c r="B102" s="19" t="s">
        <v>260</v>
      </c>
      <c r="C102" s="20" t="s">
        <v>271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272</v>
      </c>
      <c r="B103" s="19" t="s">
        <v>260</v>
      </c>
      <c r="C103" s="20" t="s">
        <v>273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274</v>
      </c>
      <c r="B104" s="19" t="s">
        <v>260</v>
      </c>
      <c r="C104" s="20" t="s">
        <v>275</v>
      </c>
      <c r="E104" s="22"/>
      <c r="F104" s="22"/>
      <c r="G104" s="22">
        <f t="shared" si="2"/>
        <v>0</v>
      </c>
      <c r="H104" s="20"/>
      <c r="I104" s="20"/>
      <c r="J104" s="23" t="e">
        <f>G104/I104</f>
        <v>#DIV/0!</v>
      </c>
    </row>
    <row r="105" spans="1:10" x14ac:dyDescent="0.2">
      <c r="A105" s="18" t="s">
        <v>276</v>
      </c>
      <c r="B105" s="19" t="s">
        <v>260</v>
      </c>
      <c r="C105" s="20" t="s">
        <v>277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ref="J105:J111" si="4">G105/I105</f>
        <v>#DIV/0!</v>
      </c>
    </row>
    <row r="106" spans="1:10" x14ac:dyDescent="0.2">
      <c r="A106" s="18" t="s">
        <v>298</v>
      </c>
      <c r="B106" s="19" t="s">
        <v>260</v>
      </c>
      <c r="C106" s="20" t="s">
        <v>435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4"/>
        <v>#DIV/0!</v>
      </c>
    </row>
    <row r="107" spans="1:10" x14ac:dyDescent="0.2">
      <c r="A107" s="38" t="s">
        <v>468</v>
      </c>
      <c r="B107" s="17" t="s">
        <v>260</v>
      </c>
      <c r="C107" s="17" t="s">
        <v>467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4"/>
        <v>#DIV/0!</v>
      </c>
    </row>
    <row r="108" spans="1:10" x14ac:dyDescent="0.2">
      <c r="A108" s="18" t="s">
        <v>278</v>
      </c>
      <c r="B108" s="19" t="s">
        <v>279</v>
      </c>
      <c r="C108" s="20" t="s">
        <v>279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4"/>
        <v>#DIV/0!</v>
      </c>
    </row>
    <row r="109" spans="1:10" x14ac:dyDescent="0.2">
      <c r="A109" s="18" t="s">
        <v>280</v>
      </c>
      <c r="B109" s="19" t="s">
        <v>279</v>
      </c>
      <c r="C109" s="20" t="s">
        <v>281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4"/>
        <v>#DIV/0!</v>
      </c>
    </row>
    <row r="110" spans="1:10" x14ac:dyDescent="0.2">
      <c r="A110" s="18" t="s">
        <v>282</v>
      </c>
      <c r="B110" s="19" t="s">
        <v>283</v>
      </c>
      <c r="C110" s="20" t="s">
        <v>284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4"/>
        <v>#DIV/0!</v>
      </c>
    </row>
    <row r="111" spans="1:10" x14ac:dyDescent="0.2">
      <c r="A111" s="18" t="s">
        <v>285</v>
      </c>
      <c r="B111" s="19" t="s">
        <v>286</v>
      </c>
      <c r="C111" s="20" t="s">
        <v>287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4"/>
        <v>#DIV/0!</v>
      </c>
    </row>
    <row r="112" spans="1:10" ht="13.5" thickBot="1" x14ac:dyDescent="0.25">
      <c r="A112" s="26" t="s">
        <v>288</v>
      </c>
      <c r="B112" s="27" t="s">
        <v>289</v>
      </c>
      <c r="C112" s="28" t="s">
        <v>289</v>
      </c>
      <c r="D112" s="29"/>
      <c r="E112" s="27"/>
      <c r="F112" s="27"/>
      <c r="G112" s="27">
        <f t="shared" si="2"/>
        <v>0</v>
      </c>
      <c r="H112" s="28"/>
      <c r="I112" s="28"/>
      <c r="J112" s="92" t="e">
        <f>G112/I112</f>
        <v>#DIV/0!</v>
      </c>
    </row>
    <row r="113" spans="1:14" ht="13.5" thickTop="1" x14ac:dyDescent="0.2">
      <c r="A113" s="31" t="s">
        <v>290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22">
        <f t="shared" si="2"/>
        <v>0</v>
      </c>
      <c r="H113" s="32">
        <f>SUM(H3:H112)</f>
        <v>0</v>
      </c>
      <c r="I113" s="32">
        <f>SUM(I3:I112)</f>
        <v>0</v>
      </c>
      <c r="J113" s="100" t="e">
        <f t="shared" ref="J113" si="5">G113/I113</f>
        <v>#DIV/0!</v>
      </c>
    </row>
    <row r="114" spans="1:14" x14ac:dyDescent="0.2">
      <c r="A114" s="34"/>
      <c r="B114" s="22"/>
      <c r="C114" s="20"/>
      <c r="D114" s="21"/>
      <c r="E114" s="22"/>
      <c r="F114" s="22"/>
      <c r="G114" s="22"/>
      <c r="H114" s="22"/>
      <c r="I114" s="22"/>
      <c r="J114" s="33"/>
      <c r="N114" s="17" t="s">
        <v>291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K115" s="35"/>
    </row>
    <row r="116" spans="1:14" x14ac:dyDescent="0.2">
      <c r="A116" s="31" t="s">
        <v>292</v>
      </c>
      <c r="B116" s="19"/>
      <c r="C116" s="20"/>
      <c r="D116" s="36"/>
      <c r="E116" s="37"/>
      <c r="F116" s="37"/>
      <c r="G116" s="37"/>
      <c r="H116" s="37"/>
      <c r="I116" s="37"/>
      <c r="J116" s="33"/>
      <c r="K116" s="35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5"/>
    </row>
    <row r="118" spans="1:14" ht="14.45" customHeight="1" x14ac:dyDescent="0.2">
      <c r="A118" s="31" t="s">
        <v>293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39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0"/>
      <c r="B134" s="41"/>
      <c r="C134" s="41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103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2">
        <v>43709</v>
      </c>
      <c r="E1" s="133"/>
      <c r="F1" s="133"/>
      <c r="G1" s="133"/>
      <c r="H1" s="133"/>
      <c r="I1" s="134"/>
      <c r="J1" s="101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02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>SUM(D39:F39)</f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>SUM(D44:F44)</f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183</v>
      </c>
      <c r="B65" s="19" t="s">
        <v>181</v>
      </c>
      <c r="C65" s="20" t="s">
        <v>184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185</v>
      </c>
      <c r="B66" s="19" t="s">
        <v>181</v>
      </c>
      <c r="C66" s="20" t="s">
        <v>186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5" t="s">
        <v>498</v>
      </c>
      <c r="B67" s="19" t="s">
        <v>181</v>
      </c>
      <c r="C67" s="20" t="s">
        <v>188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189</v>
      </c>
      <c r="B68" s="19" t="s">
        <v>181</v>
      </c>
      <c r="C68" s="20" t="s">
        <v>190</v>
      </c>
      <c r="D68" s="21"/>
      <c r="E68" s="22"/>
      <c r="F68" s="22"/>
      <c r="G68" s="22">
        <f t="shared" ref="G68:G84" si="2">SUM(D68:F68)</f>
        <v>0</v>
      </c>
      <c r="H68" s="20"/>
      <c r="I68" s="20"/>
      <c r="J68" s="23" t="e">
        <f t="shared" ref="J68:J111" si="3">G68/I68</f>
        <v>#DIV/0!</v>
      </c>
    </row>
    <row r="69" spans="1:10" x14ac:dyDescent="0.2">
      <c r="A69" s="25" t="s">
        <v>191</v>
      </c>
      <c r="B69" s="19" t="s">
        <v>181</v>
      </c>
      <c r="C69" s="20" t="s">
        <v>192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193</v>
      </c>
      <c r="B70" s="19" t="s">
        <v>181</v>
      </c>
      <c r="C70" s="20" t="s">
        <v>194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>SUM(D85:F85)</f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ref="G86:G111" si="4">SUM(D86:F86)</f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3"/>
        <v>#DIV/0!</v>
      </c>
    </row>
    <row r="88" spans="1:10" ht="13.5" customHeight="1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4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262</v>
      </c>
      <c r="B98" s="19" t="s">
        <v>260</v>
      </c>
      <c r="C98" s="20" t="s">
        <v>263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264</v>
      </c>
      <c r="B99" s="19" t="s">
        <v>260</v>
      </c>
      <c r="C99" s="20" t="s">
        <v>265</v>
      </c>
      <c r="D99" s="21"/>
      <c r="E99" s="22"/>
      <c r="F99" s="22"/>
      <c r="G99" s="22">
        <f t="shared" si="4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266</v>
      </c>
      <c r="B100" s="19" t="s">
        <v>260</v>
      </c>
      <c r="C100" s="20" t="s">
        <v>267</v>
      </c>
      <c r="D100" s="21"/>
      <c r="E100" s="22"/>
      <c r="F100" s="22"/>
      <c r="G100" s="22">
        <f t="shared" si="4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268</v>
      </c>
      <c r="B101" s="19" t="s">
        <v>260</v>
      </c>
      <c r="C101" s="20" t="s">
        <v>269</v>
      </c>
      <c r="D101" s="21"/>
      <c r="E101" s="22"/>
      <c r="F101" s="22"/>
      <c r="G101" s="22">
        <f t="shared" si="4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270</v>
      </c>
      <c r="B102" s="19" t="s">
        <v>260</v>
      </c>
      <c r="C102" s="20" t="s">
        <v>271</v>
      </c>
      <c r="D102" s="21"/>
      <c r="E102" s="22"/>
      <c r="F102" s="22"/>
      <c r="G102" s="22">
        <f t="shared" si="4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272</v>
      </c>
      <c r="B103" s="19" t="s">
        <v>260</v>
      </c>
      <c r="C103" s="20" t="s">
        <v>273</v>
      </c>
      <c r="D103" s="21"/>
      <c r="E103" s="22"/>
      <c r="F103" s="22"/>
      <c r="G103" s="22">
        <f t="shared" si="4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274</v>
      </c>
      <c r="B104" s="19" t="s">
        <v>260</v>
      </c>
      <c r="C104" s="20" t="s">
        <v>275</v>
      </c>
      <c r="E104" s="22"/>
      <c r="F104" s="22"/>
      <c r="G104" s="22">
        <f t="shared" si="4"/>
        <v>0</v>
      </c>
      <c r="H104" s="20"/>
      <c r="I104" s="20"/>
      <c r="J104" s="23" t="e">
        <f t="shared" si="3"/>
        <v>#DIV/0!</v>
      </c>
    </row>
    <row r="105" spans="1:10" x14ac:dyDescent="0.2">
      <c r="A105" s="18" t="s">
        <v>276</v>
      </c>
      <c r="B105" s="19" t="s">
        <v>260</v>
      </c>
      <c r="C105" s="20" t="s">
        <v>277</v>
      </c>
      <c r="D105" s="21"/>
      <c r="E105" s="22"/>
      <c r="F105" s="22"/>
      <c r="G105" s="22">
        <f t="shared" si="4"/>
        <v>0</v>
      </c>
      <c r="H105" s="20"/>
      <c r="I105" s="20"/>
      <c r="J105" s="23" t="e">
        <f t="shared" si="3"/>
        <v>#DIV/0!</v>
      </c>
    </row>
    <row r="106" spans="1:10" x14ac:dyDescent="0.2">
      <c r="A106" s="18" t="s">
        <v>298</v>
      </c>
      <c r="B106" s="19" t="s">
        <v>260</v>
      </c>
      <c r="C106" s="20" t="s">
        <v>435</v>
      </c>
      <c r="D106" s="21"/>
      <c r="E106" s="22"/>
      <c r="F106" s="22"/>
      <c r="G106" s="22">
        <f t="shared" si="4"/>
        <v>0</v>
      </c>
      <c r="H106" s="20"/>
      <c r="I106" s="20"/>
      <c r="J106" s="23" t="e">
        <f t="shared" si="3"/>
        <v>#DIV/0!</v>
      </c>
    </row>
    <row r="107" spans="1:10" x14ac:dyDescent="0.2">
      <c r="A107" s="38" t="s">
        <v>468</v>
      </c>
      <c r="B107" s="17" t="s">
        <v>260</v>
      </c>
      <c r="C107" s="17" t="s">
        <v>467</v>
      </c>
      <c r="D107" s="21"/>
      <c r="E107" s="22"/>
      <c r="F107" s="22"/>
      <c r="G107" s="22">
        <f t="shared" si="4"/>
        <v>0</v>
      </c>
      <c r="H107" s="20"/>
      <c r="I107" s="20"/>
      <c r="J107" s="23" t="e">
        <f t="shared" si="3"/>
        <v>#DIV/0!</v>
      </c>
    </row>
    <row r="108" spans="1:10" x14ac:dyDescent="0.2">
      <c r="A108" s="18" t="s">
        <v>278</v>
      </c>
      <c r="B108" s="19" t="s">
        <v>279</v>
      </c>
      <c r="C108" s="20" t="s">
        <v>279</v>
      </c>
      <c r="D108" s="21"/>
      <c r="E108" s="22"/>
      <c r="F108" s="22"/>
      <c r="G108" s="22">
        <f t="shared" si="4"/>
        <v>0</v>
      </c>
      <c r="H108" s="20"/>
      <c r="I108" s="20"/>
      <c r="J108" s="23" t="e">
        <f t="shared" si="3"/>
        <v>#DIV/0!</v>
      </c>
    </row>
    <row r="109" spans="1:10" x14ac:dyDescent="0.2">
      <c r="A109" s="18" t="s">
        <v>280</v>
      </c>
      <c r="B109" s="19" t="s">
        <v>279</v>
      </c>
      <c r="C109" s="20" t="s">
        <v>281</v>
      </c>
      <c r="D109" s="21"/>
      <c r="E109" s="22"/>
      <c r="F109" s="22"/>
      <c r="G109" s="22">
        <f t="shared" si="4"/>
        <v>0</v>
      </c>
      <c r="H109" s="20"/>
      <c r="I109" s="20"/>
      <c r="J109" s="23" t="e">
        <f t="shared" si="3"/>
        <v>#DIV/0!</v>
      </c>
    </row>
    <row r="110" spans="1:10" x14ac:dyDescent="0.2">
      <c r="A110" s="18" t="s">
        <v>282</v>
      </c>
      <c r="B110" s="19" t="s">
        <v>283</v>
      </c>
      <c r="C110" s="20" t="s">
        <v>284</v>
      </c>
      <c r="D110" s="21"/>
      <c r="E110" s="22"/>
      <c r="F110" s="22"/>
      <c r="G110" s="22">
        <f t="shared" si="4"/>
        <v>0</v>
      </c>
      <c r="H110" s="20"/>
      <c r="I110" s="20"/>
      <c r="J110" s="23" t="e">
        <f t="shared" si="3"/>
        <v>#DIV/0!</v>
      </c>
    </row>
    <row r="111" spans="1:10" x14ac:dyDescent="0.2">
      <c r="A111" s="18" t="s">
        <v>285</v>
      </c>
      <c r="B111" s="19" t="s">
        <v>286</v>
      </c>
      <c r="C111" s="20" t="s">
        <v>287</v>
      </c>
      <c r="D111" s="21"/>
      <c r="E111" s="22"/>
      <c r="F111" s="22"/>
      <c r="G111" s="22">
        <f t="shared" si="4"/>
        <v>0</v>
      </c>
      <c r="H111" s="20"/>
      <c r="I111" s="20"/>
      <c r="J111" s="23" t="e">
        <f t="shared" si="3"/>
        <v>#DIV/0!</v>
      </c>
    </row>
    <row r="112" spans="1:10" ht="13.5" thickBot="1" x14ac:dyDescent="0.25">
      <c r="A112" s="26" t="s">
        <v>288</v>
      </c>
      <c r="B112" s="27" t="s">
        <v>289</v>
      </c>
      <c r="C112" s="28" t="s">
        <v>289</v>
      </c>
      <c r="D112" s="29"/>
      <c r="E112" s="27"/>
      <c r="F112" s="27"/>
      <c r="G112" s="27">
        <f>SUM(D112:F112)</f>
        <v>0</v>
      </c>
      <c r="H112" s="28"/>
      <c r="I112" s="28"/>
      <c r="J112" s="92" t="e">
        <f>G112/I112</f>
        <v>#DIV/0!</v>
      </c>
    </row>
    <row r="113" spans="1:14" ht="13.5" thickTop="1" x14ac:dyDescent="0.2">
      <c r="A113" s="31" t="s">
        <v>290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22">
        <f>SUM(D113:F113)</f>
        <v>0</v>
      </c>
      <c r="H113" s="32">
        <f>SUM(H3:H112)</f>
        <v>0</v>
      </c>
      <c r="I113" s="104">
        <f>SUM(I3:I112)</f>
        <v>0</v>
      </c>
      <c r="J113" s="33" t="e">
        <f>G113/I113</f>
        <v>#DIV/0!</v>
      </c>
    </row>
    <row r="114" spans="1:14" x14ac:dyDescent="0.2">
      <c r="A114" s="34"/>
      <c r="B114" s="22"/>
      <c r="C114" s="20"/>
      <c r="D114" s="21"/>
      <c r="E114" s="22"/>
      <c r="F114" s="22"/>
      <c r="G114" s="22"/>
      <c r="H114" s="22"/>
      <c r="I114" s="22"/>
      <c r="J114" s="33"/>
      <c r="N114" s="17" t="s">
        <v>291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K115" s="35"/>
    </row>
    <row r="116" spans="1:14" x14ac:dyDescent="0.2">
      <c r="A116" s="31" t="s">
        <v>292</v>
      </c>
      <c r="B116" s="19"/>
      <c r="C116" s="20"/>
      <c r="D116" s="36"/>
      <c r="E116" s="37"/>
      <c r="F116" s="37"/>
      <c r="G116" s="37"/>
      <c r="H116" s="37"/>
      <c r="I116" s="37"/>
      <c r="J116" s="33"/>
      <c r="K116" s="35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5"/>
    </row>
    <row r="118" spans="1:14" ht="14.45" customHeight="1" x14ac:dyDescent="0.2">
      <c r="A118" s="31" t="s">
        <v>293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39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0"/>
      <c r="B134" s="41"/>
      <c r="C134" s="41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7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2">
        <v>43739</v>
      </c>
      <c r="E1" s="133"/>
      <c r="F1" s="133"/>
      <c r="G1" s="133"/>
      <c r="H1" s="133"/>
      <c r="I1" s="134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 t="shared" ref="G3:G34" si="0">D3+E3+F3</f>
        <v>0</v>
      </c>
      <c r="H3" s="20"/>
      <c r="I3" s="20"/>
      <c r="J3" s="23" t="e">
        <f t="shared" ref="J3:J34" si="1"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si="0"/>
        <v>0</v>
      </c>
      <c r="H4" s="20"/>
      <c r="I4" s="20"/>
      <c r="J4" s="23" t="e">
        <f t="shared" si="1"/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ref="G35:G66" si="2">D35+E35+F35</f>
        <v>0</v>
      </c>
      <c r="H35" s="20"/>
      <c r="I35" s="20"/>
      <c r="J35" s="23" t="e">
        <f t="shared" ref="J35:J66" si="3">G35/I35</f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2"/>
        <v>0</v>
      </c>
      <c r="H36" s="20"/>
      <c r="I36" s="20"/>
      <c r="J36" s="23" t="e">
        <f t="shared" si="3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2"/>
        <v>0</v>
      </c>
      <c r="H37" s="20"/>
      <c r="I37" s="20"/>
      <c r="J37" s="23" t="e">
        <f t="shared" si="3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2"/>
        <v>0</v>
      </c>
      <c r="H38" s="20"/>
      <c r="I38" s="20"/>
      <c r="J38" s="23" t="e">
        <f t="shared" si="3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2"/>
        <v>0</v>
      </c>
      <c r="H39" s="20"/>
      <c r="I39" s="20"/>
      <c r="J39" s="23" t="e">
        <f t="shared" si="3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2"/>
        <v>0</v>
      </c>
      <c r="H40" s="20"/>
      <c r="I40" s="20"/>
      <c r="J40" s="23" t="e">
        <f t="shared" si="3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2"/>
        <v>0</v>
      </c>
      <c r="H41" s="20"/>
      <c r="I41" s="20"/>
      <c r="J41" s="23" t="e">
        <f t="shared" si="3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2"/>
        <v>0</v>
      </c>
      <c r="H42" s="20"/>
      <c r="I42" s="20"/>
      <c r="J42" s="23" t="e">
        <f t="shared" si="3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2"/>
        <v>0</v>
      </c>
      <c r="H43" s="20"/>
      <c r="I43" s="20"/>
      <c r="J43" s="23" t="e">
        <f t="shared" si="3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2"/>
        <v>0</v>
      </c>
      <c r="H44" s="20"/>
      <c r="I44" s="20"/>
      <c r="J44" s="23" t="e">
        <f t="shared" si="3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2"/>
        <v>0</v>
      </c>
      <c r="H45" s="20"/>
      <c r="I45" s="20"/>
      <c r="J45" s="23" t="e">
        <f t="shared" si="3"/>
        <v>#DIV/0!</v>
      </c>
    </row>
    <row r="46" spans="1:10" x14ac:dyDescent="0.2">
      <c r="A46" s="34" t="s">
        <v>129</v>
      </c>
      <c r="B46" s="22" t="s">
        <v>130</v>
      </c>
      <c r="C46" s="20" t="s">
        <v>131</v>
      </c>
      <c r="D46" s="21"/>
      <c r="E46" s="22"/>
      <c r="F46" s="22"/>
      <c r="G46" s="22">
        <f t="shared" si="2"/>
        <v>0</v>
      </c>
      <c r="H46" s="20"/>
      <c r="I46" s="20"/>
      <c r="J46" s="33" t="e">
        <f t="shared" si="3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2"/>
        <v>0</v>
      </c>
      <c r="H47" s="20"/>
      <c r="I47" s="20"/>
      <c r="J47" s="23" t="e">
        <f t="shared" si="3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2"/>
        <v>0</v>
      </c>
      <c r="H48" s="20"/>
      <c r="I48" s="20"/>
      <c r="J48" s="23" t="e">
        <f t="shared" si="3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2"/>
        <v>0</v>
      </c>
      <c r="H49" s="20"/>
      <c r="I49" s="20"/>
      <c r="J49" s="23" t="e">
        <f t="shared" si="3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2"/>
        <v>0</v>
      </c>
      <c r="H50" s="20"/>
      <c r="I50" s="20"/>
      <c r="J50" s="23" t="e">
        <f t="shared" si="3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2"/>
        <v>0</v>
      </c>
      <c r="H51" s="20"/>
      <c r="I51" s="20"/>
      <c r="J51" s="23" t="e">
        <f t="shared" si="3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2"/>
        <v>0</v>
      </c>
      <c r="H52" s="20"/>
      <c r="I52" s="20"/>
      <c r="J52" s="23" t="e">
        <f t="shared" si="3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2"/>
        <v>0</v>
      </c>
      <c r="H53" s="20"/>
      <c r="I53" s="20"/>
      <c r="J53" s="23" t="e">
        <f t="shared" si="3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2"/>
        <v>0</v>
      </c>
      <c r="H54" s="20"/>
      <c r="I54" s="20"/>
      <c r="J54" s="23" t="e">
        <f t="shared" si="3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2"/>
        <v>0</v>
      </c>
      <c r="H55" s="20"/>
      <c r="I55" s="20"/>
      <c r="J55" s="23" t="e">
        <f t="shared" si="3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2"/>
        <v>0</v>
      </c>
      <c r="H56" s="20"/>
      <c r="I56" s="20"/>
      <c r="J56" s="23" t="e">
        <f t="shared" si="3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2"/>
        <v>0</v>
      </c>
      <c r="H57" s="20"/>
      <c r="I57" s="20"/>
      <c r="J57" s="23" t="e">
        <f t="shared" si="3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2"/>
        <v>0</v>
      </c>
      <c r="H58" s="20"/>
      <c r="I58" s="20"/>
      <c r="J58" s="23" t="e">
        <f t="shared" si="3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2"/>
        <v>0</v>
      </c>
      <c r="H59" s="20"/>
      <c r="I59" s="20"/>
      <c r="J59" s="23" t="e">
        <f t="shared" si="3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2"/>
        <v>0</v>
      </c>
      <c r="H60" s="20"/>
      <c r="I60" s="20"/>
      <c r="J60" s="23" t="e">
        <f t="shared" si="3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2"/>
        <v>0</v>
      </c>
      <c r="H61" s="20"/>
      <c r="I61" s="20"/>
      <c r="J61" s="23" t="e">
        <f t="shared" si="3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2"/>
        <v>0</v>
      </c>
      <c r="H62" s="20"/>
      <c r="I62" s="20"/>
      <c r="J62" s="23" t="e">
        <f t="shared" si="3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2"/>
        <v>0</v>
      </c>
      <c r="H63" s="20"/>
      <c r="I63" s="20"/>
      <c r="J63" s="23" t="e">
        <f t="shared" si="3"/>
        <v>#DIV/0!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>
        <f t="shared" si="2"/>
        <v>0</v>
      </c>
      <c r="H64" s="20"/>
      <c r="I64" s="20"/>
      <c r="J64" s="23" t="e">
        <f t="shared" si="3"/>
        <v>#DIV/0!</v>
      </c>
    </row>
    <row r="65" spans="1:10" x14ac:dyDescent="0.2">
      <c r="A65" s="18" t="s">
        <v>183</v>
      </c>
      <c r="B65" s="19" t="s">
        <v>181</v>
      </c>
      <c r="C65" s="20" t="s">
        <v>184</v>
      </c>
      <c r="D65" s="21"/>
      <c r="E65" s="22"/>
      <c r="F65" s="22"/>
      <c r="G65" s="22">
        <f t="shared" si="2"/>
        <v>0</v>
      </c>
      <c r="H65" s="20"/>
      <c r="I65" s="20"/>
      <c r="J65" s="23" t="e">
        <f t="shared" si="3"/>
        <v>#DIV/0!</v>
      </c>
    </row>
    <row r="66" spans="1:10" x14ac:dyDescent="0.2">
      <c r="A66" s="18" t="s">
        <v>185</v>
      </c>
      <c r="B66" s="19" t="s">
        <v>181</v>
      </c>
      <c r="C66" s="20" t="s">
        <v>186</v>
      </c>
      <c r="D66" s="21"/>
      <c r="E66" s="22"/>
      <c r="F66" s="22"/>
      <c r="G66" s="22">
        <f t="shared" si="2"/>
        <v>0</v>
      </c>
      <c r="H66" s="20"/>
      <c r="I66" s="20"/>
      <c r="J66" s="23" t="e">
        <f t="shared" si="3"/>
        <v>#DIV/0!</v>
      </c>
    </row>
    <row r="67" spans="1:10" x14ac:dyDescent="0.2">
      <c r="A67" s="25" t="s">
        <v>498</v>
      </c>
      <c r="B67" s="19" t="s">
        <v>181</v>
      </c>
      <c r="C67" s="20" t="s">
        <v>188</v>
      </c>
      <c r="D67" s="21"/>
      <c r="E67" s="22"/>
      <c r="F67" s="22"/>
      <c r="G67" s="22">
        <f t="shared" ref="G67:G98" si="4">D67+E67+F67</f>
        <v>0</v>
      </c>
      <c r="H67" s="20"/>
      <c r="I67" s="20"/>
      <c r="J67" s="23" t="e">
        <f t="shared" ref="J67:J98" si="5">G67/I67</f>
        <v>#DIV/0!</v>
      </c>
    </row>
    <row r="68" spans="1:10" x14ac:dyDescent="0.2">
      <c r="A68" s="18" t="s">
        <v>189</v>
      </c>
      <c r="B68" s="19" t="s">
        <v>181</v>
      </c>
      <c r="C68" s="20" t="s">
        <v>190</v>
      </c>
      <c r="D68" s="21"/>
      <c r="E68" s="22"/>
      <c r="F68" s="22"/>
      <c r="G68" s="22">
        <f t="shared" si="4"/>
        <v>0</v>
      </c>
      <c r="H68" s="20"/>
      <c r="I68" s="20"/>
      <c r="J68" s="23" t="e">
        <f t="shared" si="5"/>
        <v>#DIV/0!</v>
      </c>
    </row>
    <row r="69" spans="1:10" x14ac:dyDescent="0.2">
      <c r="A69" s="25" t="s">
        <v>191</v>
      </c>
      <c r="B69" s="19" t="s">
        <v>181</v>
      </c>
      <c r="C69" s="20" t="s">
        <v>192</v>
      </c>
      <c r="D69" s="21"/>
      <c r="E69" s="22"/>
      <c r="F69" s="22"/>
      <c r="G69" s="22">
        <f t="shared" si="4"/>
        <v>0</v>
      </c>
      <c r="H69" s="20"/>
      <c r="I69" s="20"/>
      <c r="J69" s="23" t="e">
        <f t="shared" si="5"/>
        <v>#DIV/0!</v>
      </c>
    </row>
    <row r="70" spans="1:10" x14ac:dyDescent="0.2">
      <c r="A70" s="18" t="s">
        <v>193</v>
      </c>
      <c r="B70" s="19" t="s">
        <v>181</v>
      </c>
      <c r="C70" s="20" t="s">
        <v>194</v>
      </c>
      <c r="D70" s="21"/>
      <c r="E70" s="22"/>
      <c r="F70" s="22"/>
      <c r="G70" s="22">
        <f t="shared" si="4"/>
        <v>0</v>
      </c>
      <c r="H70" s="20"/>
      <c r="I70" s="20"/>
      <c r="J70" s="23" t="e">
        <f t="shared" si="5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4"/>
        <v>0</v>
      </c>
      <c r="H71" s="20"/>
      <c r="I71" s="20"/>
      <c r="J71" s="23" t="e">
        <f t="shared" si="5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4"/>
        <v>0</v>
      </c>
      <c r="H72" s="20"/>
      <c r="I72" s="20"/>
      <c r="J72" s="23" t="e">
        <f t="shared" si="5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4"/>
        <v>0</v>
      </c>
      <c r="H73" s="20"/>
      <c r="I73" s="20"/>
      <c r="J73" s="23" t="e">
        <f t="shared" si="5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4"/>
        <v>0</v>
      </c>
      <c r="H74" s="20"/>
      <c r="I74" s="20"/>
      <c r="J74" s="23" t="e">
        <f t="shared" si="5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4"/>
        <v>0</v>
      </c>
      <c r="H75" s="20"/>
      <c r="I75" s="20"/>
      <c r="J75" s="23" t="e">
        <f t="shared" si="5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4"/>
        <v>0</v>
      </c>
      <c r="H76" s="20"/>
      <c r="I76" s="20"/>
      <c r="J76" s="23" t="e">
        <f t="shared" si="5"/>
        <v>#DIV/0!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4"/>
        <v>0</v>
      </c>
      <c r="H77" s="20"/>
      <c r="I77" s="20"/>
      <c r="J77" s="23" t="e">
        <f t="shared" si="5"/>
        <v>#DIV/0!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4"/>
        <v>0</v>
      </c>
      <c r="H78" s="20"/>
      <c r="I78" s="20"/>
      <c r="J78" s="23" t="e">
        <f t="shared" si="5"/>
        <v>#DIV/0!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4"/>
        <v>0</v>
      </c>
      <c r="H79" s="20"/>
      <c r="I79" s="20"/>
      <c r="J79" s="23" t="e">
        <f t="shared" si="5"/>
        <v>#DIV/0!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4"/>
        <v>0</v>
      </c>
      <c r="H80" s="20"/>
      <c r="I80" s="20"/>
      <c r="J80" s="23" t="e">
        <f t="shared" si="5"/>
        <v>#DIV/0!</v>
      </c>
    </row>
    <row r="81" spans="1:10" x14ac:dyDescent="0.2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4"/>
        <v>0</v>
      </c>
      <c r="H81" s="20"/>
      <c r="I81" s="20"/>
      <c r="J81" s="23" t="e">
        <f t="shared" si="5"/>
        <v>#DIV/0!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4"/>
        <v>0</v>
      </c>
      <c r="H82" s="20"/>
      <c r="I82" s="20"/>
      <c r="J82" s="23" t="e">
        <f t="shared" si="5"/>
        <v>#DIV/0!</v>
      </c>
    </row>
    <row r="83" spans="1:10" x14ac:dyDescent="0.2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4"/>
        <v>0</v>
      </c>
      <c r="H83" s="20"/>
      <c r="I83" s="20"/>
      <c r="J83" s="23" t="e">
        <f t="shared" si="5"/>
        <v>#DIV/0!</v>
      </c>
    </row>
    <row r="84" spans="1:10" x14ac:dyDescent="0.2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4"/>
        <v>0</v>
      </c>
      <c r="H84" s="20"/>
      <c r="I84" s="20"/>
      <c r="J84" s="23" t="e">
        <f t="shared" si="5"/>
        <v>#DIV/0!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4"/>
        <v>0</v>
      </c>
      <c r="H85" s="20"/>
      <c r="I85" s="20"/>
      <c r="J85" s="23" t="e">
        <f t="shared" si="5"/>
        <v>#DIV/0!</v>
      </c>
    </row>
    <row r="86" spans="1:10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4"/>
        <v>0</v>
      </c>
      <c r="H86" s="20"/>
      <c r="I86" s="20"/>
      <c r="J86" s="23" t="e">
        <f t="shared" si="5"/>
        <v>#DIV/0!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5"/>
        <v>#DIV/0!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5"/>
        <v>#DIV/0!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5"/>
        <v>#DIV/0!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5"/>
        <v>#DIV/0!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5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5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5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5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4"/>
        <v>0</v>
      </c>
      <c r="H95" s="20"/>
      <c r="I95" s="20"/>
      <c r="J95" s="23" t="e">
        <f t="shared" si="5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5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5"/>
        <v>#DIV/0!</v>
      </c>
    </row>
    <row r="98" spans="1:10" x14ac:dyDescent="0.2">
      <c r="A98" s="18" t="s">
        <v>262</v>
      </c>
      <c r="B98" s="19" t="s">
        <v>260</v>
      </c>
      <c r="C98" s="20" t="s">
        <v>263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5"/>
        <v>#DIV/0!</v>
      </c>
    </row>
    <row r="99" spans="1:10" x14ac:dyDescent="0.2">
      <c r="A99" s="18" t="s">
        <v>264</v>
      </c>
      <c r="B99" s="19" t="s">
        <v>260</v>
      </c>
      <c r="C99" s="20" t="s">
        <v>265</v>
      </c>
      <c r="D99" s="21"/>
      <c r="E99" s="22"/>
      <c r="F99" s="22"/>
      <c r="G99" s="22">
        <f t="shared" ref="G99:G112" si="6">D99+E99+F99</f>
        <v>0</v>
      </c>
      <c r="H99" s="20"/>
      <c r="I99" s="20"/>
      <c r="J99" s="23" t="e">
        <f t="shared" ref="J99:J113" si="7">G99/I99</f>
        <v>#DIV/0!</v>
      </c>
    </row>
    <row r="100" spans="1:10" x14ac:dyDescent="0.2">
      <c r="A100" s="18" t="s">
        <v>266</v>
      </c>
      <c r="B100" s="19" t="s">
        <v>260</v>
      </c>
      <c r="C100" s="20" t="s">
        <v>267</v>
      </c>
      <c r="D100" s="21"/>
      <c r="E100" s="22"/>
      <c r="F100" s="22"/>
      <c r="G100" s="22">
        <f t="shared" si="6"/>
        <v>0</v>
      </c>
      <c r="H100" s="20"/>
      <c r="I100" s="20"/>
      <c r="J100" s="23" t="e">
        <f t="shared" si="7"/>
        <v>#DIV/0!</v>
      </c>
    </row>
    <row r="101" spans="1:10" x14ac:dyDescent="0.2">
      <c r="A101" s="18" t="s">
        <v>268</v>
      </c>
      <c r="B101" s="19" t="s">
        <v>260</v>
      </c>
      <c r="C101" s="20" t="s">
        <v>269</v>
      </c>
      <c r="D101" s="21"/>
      <c r="E101" s="22"/>
      <c r="F101" s="22"/>
      <c r="G101" s="22">
        <f t="shared" si="6"/>
        <v>0</v>
      </c>
      <c r="H101" s="20"/>
      <c r="I101" s="20"/>
      <c r="J101" s="23" t="e">
        <f t="shared" si="7"/>
        <v>#DIV/0!</v>
      </c>
    </row>
    <row r="102" spans="1:10" x14ac:dyDescent="0.2">
      <c r="A102" s="18" t="s">
        <v>270</v>
      </c>
      <c r="B102" s="19" t="s">
        <v>260</v>
      </c>
      <c r="C102" s="20" t="s">
        <v>271</v>
      </c>
      <c r="D102" s="21"/>
      <c r="E102" s="22"/>
      <c r="F102" s="22"/>
      <c r="G102" s="22">
        <f t="shared" si="6"/>
        <v>0</v>
      </c>
      <c r="H102" s="20"/>
      <c r="I102" s="20"/>
      <c r="J102" s="23" t="e">
        <f t="shared" si="7"/>
        <v>#DIV/0!</v>
      </c>
    </row>
    <row r="103" spans="1:10" x14ac:dyDescent="0.2">
      <c r="A103" s="18" t="s">
        <v>272</v>
      </c>
      <c r="B103" s="19" t="s">
        <v>260</v>
      </c>
      <c r="C103" s="20" t="s">
        <v>273</v>
      </c>
      <c r="D103" s="21"/>
      <c r="E103" s="22"/>
      <c r="F103" s="22"/>
      <c r="G103" s="22">
        <f t="shared" si="6"/>
        <v>0</v>
      </c>
      <c r="H103" s="20"/>
      <c r="I103" s="20"/>
      <c r="J103" s="23" t="e">
        <f t="shared" si="7"/>
        <v>#DIV/0!</v>
      </c>
    </row>
    <row r="104" spans="1:10" x14ac:dyDescent="0.2">
      <c r="A104" s="18" t="s">
        <v>274</v>
      </c>
      <c r="B104" s="19" t="s">
        <v>260</v>
      </c>
      <c r="C104" s="20" t="s">
        <v>275</v>
      </c>
      <c r="D104" s="21"/>
      <c r="E104" s="22"/>
      <c r="F104" s="22"/>
      <c r="G104" s="22">
        <f t="shared" si="6"/>
        <v>0</v>
      </c>
      <c r="H104" s="20"/>
      <c r="I104" s="20"/>
      <c r="J104" s="23" t="e">
        <f t="shared" si="7"/>
        <v>#DIV/0!</v>
      </c>
    </row>
    <row r="105" spans="1:10" x14ac:dyDescent="0.2">
      <c r="A105" s="18" t="s">
        <v>276</v>
      </c>
      <c r="B105" s="19" t="s">
        <v>260</v>
      </c>
      <c r="C105" s="20" t="s">
        <v>277</v>
      </c>
      <c r="D105" s="21"/>
      <c r="E105" s="22"/>
      <c r="F105" s="22"/>
      <c r="G105" s="22">
        <f t="shared" si="6"/>
        <v>0</v>
      </c>
      <c r="H105" s="20"/>
      <c r="I105" s="20"/>
      <c r="J105" s="23" t="e">
        <f t="shared" si="7"/>
        <v>#DIV/0!</v>
      </c>
    </row>
    <row r="106" spans="1:10" x14ac:dyDescent="0.2">
      <c r="A106" s="18" t="s">
        <v>298</v>
      </c>
      <c r="B106" s="19" t="s">
        <v>260</v>
      </c>
      <c r="C106" s="20" t="s">
        <v>435</v>
      </c>
      <c r="D106" s="21"/>
      <c r="E106" s="22"/>
      <c r="F106" s="22"/>
      <c r="G106" s="22">
        <f t="shared" si="6"/>
        <v>0</v>
      </c>
      <c r="H106" s="20"/>
      <c r="I106" s="20"/>
      <c r="J106" s="23" t="e">
        <f t="shared" si="7"/>
        <v>#DIV/0!</v>
      </c>
    </row>
    <row r="107" spans="1:10" x14ac:dyDescent="0.2">
      <c r="A107" s="38" t="s">
        <v>468</v>
      </c>
      <c r="B107" s="17" t="s">
        <v>260</v>
      </c>
      <c r="C107" s="43" t="s">
        <v>467</v>
      </c>
      <c r="D107" s="21"/>
      <c r="E107" s="22"/>
      <c r="F107" s="22"/>
      <c r="G107" s="22">
        <f t="shared" si="6"/>
        <v>0</v>
      </c>
      <c r="H107" s="20"/>
      <c r="I107" s="20"/>
      <c r="J107" s="23" t="e">
        <f t="shared" si="7"/>
        <v>#DIV/0!</v>
      </c>
    </row>
    <row r="108" spans="1:10" x14ac:dyDescent="0.2">
      <c r="A108" s="18" t="s">
        <v>278</v>
      </c>
      <c r="B108" s="19" t="s">
        <v>279</v>
      </c>
      <c r="C108" s="20" t="s">
        <v>279</v>
      </c>
      <c r="D108" s="21"/>
      <c r="E108" s="22"/>
      <c r="F108" s="22"/>
      <c r="G108" s="22">
        <f t="shared" si="6"/>
        <v>0</v>
      </c>
      <c r="H108" s="20"/>
      <c r="I108" s="20"/>
      <c r="J108" s="23" t="e">
        <f t="shared" si="7"/>
        <v>#DIV/0!</v>
      </c>
    </row>
    <row r="109" spans="1:10" x14ac:dyDescent="0.2">
      <c r="A109" s="18" t="s">
        <v>280</v>
      </c>
      <c r="B109" s="19" t="s">
        <v>279</v>
      </c>
      <c r="C109" s="20" t="s">
        <v>281</v>
      </c>
      <c r="D109" s="21"/>
      <c r="E109" s="22"/>
      <c r="F109" s="22"/>
      <c r="G109" s="22">
        <f t="shared" si="6"/>
        <v>0</v>
      </c>
      <c r="H109" s="20"/>
      <c r="I109" s="20"/>
      <c r="J109" s="23" t="e">
        <f t="shared" si="7"/>
        <v>#DIV/0!</v>
      </c>
    </row>
    <row r="110" spans="1:10" x14ac:dyDescent="0.2">
      <c r="A110" s="18" t="s">
        <v>282</v>
      </c>
      <c r="B110" s="19" t="s">
        <v>283</v>
      </c>
      <c r="C110" s="20" t="s">
        <v>284</v>
      </c>
      <c r="D110" s="21"/>
      <c r="E110" s="22"/>
      <c r="F110" s="22"/>
      <c r="G110" s="22">
        <f t="shared" si="6"/>
        <v>0</v>
      </c>
      <c r="H110" s="20"/>
      <c r="I110" s="20"/>
      <c r="J110" s="23" t="e">
        <f t="shared" si="7"/>
        <v>#DIV/0!</v>
      </c>
    </row>
    <row r="111" spans="1:10" x14ac:dyDescent="0.2">
      <c r="A111" s="18" t="s">
        <v>285</v>
      </c>
      <c r="B111" s="19" t="s">
        <v>286</v>
      </c>
      <c r="C111" s="20" t="s">
        <v>287</v>
      </c>
      <c r="D111" s="21"/>
      <c r="E111" s="22"/>
      <c r="F111" s="22"/>
      <c r="G111" s="22">
        <f t="shared" si="6"/>
        <v>0</v>
      </c>
      <c r="H111" s="20"/>
      <c r="I111" s="20"/>
      <c r="J111" s="23" t="e">
        <f t="shared" si="7"/>
        <v>#DIV/0!</v>
      </c>
    </row>
    <row r="112" spans="1:10" ht="13.5" thickBot="1" x14ac:dyDescent="0.25">
      <c r="A112" s="26" t="s">
        <v>288</v>
      </c>
      <c r="B112" s="27" t="s">
        <v>289</v>
      </c>
      <c r="C112" s="28" t="s">
        <v>289</v>
      </c>
      <c r="D112" s="29"/>
      <c r="E112" s="27"/>
      <c r="F112" s="27"/>
      <c r="G112" s="27">
        <f t="shared" si="6"/>
        <v>0</v>
      </c>
      <c r="H112" s="28"/>
      <c r="I112" s="28"/>
      <c r="J112" s="30" t="e">
        <f t="shared" si="7"/>
        <v>#DIV/0!</v>
      </c>
    </row>
    <row r="113" spans="1:14" ht="13.5" thickTop="1" x14ac:dyDescent="0.2">
      <c r="A113" s="31" t="s">
        <v>290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22">
        <f>D113+E113+F113</f>
        <v>0</v>
      </c>
      <c r="H113" s="32">
        <f>SUM(H3:H112)</f>
        <v>0</v>
      </c>
      <c r="I113" s="32">
        <f>SUM(I3:I112)</f>
        <v>0</v>
      </c>
      <c r="J113" s="33" t="e">
        <f t="shared" si="7"/>
        <v>#DIV/0!</v>
      </c>
    </row>
    <row r="114" spans="1:14" x14ac:dyDescent="0.2">
      <c r="A114" s="34"/>
      <c r="B114" s="22"/>
      <c r="C114" s="20"/>
      <c r="D114" s="21"/>
      <c r="E114" s="22"/>
      <c r="F114" s="22"/>
      <c r="G114" s="22"/>
      <c r="H114" s="22"/>
      <c r="I114" s="22"/>
      <c r="J114" s="33"/>
      <c r="N114" s="17" t="s">
        <v>291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K115" s="35"/>
    </row>
    <row r="116" spans="1:14" x14ac:dyDescent="0.2">
      <c r="A116" s="31" t="s">
        <v>292</v>
      </c>
      <c r="B116" s="19"/>
      <c r="C116" s="20"/>
      <c r="D116" s="36"/>
      <c r="E116" s="37"/>
      <c r="F116" s="37"/>
      <c r="G116" s="37"/>
      <c r="H116" s="37"/>
      <c r="I116" s="37"/>
      <c r="J116" s="33"/>
      <c r="K116" s="35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5"/>
    </row>
    <row r="118" spans="1:14" ht="14.45" customHeight="1" x14ac:dyDescent="0.2">
      <c r="A118" s="31" t="s">
        <v>293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39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0"/>
      <c r="B134" s="41"/>
      <c r="C134" s="41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78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D1" sqref="D1:I1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2">
        <v>43770</v>
      </c>
      <c r="E1" s="133"/>
      <c r="F1" s="133"/>
      <c r="G1" s="133"/>
      <c r="H1" s="133"/>
      <c r="I1" s="134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ht="12.75" customHeight="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34" si="0">D4+E4+F4</f>
        <v>0</v>
      </c>
      <c r="H4" s="20"/>
      <c r="I4" s="20"/>
      <c r="J4" s="23" t="e">
        <f t="shared" ref="J4:J34" si="1">G4/I4</f>
        <v>#DIV/0!</v>
      </c>
    </row>
    <row r="5" spans="1:11" ht="12.75" customHeight="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ht="12.75" customHeight="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ht="12.75" customHeight="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ht="12.75" customHeight="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ht="12.75" customHeight="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ht="12.75" customHeight="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ht="12.75" customHeight="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ht="12.75" customHeight="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ht="12.75" customHeight="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ht="12.75" customHeight="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ht="12.75" customHeight="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ht="12.75" customHeight="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ht="12.75" customHeight="1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ht="12.75" customHeight="1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ht="12.75" customHeight="1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ht="12.75" customHeight="1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ht="12.75" customHeight="1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ht="12.75" customHeight="1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ht="12.75" customHeight="1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ht="12.75" customHeight="1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ht="12.75" customHeight="1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ht="12.75" customHeight="1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ht="12.75" customHeight="1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ht="12.75" customHeight="1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ht="12.75" customHeight="1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ht="12.75" customHeight="1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ht="12.75" customHeight="1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ht="12.75" customHeight="1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ht="12.75" customHeight="1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ht="12.75" customHeight="1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ht="12.75" customHeight="1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ref="G35:G66" si="2">D35+E35+F35</f>
        <v>0</v>
      </c>
      <c r="H35" s="20"/>
      <c r="I35" s="20"/>
      <c r="J35" s="23" t="e">
        <f t="shared" ref="J35:J66" si="3">G35/I35</f>
        <v>#DIV/0!</v>
      </c>
    </row>
    <row r="36" spans="1:10" ht="12.75" customHeight="1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2"/>
        <v>0</v>
      </c>
      <c r="H36" s="20"/>
      <c r="I36" s="20"/>
      <c r="J36" s="23" t="e">
        <f t="shared" si="3"/>
        <v>#DIV/0!</v>
      </c>
    </row>
    <row r="37" spans="1:10" ht="12.75" customHeight="1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2"/>
        <v>0</v>
      </c>
      <c r="H37" s="20"/>
      <c r="I37" s="20"/>
      <c r="J37" s="23" t="e">
        <f t="shared" si="3"/>
        <v>#DIV/0!</v>
      </c>
    </row>
    <row r="38" spans="1:10" ht="12.75" customHeight="1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2"/>
        <v>0</v>
      </c>
      <c r="H38" s="20"/>
      <c r="I38" s="20"/>
      <c r="J38" s="23" t="e">
        <f t="shared" si="3"/>
        <v>#DIV/0!</v>
      </c>
    </row>
    <row r="39" spans="1:10" ht="12.75" customHeight="1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2"/>
        <v>0</v>
      </c>
      <c r="H39" s="20"/>
      <c r="I39" s="20"/>
      <c r="J39" s="23" t="e">
        <f t="shared" si="3"/>
        <v>#DIV/0!</v>
      </c>
    </row>
    <row r="40" spans="1:10" ht="12.75" customHeight="1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2"/>
        <v>0</v>
      </c>
      <c r="H40" s="20"/>
      <c r="I40" s="20"/>
      <c r="J40" s="23" t="e">
        <f t="shared" si="3"/>
        <v>#DIV/0!</v>
      </c>
    </row>
    <row r="41" spans="1:10" ht="12.75" customHeight="1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2"/>
        <v>0</v>
      </c>
      <c r="H41" s="20"/>
      <c r="I41" s="20"/>
      <c r="J41" s="23" t="e">
        <f t="shared" si="3"/>
        <v>#DIV/0!</v>
      </c>
    </row>
    <row r="42" spans="1:10" ht="12.75" customHeight="1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2"/>
        <v>0</v>
      </c>
      <c r="H42" s="20"/>
      <c r="I42" s="20"/>
      <c r="J42" s="23" t="e">
        <f t="shared" si="3"/>
        <v>#DIV/0!</v>
      </c>
    </row>
    <row r="43" spans="1:10" ht="12.75" customHeight="1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2"/>
        <v>0</v>
      </c>
      <c r="H43" s="20"/>
      <c r="I43" s="20"/>
      <c r="J43" s="23" t="e">
        <f t="shared" si="3"/>
        <v>#DIV/0!</v>
      </c>
    </row>
    <row r="44" spans="1:10" ht="12.75" customHeight="1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2"/>
        <v>0</v>
      </c>
      <c r="H44" s="20"/>
      <c r="I44" s="20"/>
      <c r="J44" s="23" t="e">
        <f t="shared" si="3"/>
        <v>#DIV/0!</v>
      </c>
    </row>
    <row r="45" spans="1:10" ht="12.75" customHeight="1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2"/>
        <v>0</v>
      </c>
      <c r="H45" s="20"/>
      <c r="I45" s="20"/>
      <c r="J45" s="23" t="e">
        <f t="shared" si="3"/>
        <v>#DIV/0!</v>
      </c>
    </row>
    <row r="46" spans="1:10" ht="12.75" customHeight="1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2"/>
        <v>0</v>
      </c>
      <c r="H46" s="20"/>
      <c r="I46" s="20"/>
      <c r="J46" s="23" t="e">
        <f t="shared" si="3"/>
        <v>#DIV/0!</v>
      </c>
    </row>
    <row r="47" spans="1:10" ht="12.75" customHeight="1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2"/>
        <v>0</v>
      </c>
      <c r="H47" s="20"/>
      <c r="I47" s="20"/>
      <c r="J47" s="23" t="e">
        <f t="shared" si="3"/>
        <v>#DIV/0!</v>
      </c>
    </row>
    <row r="48" spans="1:10" ht="12.75" customHeight="1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2"/>
        <v>0</v>
      </c>
      <c r="H48" s="20"/>
      <c r="I48" s="20"/>
      <c r="J48" s="23" t="e">
        <f t="shared" si="3"/>
        <v>#DIV/0!</v>
      </c>
    </row>
    <row r="49" spans="1:10" ht="12.75" customHeight="1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2"/>
        <v>0</v>
      </c>
      <c r="H49" s="20"/>
      <c r="I49" s="20"/>
      <c r="J49" s="23" t="e">
        <f t="shared" si="3"/>
        <v>#DIV/0!</v>
      </c>
    </row>
    <row r="50" spans="1:10" ht="12.75" customHeight="1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2"/>
        <v>0</v>
      </c>
      <c r="H50" s="20"/>
      <c r="I50" s="20"/>
      <c r="J50" s="23" t="e">
        <f t="shared" si="3"/>
        <v>#DIV/0!</v>
      </c>
    </row>
    <row r="51" spans="1:10" ht="12.75" customHeight="1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2"/>
        <v>0</v>
      </c>
      <c r="H51" s="20"/>
      <c r="I51" s="20"/>
      <c r="J51" s="23" t="e">
        <f t="shared" si="3"/>
        <v>#DIV/0!</v>
      </c>
    </row>
    <row r="52" spans="1:10" ht="12.75" customHeight="1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2"/>
        <v>0</v>
      </c>
      <c r="H52" s="20"/>
      <c r="I52" s="20"/>
      <c r="J52" s="23" t="e">
        <f t="shared" si="3"/>
        <v>#DIV/0!</v>
      </c>
    </row>
    <row r="53" spans="1:10" ht="12.75" customHeight="1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2"/>
        <v>0</v>
      </c>
      <c r="H53" s="20"/>
      <c r="I53" s="20"/>
      <c r="J53" s="23" t="e">
        <f t="shared" si="3"/>
        <v>#DIV/0!</v>
      </c>
    </row>
    <row r="54" spans="1:10" ht="12.75" customHeight="1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2"/>
        <v>0</v>
      </c>
      <c r="H54" s="20"/>
      <c r="I54" s="20"/>
      <c r="J54" s="23" t="e">
        <f t="shared" si="3"/>
        <v>#DIV/0!</v>
      </c>
    </row>
    <row r="55" spans="1:10" ht="12.75" customHeight="1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2"/>
        <v>0</v>
      </c>
      <c r="H55" s="20"/>
      <c r="I55" s="20"/>
      <c r="J55" s="23" t="e">
        <f t="shared" si="3"/>
        <v>#DIV/0!</v>
      </c>
    </row>
    <row r="56" spans="1:10" ht="12.75" customHeight="1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2"/>
        <v>0</v>
      </c>
      <c r="H56" s="20"/>
      <c r="I56" s="20"/>
      <c r="J56" s="23" t="e">
        <f t="shared" si="3"/>
        <v>#DIV/0!</v>
      </c>
    </row>
    <row r="57" spans="1:10" ht="12.75" customHeight="1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2"/>
        <v>0</v>
      </c>
      <c r="H57" s="20"/>
      <c r="I57" s="20"/>
      <c r="J57" s="23" t="e">
        <f t="shared" si="3"/>
        <v>#DIV/0!</v>
      </c>
    </row>
    <row r="58" spans="1:10" ht="12.75" customHeight="1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2"/>
        <v>0</v>
      </c>
      <c r="H58" s="20"/>
      <c r="I58" s="20"/>
      <c r="J58" s="23" t="e">
        <f t="shared" si="3"/>
        <v>#DIV/0!</v>
      </c>
    </row>
    <row r="59" spans="1:10" ht="12.75" customHeight="1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2"/>
        <v>0</v>
      </c>
      <c r="H59" s="20"/>
      <c r="I59" s="20"/>
      <c r="J59" s="23" t="e">
        <f t="shared" si="3"/>
        <v>#DIV/0!</v>
      </c>
    </row>
    <row r="60" spans="1:10" ht="12.75" customHeight="1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2"/>
        <v>0</v>
      </c>
      <c r="H60" s="20"/>
      <c r="I60" s="20"/>
      <c r="J60" s="23" t="e">
        <f t="shared" si="3"/>
        <v>#DIV/0!</v>
      </c>
    </row>
    <row r="61" spans="1:10" ht="12.75" customHeight="1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2"/>
        <v>0</v>
      </c>
      <c r="H61" s="20"/>
      <c r="I61" s="20"/>
      <c r="J61" s="23" t="e">
        <f t="shared" si="3"/>
        <v>#DIV/0!</v>
      </c>
    </row>
    <row r="62" spans="1:10" ht="12.75" customHeight="1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2"/>
        <v>0</v>
      </c>
      <c r="H62" s="20"/>
      <c r="I62" s="20"/>
      <c r="J62" s="23" t="e">
        <f t="shared" si="3"/>
        <v>#DIV/0!</v>
      </c>
    </row>
    <row r="63" spans="1:10" ht="12.75" customHeight="1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2"/>
        <v>0</v>
      </c>
      <c r="H63" s="20"/>
      <c r="I63" s="20"/>
      <c r="J63" s="23" t="e">
        <f t="shared" si="3"/>
        <v>#DIV/0!</v>
      </c>
    </row>
    <row r="64" spans="1:10" ht="12.75" customHeight="1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>
        <f t="shared" si="2"/>
        <v>0</v>
      </c>
      <c r="H64" s="20"/>
      <c r="I64" s="20"/>
      <c r="J64" s="23" t="e">
        <f t="shared" si="3"/>
        <v>#DIV/0!</v>
      </c>
    </row>
    <row r="65" spans="1:10" ht="12.75" customHeight="1" x14ac:dyDescent="0.2">
      <c r="A65" s="18" t="s">
        <v>183</v>
      </c>
      <c r="B65" s="19" t="s">
        <v>181</v>
      </c>
      <c r="C65" s="20" t="s">
        <v>184</v>
      </c>
      <c r="D65" s="21"/>
      <c r="E65" s="22"/>
      <c r="F65" s="22"/>
      <c r="G65" s="22">
        <f t="shared" si="2"/>
        <v>0</v>
      </c>
      <c r="H65" s="20"/>
      <c r="I65" s="20"/>
      <c r="J65" s="23" t="e">
        <f t="shared" si="3"/>
        <v>#DIV/0!</v>
      </c>
    </row>
    <row r="66" spans="1:10" ht="12.75" customHeight="1" x14ac:dyDescent="0.2">
      <c r="A66" s="18" t="s">
        <v>185</v>
      </c>
      <c r="B66" s="19" t="s">
        <v>181</v>
      </c>
      <c r="C66" s="20" t="s">
        <v>186</v>
      </c>
      <c r="D66" s="21"/>
      <c r="E66" s="22"/>
      <c r="F66" s="22"/>
      <c r="G66" s="22">
        <f t="shared" si="2"/>
        <v>0</v>
      </c>
      <c r="H66" s="20"/>
      <c r="I66" s="20"/>
      <c r="J66" s="23" t="e">
        <f t="shared" si="3"/>
        <v>#DIV/0!</v>
      </c>
    </row>
    <row r="67" spans="1:10" ht="12.75" customHeight="1" x14ac:dyDescent="0.2">
      <c r="A67" s="25" t="s">
        <v>498</v>
      </c>
      <c r="B67" s="19" t="s">
        <v>181</v>
      </c>
      <c r="C67" s="20" t="s">
        <v>188</v>
      </c>
      <c r="D67" s="21"/>
      <c r="E67" s="22"/>
      <c r="F67" s="22"/>
      <c r="G67" s="22">
        <f t="shared" ref="G67:G98" si="4">D67+E67+F67</f>
        <v>0</v>
      </c>
      <c r="H67" s="20"/>
      <c r="I67" s="20"/>
      <c r="J67" s="23" t="e">
        <f t="shared" ref="J67:J98" si="5">G67/I67</f>
        <v>#DIV/0!</v>
      </c>
    </row>
    <row r="68" spans="1:10" ht="12.75" customHeight="1" x14ac:dyDescent="0.2">
      <c r="A68" s="18" t="s">
        <v>189</v>
      </c>
      <c r="B68" s="19" t="s">
        <v>181</v>
      </c>
      <c r="C68" s="20" t="s">
        <v>190</v>
      </c>
      <c r="D68" s="21"/>
      <c r="E68" s="22"/>
      <c r="F68" s="22"/>
      <c r="G68" s="22">
        <f t="shared" si="4"/>
        <v>0</v>
      </c>
      <c r="H68" s="20"/>
      <c r="I68" s="20"/>
      <c r="J68" s="23" t="e">
        <f t="shared" si="5"/>
        <v>#DIV/0!</v>
      </c>
    </row>
    <row r="69" spans="1:10" ht="12.75" customHeight="1" x14ac:dyDescent="0.2">
      <c r="A69" s="25" t="s">
        <v>191</v>
      </c>
      <c r="B69" s="19" t="s">
        <v>181</v>
      </c>
      <c r="C69" s="20" t="s">
        <v>192</v>
      </c>
      <c r="D69" s="21"/>
      <c r="E69" s="22"/>
      <c r="F69" s="22"/>
      <c r="G69" s="22">
        <f t="shared" si="4"/>
        <v>0</v>
      </c>
      <c r="H69" s="20"/>
      <c r="I69" s="20"/>
      <c r="J69" s="23" t="e">
        <f t="shared" si="5"/>
        <v>#DIV/0!</v>
      </c>
    </row>
    <row r="70" spans="1:10" ht="12.75" customHeight="1" x14ac:dyDescent="0.2">
      <c r="A70" s="18" t="s">
        <v>193</v>
      </c>
      <c r="B70" s="19" t="s">
        <v>181</v>
      </c>
      <c r="C70" s="20" t="s">
        <v>194</v>
      </c>
      <c r="D70" s="21"/>
      <c r="E70" s="22"/>
      <c r="F70" s="22"/>
      <c r="G70" s="22">
        <f t="shared" si="4"/>
        <v>0</v>
      </c>
      <c r="H70" s="20"/>
      <c r="I70" s="20"/>
      <c r="J70" s="23" t="e">
        <f t="shared" si="5"/>
        <v>#DIV/0!</v>
      </c>
    </row>
    <row r="71" spans="1:10" ht="12.75" customHeight="1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4"/>
        <v>0</v>
      </c>
      <c r="H71" s="20"/>
      <c r="I71" s="20"/>
      <c r="J71" s="23" t="e">
        <f t="shared" si="5"/>
        <v>#DIV/0!</v>
      </c>
    </row>
    <row r="72" spans="1:10" ht="12.75" customHeight="1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4"/>
        <v>0</v>
      </c>
      <c r="H72" s="20"/>
      <c r="I72" s="20"/>
      <c r="J72" s="23" t="e">
        <f t="shared" si="5"/>
        <v>#DIV/0!</v>
      </c>
    </row>
    <row r="73" spans="1:10" ht="12.75" customHeight="1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4"/>
        <v>0</v>
      </c>
      <c r="H73" s="20"/>
      <c r="I73" s="20"/>
      <c r="J73" s="23" t="e">
        <f t="shared" si="5"/>
        <v>#DIV/0!</v>
      </c>
    </row>
    <row r="74" spans="1:10" ht="12.75" customHeight="1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4"/>
        <v>0</v>
      </c>
      <c r="H74" s="20"/>
      <c r="I74" s="20"/>
      <c r="J74" s="23" t="e">
        <f t="shared" si="5"/>
        <v>#DIV/0!</v>
      </c>
    </row>
    <row r="75" spans="1:10" ht="12.75" customHeight="1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4"/>
        <v>0</v>
      </c>
      <c r="H75" s="20"/>
      <c r="I75" s="20"/>
      <c r="J75" s="23" t="e">
        <f t="shared" si="5"/>
        <v>#DIV/0!</v>
      </c>
    </row>
    <row r="76" spans="1:10" ht="12.75" customHeight="1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4"/>
        <v>0</v>
      </c>
      <c r="H76" s="20"/>
      <c r="I76" s="20"/>
      <c r="J76" s="23" t="e">
        <f t="shared" si="5"/>
        <v>#DIV/0!</v>
      </c>
    </row>
    <row r="77" spans="1:10" ht="12.75" customHeight="1" x14ac:dyDescent="0.2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4"/>
        <v>0</v>
      </c>
      <c r="H77" s="20"/>
      <c r="I77" s="20"/>
      <c r="J77" s="23" t="e">
        <f t="shared" si="5"/>
        <v>#DIV/0!</v>
      </c>
    </row>
    <row r="78" spans="1:10" ht="12.75" customHeight="1" x14ac:dyDescent="0.2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4"/>
        <v>0</v>
      </c>
      <c r="H78" s="20"/>
      <c r="I78" s="20"/>
      <c r="J78" s="23" t="e">
        <f t="shared" si="5"/>
        <v>#DIV/0!</v>
      </c>
    </row>
    <row r="79" spans="1:10" ht="12.75" customHeight="1" x14ac:dyDescent="0.2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4"/>
        <v>0</v>
      </c>
      <c r="H79" s="20"/>
      <c r="I79" s="20"/>
      <c r="J79" s="23" t="e">
        <f t="shared" si="5"/>
        <v>#DIV/0!</v>
      </c>
    </row>
    <row r="80" spans="1:10" ht="12.75" customHeight="1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4"/>
        <v>0</v>
      </c>
      <c r="H80" s="20"/>
      <c r="I80" s="20"/>
      <c r="J80" s="23" t="e">
        <f t="shared" si="5"/>
        <v>#DIV/0!</v>
      </c>
    </row>
    <row r="81" spans="1:10" ht="12.75" customHeight="1" x14ac:dyDescent="0.2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4"/>
        <v>0</v>
      </c>
      <c r="H81" s="20"/>
      <c r="I81" s="20"/>
      <c r="J81" s="23" t="e">
        <f t="shared" si="5"/>
        <v>#DIV/0!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4"/>
        <v>0</v>
      </c>
      <c r="H82" s="20"/>
      <c r="I82" s="20"/>
      <c r="J82" s="23" t="e">
        <f t="shared" si="5"/>
        <v>#DIV/0!</v>
      </c>
    </row>
    <row r="83" spans="1:10" ht="12.75" customHeight="1" x14ac:dyDescent="0.2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4"/>
        <v>0</v>
      </c>
      <c r="H83" s="20"/>
      <c r="I83" s="20"/>
      <c r="J83" s="23" t="e">
        <f t="shared" si="5"/>
        <v>#DIV/0!</v>
      </c>
    </row>
    <row r="84" spans="1:10" ht="12.75" customHeight="1" x14ac:dyDescent="0.2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4"/>
        <v>0</v>
      </c>
      <c r="H84" s="20"/>
      <c r="I84" s="20"/>
      <c r="J84" s="23" t="e">
        <f t="shared" si="5"/>
        <v>#DIV/0!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4"/>
        <v>0</v>
      </c>
      <c r="H85" s="20"/>
      <c r="I85" s="20"/>
      <c r="J85" s="23" t="e">
        <f t="shared" si="5"/>
        <v>#DIV/0!</v>
      </c>
    </row>
    <row r="86" spans="1:10" ht="12.75" customHeight="1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4"/>
        <v>0</v>
      </c>
      <c r="H86" s="20"/>
      <c r="I86" s="20"/>
      <c r="J86" s="23" t="e">
        <f t="shared" si="5"/>
        <v>#DIV/0!</v>
      </c>
    </row>
    <row r="87" spans="1:10" ht="12.75" customHeight="1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5"/>
        <v>#DIV/0!</v>
      </c>
    </row>
    <row r="88" spans="1:10" ht="12.75" customHeight="1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5"/>
        <v>#DIV/0!</v>
      </c>
    </row>
    <row r="89" spans="1:10" ht="12.75" customHeight="1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5"/>
        <v>#DIV/0!</v>
      </c>
    </row>
    <row r="90" spans="1:10" ht="12.75" customHeight="1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5"/>
        <v>#DIV/0!</v>
      </c>
    </row>
    <row r="91" spans="1:10" ht="12.75" customHeight="1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5"/>
        <v>#DIV/0!</v>
      </c>
    </row>
    <row r="92" spans="1:10" ht="12.75" customHeight="1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5"/>
        <v>#DIV/0!</v>
      </c>
    </row>
    <row r="93" spans="1:10" ht="12.75" customHeight="1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5"/>
        <v>#DIV/0!</v>
      </c>
    </row>
    <row r="94" spans="1:10" ht="12.75" customHeight="1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5"/>
        <v>#DIV/0!</v>
      </c>
    </row>
    <row r="95" spans="1:10" x14ac:dyDescent="0.2">
      <c r="A95" s="34" t="s">
        <v>253</v>
      </c>
      <c r="B95" s="22" t="s">
        <v>254</v>
      </c>
      <c r="C95" s="20" t="s">
        <v>255</v>
      </c>
      <c r="D95" s="21"/>
      <c r="E95" s="22"/>
      <c r="F95" s="22"/>
      <c r="G95" s="22">
        <f t="shared" si="4"/>
        <v>0</v>
      </c>
      <c r="H95" s="20"/>
      <c r="I95" s="20"/>
      <c r="J95" s="33" t="e">
        <f t="shared" si="5"/>
        <v>#DIV/0!</v>
      </c>
    </row>
    <row r="96" spans="1:10" ht="13.5" customHeight="1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5"/>
        <v>#DIV/0!</v>
      </c>
    </row>
    <row r="97" spans="1:10" ht="13.5" customHeight="1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5"/>
        <v>#DIV/0!</v>
      </c>
    </row>
    <row r="98" spans="1:10" ht="13.5" customHeight="1" x14ac:dyDescent="0.2">
      <c r="A98" s="18" t="s">
        <v>262</v>
      </c>
      <c r="B98" s="19" t="s">
        <v>260</v>
      </c>
      <c r="C98" s="20" t="s">
        <v>263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5"/>
        <v>#DIV/0!</v>
      </c>
    </row>
    <row r="99" spans="1:10" ht="13.5" customHeight="1" x14ac:dyDescent="0.2">
      <c r="A99" s="18" t="s">
        <v>264</v>
      </c>
      <c r="B99" s="19" t="s">
        <v>260</v>
      </c>
      <c r="C99" s="20" t="s">
        <v>265</v>
      </c>
      <c r="D99" s="21"/>
      <c r="E99" s="22"/>
      <c r="F99" s="22"/>
      <c r="G99" s="22">
        <f t="shared" ref="G99:G112" si="6">D99+E99+F99</f>
        <v>0</v>
      </c>
      <c r="H99" s="20"/>
      <c r="I99" s="20"/>
      <c r="J99" s="23" t="e">
        <f t="shared" ref="J99:J112" si="7">G99/I99</f>
        <v>#DIV/0!</v>
      </c>
    </row>
    <row r="100" spans="1:10" ht="13.5" customHeight="1" x14ac:dyDescent="0.2">
      <c r="A100" s="18" t="s">
        <v>266</v>
      </c>
      <c r="B100" s="19" t="s">
        <v>260</v>
      </c>
      <c r="C100" s="20" t="s">
        <v>267</v>
      </c>
      <c r="D100" s="21"/>
      <c r="E100" s="22"/>
      <c r="F100" s="22"/>
      <c r="G100" s="22">
        <f t="shared" si="6"/>
        <v>0</v>
      </c>
      <c r="H100" s="20"/>
      <c r="I100" s="20"/>
      <c r="J100" s="23" t="e">
        <f t="shared" si="7"/>
        <v>#DIV/0!</v>
      </c>
    </row>
    <row r="101" spans="1:10" ht="13.5" customHeight="1" x14ac:dyDescent="0.2">
      <c r="A101" s="18" t="s">
        <v>268</v>
      </c>
      <c r="B101" s="19" t="s">
        <v>260</v>
      </c>
      <c r="C101" s="20" t="s">
        <v>269</v>
      </c>
      <c r="D101" s="21"/>
      <c r="E101" s="22"/>
      <c r="F101" s="22"/>
      <c r="G101" s="22">
        <f t="shared" si="6"/>
        <v>0</v>
      </c>
      <c r="H101" s="20"/>
      <c r="I101" s="20"/>
      <c r="J101" s="23" t="e">
        <f t="shared" si="7"/>
        <v>#DIV/0!</v>
      </c>
    </row>
    <row r="102" spans="1:10" ht="13.5" customHeight="1" x14ac:dyDescent="0.2">
      <c r="A102" s="18" t="s">
        <v>270</v>
      </c>
      <c r="B102" s="19" t="s">
        <v>260</v>
      </c>
      <c r="C102" s="20" t="s">
        <v>271</v>
      </c>
      <c r="D102" s="21"/>
      <c r="E102" s="22"/>
      <c r="F102" s="22"/>
      <c r="G102" s="22">
        <f t="shared" si="6"/>
        <v>0</v>
      </c>
      <c r="H102" s="20"/>
      <c r="I102" s="20"/>
      <c r="J102" s="23" t="e">
        <f t="shared" si="7"/>
        <v>#DIV/0!</v>
      </c>
    </row>
    <row r="103" spans="1:10" ht="13.5" customHeight="1" x14ac:dyDescent="0.2">
      <c r="A103" s="18" t="s">
        <v>272</v>
      </c>
      <c r="B103" s="19" t="s">
        <v>260</v>
      </c>
      <c r="C103" s="20" t="s">
        <v>273</v>
      </c>
      <c r="D103" s="21"/>
      <c r="E103" s="22"/>
      <c r="F103" s="22"/>
      <c r="G103" s="22">
        <f t="shared" si="6"/>
        <v>0</v>
      </c>
      <c r="H103" s="20"/>
      <c r="I103" s="20"/>
      <c r="J103" s="23" t="e">
        <f t="shared" si="7"/>
        <v>#DIV/0!</v>
      </c>
    </row>
    <row r="104" spans="1:10" ht="13.5" customHeight="1" x14ac:dyDescent="0.2">
      <c r="A104" s="18" t="s">
        <v>274</v>
      </c>
      <c r="B104" s="19" t="s">
        <v>260</v>
      </c>
      <c r="C104" s="20" t="s">
        <v>275</v>
      </c>
      <c r="D104" s="43"/>
      <c r="E104" s="22"/>
      <c r="F104" s="22"/>
      <c r="G104" s="22">
        <f t="shared" si="6"/>
        <v>0</v>
      </c>
      <c r="H104" s="20"/>
      <c r="I104" s="20"/>
      <c r="J104" s="23" t="e">
        <f t="shared" si="7"/>
        <v>#DIV/0!</v>
      </c>
    </row>
    <row r="105" spans="1:10" ht="13.5" customHeight="1" x14ac:dyDescent="0.2">
      <c r="A105" s="18" t="s">
        <v>276</v>
      </c>
      <c r="B105" s="19" t="s">
        <v>260</v>
      </c>
      <c r="C105" s="20" t="s">
        <v>277</v>
      </c>
      <c r="D105" s="21"/>
      <c r="E105" s="22"/>
      <c r="F105" s="22"/>
      <c r="G105" s="22">
        <f t="shared" si="6"/>
        <v>0</v>
      </c>
      <c r="H105" s="20"/>
      <c r="I105" s="20"/>
      <c r="J105" s="23" t="e">
        <f t="shared" si="7"/>
        <v>#DIV/0!</v>
      </c>
    </row>
    <row r="106" spans="1:10" ht="13.5" customHeight="1" x14ac:dyDescent="0.2">
      <c r="A106" s="18" t="s">
        <v>298</v>
      </c>
      <c r="B106" s="19" t="s">
        <v>260</v>
      </c>
      <c r="C106" s="20" t="s">
        <v>435</v>
      </c>
      <c r="D106" s="21"/>
      <c r="E106" s="22"/>
      <c r="F106" s="22"/>
      <c r="G106" s="22">
        <f t="shared" si="6"/>
        <v>0</v>
      </c>
      <c r="H106" s="20"/>
      <c r="I106" s="20"/>
      <c r="J106" s="23" t="e">
        <f t="shared" si="7"/>
        <v>#DIV/0!</v>
      </c>
    </row>
    <row r="107" spans="1:10" ht="13.5" customHeight="1" x14ac:dyDescent="0.2">
      <c r="A107" s="38" t="s">
        <v>468</v>
      </c>
      <c r="B107" s="17" t="s">
        <v>260</v>
      </c>
      <c r="C107" s="43" t="s">
        <v>467</v>
      </c>
      <c r="D107" s="21"/>
      <c r="E107" s="22"/>
      <c r="F107" s="22"/>
      <c r="G107" s="22">
        <f t="shared" si="6"/>
        <v>0</v>
      </c>
      <c r="H107" s="20"/>
      <c r="I107" s="20"/>
      <c r="J107" s="23" t="e">
        <f t="shared" si="7"/>
        <v>#DIV/0!</v>
      </c>
    </row>
    <row r="108" spans="1:10" ht="13.5" customHeight="1" x14ac:dyDescent="0.2">
      <c r="A108" s="18" t="s">
        <v>278</v>
      </c>
      <c r="B108" s="19" t="s">
        <v>279</v>
      </c>
      <c r="C108" s="20" t="s">
        <v>279</v>
      </c>
      <c r="D108" s="21"/>
      <c r="E108" s="22"/>
      <c r="F108" s="22"/>
      <c r="G108" s="22">
        <f t="shared" si="6"/>
        <v>0</v>
      </c>
      <c r="H108" s="20"/>
      <c r="I108" s="20"/>
      <c r="J108" s="23" t="e">
        <f t="shared" si="7"/>
        <v>#DIV/0!</v>
      </c>
    </row>
    <row r="109" spans="1:10" ht="13.5" customHeight="1" x14ac:dyDescent="0.2">
      <c r="A109" s="18" t="s">
        <v>280</v>
      </c>
      <c r="B109" s="19" t="s">
        <v>279</v>
      </c>
      <c r="C109" s="20" t="s">
        <v>281</v>
      </c>
      <c r="D109" s="21"/>
      <c r="E109" s="22"/>
      <c r="F109" s="22"/>
      <c r="G109" s="22">
        <f t="shared" si="6"/>
        <v>0</v>
      </c>
      <c r="H109" s="20"/>
      <c r="I109" s="20"/>
      <c r="J109" s="23" t="e">
        <f t="shared" si="7"/>
        <v>#DIV/0!</v>
      </c>
    </row>
    <row r="110" spans="1:10" ht="13.5" customHeight="1" x14ac:dyDescent="0.2">
      <c r="A110" s="18" t="s">
        <v>282</v>
      </c>
      <c r="B110" s="19" t="s">
        <v>283</v>
      </c>
      <c r="C110" s="20" t="s">
        <v>284</v>
      </c>
      <c r="D110" s="21"/>
      <c r="E110" s="22"/>
      <c r="F110" s="22"/>
      <c r="G110" s="22">
        <f t="shared" si="6"/>
        <v>0</v>
      </c>
      <c r="H110" s="20"/>
      <c r="I110" s="20"/>
      <c r="J110" s="23" t="e">
        <f t="shared" si="7"/>
        <v>#DIV/0!</v>
      </c>
    </row>
    <row r="111" spans="1:10" ht="13.5" customHeight="1" x14ac:dyDescent="0.2">
      <c r="A111" s="18" t="s">
        <v>285</v>
      </c>
      <c r="B111" s="19" t="s">
        <v>286</v>
      </c>
      <c r="C111" s="20" t="s">
        <v>287</v>
      </c>
      <c r="D111" s="21"/>
      <c r="E111" s="22"/>
      <c r="F111" s="22"/>
      <c r="G111" s="22">
        <f t="shared" si="6"/>
        <v>0</v>
      </c>
      <c r="H111" s="20"/>
      <c r="I111" s="20"/>
      <c r="J111" s="23" t="e">
        <f t="shared" si="7"/>
        <v>#DIV/0!</v>
      </c>
    </row>
    <row r="112" spans="1:10" ht="13.5" customHeight="1" thickBot="1" x14ac:dyDescent="0.25">
      <c r="A112" s="26" t="s">
        <v>288</v>
      </c>
      <c r="B112" s="27" t="s">
        <v>289</v>
      </c>
      <c r="C112" s="28" t="s">
        <v>289</v>
      </c>
      <c r="D112" s="29"/>
      <c r="E112" s="27"/>
      <c r="F112" s="27"/>
      <c r="G112" s="27">
        <f t="shared" si="6"/>
        <v>0</v>
      </c>
      <c r="H112" s="28"/>
      <c r="I112" s="28"/>
      <c r="J112" s="30" t="e">
        <f t="shared" si="7"/>
        <v>#DIV/0!</v>
      </c>
    </row>
    <row r="113" spans="1:14" ht="13.5" thickTop="1" x14ac:dyDescent="0.2">
      <c r="A113" s="31" t="s">
        <v>290</v>
      </c>
      <c r="B113" s="22"/>
      <c r="C113" s="20"/>
      <c r="D113" s="21">
        <f>SUM(D3:D112)</f>
        <v>0</v>
      </c>
      <c r="E113" s="22">
        <f>SUM(E3:E112)</f>
        <v>0</v>
      </c>
      <c r="F113" s="22">
        <f>SUM(F96:F112)</f>
        <v>0</v>
      </c>
      <c r="G113" s="22">
        <f t="shared" ref="G113" si="8">D113+E113+F113</f>
        <v>0</v>
      </c>
      <c r="H113" s="32">
        <f>SUM(H3:H112)</f>
        <v>0</v>
      </c>
      <c r="I113" s="32">
        <f>SUM(I3:I112)</f>
        <v>0</v>
      </c>
      <c r="J113" s="33" t="e">
        <f t="shared" ref="J113" si="9">G113/I113</f>
        <v>#DIV/0!</v>
      </c>
    </row>
    <row r="114" spans="1:14" x14ac:dyDescent="0.2">
      <c r="A114" s="34"/>
      <c r="B114" s="22"/>
      <c r="C114" s="20"/>
      <c r="D114" s="21"/>
      <c r="E114" s="22"/>
      <c r="F114" s="22"/>
      <c r="G114" s="22"/>
      <c r="H114" s="22"/>
      <c r="I114" s="22"/>
      <c r="J114" s="33"/>
      <c r="N114" s="17" t="s">
        <v>291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K115" s="35"/>
    </row>
    <row r="116" spans="1:14" x14ac:dyDescent="0.2">
      <c r="A116" s="31" t="s">
        <v>292</v>
      </c>
      <c r="B116" s="19"/>
      <c r="C116" s="20"/>
      <c r="D116" s="36"/>
      <c r="E116" s="37"/>
      <c r="F116" s="37"/>
      <c r="G116" s="37"/>
      <c r="H116" s="37"/>
      <c r="I116" s="37"/>
      <c r="J116" s="33"/>
      <c r="K116" s="35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5"/>
    </row>
    <row r="118" spans="1:14" ht="14.45" customHeight="1" x14ac:dyDescent="0.2">
      <c r="A118" s="31" t="s">
        <v>293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39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0"/>
      <c r="B134" s="41"/>
      <c r="C134" s="41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72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7" sqref="A107:XFD107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32">
        <v>43800</v>
      </c>
      <c r="E1" s="133"/>
      <c r="F1" s="133"/>
      <c r="G1" s="133"/>
      <c r="H1" s="133"/>
      <c r="I1" s="134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 t="shared" ref="G3:G34" si="0">D3+E3+F3</f>
        <v>0</v>
      </c>
      <c r="H3" s="20"/>
      <c r="I3" s="20"/>
      <c r="J3" s="23" t="e">
        <f t="shared" ref="J3:J29" si="1"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si="0"/>
        <v>0</v>
      </c>
      <c r="H4" s="20"/>
      <c r="I4" s="20"/>
      <c r="J4" s="23" t="e">
        <f t="shared" si="1"/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>
        <v>1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ref="J31:J62" si="2">G31/I31</f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2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2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2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ref="G35:G66" si="3">D35+E35+F35</f>
        <v>0</v>
      </c>
      <c r="H35" s="20"/>
      <c r="I35" s="20"/>
      <c r="J35" s="23" t="e">
        <f t="shared" si="2"/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3"/>
        <v>0</v>
      </c>
      <c r="H36" s="20"/>
      <c r="I36" s="20"/>
      <c r="J36" s="23" t="e">
        <f t="shared" si="2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3"/>
        <v>0</v>
      </c>
      <c r="H37" s="20"/>
      <c r="I37" s="20"/>
      <c r="J37" s="23" t="e">
        <f t="shared" si="2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3"/>
        <v>0</v>
      </c>
      <c r="H38" s="20"/>
      <c r="I38" s="20"/>
      <c r="J38" s="23" t="e">
        <f t="shared" si="2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3"/>
        <v>0</v>
      </c>
      <c r="H39" s="20"/>
      <c r="I39" s="20"/>
      <c r="J39" s="23" t="e">
        <f t="shared" si="2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3"/>
        <v>0</v>
      </c>
      <c r="H40" s="20"/>
      <c r="I40" s="20"/>
      <c r="J40" s="23" t="e">
        <f t="shared" si="2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3"/>
        <v>0</v>
      </c>
      <c r="H41" s="20"/>
      <c r="I41" s="20"/>
      <c r="J41" s="23" t="e">
        <f t="shared" si="2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3"/>
        <v>0</v>
      </c>
      <c r="H42" s="20"/>
      <c r="I42" s="20"/>
      <c r="J42" s="23" t="e">
        <f t="shared" si="2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3"/>
        <v>0</v>
      </c>
      <c r="H43" s="20"/>
      <c r="I43" s="20"/>
      <c r="J43" s="23" t="e">
        <f t="shared" si="2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3"/>
        <v>0</v>
      </c>
      <c r="H44" s="20"/>
      <c r="I44" s="20"/>
      <c r="J44" s="23" t="e">
        <f t="shared" si="2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3"/>
        <v>0</v>
      </c>
      <c r="H45" s="20"/>
      <c r="I45" s="20"/>
      <c r="J45" s="23" t="e">
        <f t="shared" si="2"/>
        <v>#DIV/0!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3"/>
        <v>0</v>
      </c>
      <c r="H46" s="20"/>
      <c r="I46" s="20"/>
      <c r="J46" s="23" t="e">
        <f t="shared" si="2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3"/>
        <v>0</v>
      </c>
      <c r="H47" s="20"/>
      <c r="I47" s="20"/>
      <c r="J47" s="23" t="e">
        <f t="shared" si="2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3"/>
        <v>0</v>
      </c>
      <c r="H48" s="20"/>
      <c r="I48" s="20"/>
      <c r="J48" s="23" t="e">
        <f t="shared" si="2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3"/>
        <v>0</v>
      </c>
      <c r="H49" s="20"/>
      <c r="I49" s="20"/>
      <c r="J49" s="23" t="e">
        <f t="shared" si="2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3"/>
        <v>0</v>
      </c>
      <c r="H50" s="20"/>
      <c r="I50" s="20"/>
      <c r="J50" s="23" t="e">
        <f t="shared" si="2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3"/>
        <v>0</v>
      </c>
      <c r="H51" s="20"/>
      <c r="I51" s="20"/>
      <c r="J51" s="23" t="e">
        <f t="shared" si="2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3"/>
        <v>0</v>
      </c>
      <c r="H52" s="20"/>
      <c r="I52" s="20"/>
      <c r="J52" s="23" t="e">
        <f t="shared" si="2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3"/>
        <v>0</v>
      </c>
      <c r="H53" s="20"/>
      <c r="I53" s="20"/>
      <c r="J53" s="23" t="e">
        <f t="shared" si="2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3"/>
        <v>0</v>
      </c>
      <c r="H54" s="20"/>
      <c r="I54" s="20"/>
      <c r="J54" s="23" t="e">
        <f t="shared" si="2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3"/>
        <v>0</v>
      </c>
      <c r="H55" s="20"/>
      <c r="I55" s="20"/>
      <c r="J55" s="23" t="e">
        <f t="shared" si="2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3"/>
        <v>0</v>
      </c>
      <c r="H56" s="20"/>
      <c r="I56" s="20"/>
      <c r="J56" s="23" t="e">
        <f t="shared" si="2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3"/>
        <v>0</v>
      </c>
      <c r="H57" s="20"/>
      <c r="I57" s="20"/>
      <c r="J57" s="23" t="e">
        <f t="shared" si="2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3"/>
        <v>0</v>
      </c>
      <c r="H58" s="20"/>
      <c r="I58" s="20"/>
      <c r="J58" s="23" t="e">
        <f t="shared" si="2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3"/>
        <v>0</v>
      </c>
      <c r="H59" s="20"/>
      <c r="I59" s="20"/>
      <c r="J59" s="23" t="e">
        <f t="shared" si="2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3"/>
        <v>0</v>
      </c>
      <c r="H60" s="20"/>
      <c r="I60" s="20"/>
      <c r="J60" s="23" t="e">
        <f t="shared" si="2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3"/>
        <v>0</v>
      </c>
      <c r="H61" s="20"/>
      <c r="I61" s="20"/>
      <c r="J61" s="23" t="e">
        <f t="shared" si="2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3"/>
        <v>0</v>
      </c>
      <c r="H62" s="20"/>
      <c r="I62" s="20"/>
      <c r="J62" s="23" t="e">
        <f t="shared" si="2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3"/>
        <v>0</v>
      </c>
      <c r="H63" s="20"/>
      <c r="I63" s="20"/>
      <c r="J63" s="23" t="e">
        <f t="shared" ref="J63:J94" si="4">G63/I63</f>
        <v>#DIV/0!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>
        <f t="shared" si="3"/>
        <v>0</v>
      </c>
      <c r="H64" s="20"/>
      <c r="I64" s="20"/>
      <c r="J64" s="23" t="e">
        <f t="shared" si="4"/>
        <v>#DIV/0!</v>
      </c>
    </row>
    <row r="65" spans="1:10" x14ac:dyDescent="0.2">
      <c r="A65" s="18" t="s">
        <v>183</v>
      </c>
      <c r="B65" s="19" t="s">
        <v>181</v>
      </c>
      <c r="C65" s="20" t="s">
        <v>499</v>
      </c>
      <c r="D65" s="21"/>
      <c r="E65" s="22"/>
      <c r="F65" s="22"/>
      <c r="G65" s="22">
        <f t="shared" si="3"/>
        <v>0</v>
      </c>
      <c r="H65" s="20"/>
      <c r="I65" s="20"/>
      <c r="J65" s="23" t="e">
        <f t="shared" si="4"/>
        <v>#DIV/0!</v>
      </c>
    </row>
    <row r="66" spans="1:10" x14ac:dyDescent="0.2">
      <c r="A66" s="18" t="s">
        <v>185</v>
      </c>
      <c r="B66" s="19" t="s">
        <v>181</v>
      </c>
      <c r="C66" s="20" t="s">
        <v>186</v>
      </c>
      <c r="D66" s="21"/>
      <c r="E66" s="22"/>
      <c r="F66" s="22"/>
      <c r="G66" s="22">
        <f t="shared" si="3"/>
        <v>0</v>
      </c>
      <c r="H66" s="20"/>
      <c r="I66" s="20"/>
      <c r="J66" s="23" t="e">
        <f t="shared" si="4"/>
        <v>#DIV/0!</v>
      </c>
    </row>
    <row r="67" spans="1:10" x14ac:dyDescent="0.2">
      <c r="A67" s="25" t="s">
        <v>498</v>
      </c>
      <c r="B67" s="19" t="s">
        <v>181</v>
      </c>
      <c r="C67" s="20" t="s">
        <v>188</v>
      </c>
      <c r="D67" s="21"/>
      <c r="E67" s="22"/>
      <c r="F67" s="22"/>
      <c r="G67" s="22">
        <f t="shared" ref="G67:G98" si="5">D67+E67+F67</f>
        <v>0</v>
      </c>
      <c r="H67" s="20"/>
      <c r="I67" s="20"/>
      <c r="J67" s="23" t="e">
        <f t="shared" si="4"/>
        <v>#DIV/0!</v>
      </c>
    </row>
    <row r="68" spans="1:10" x14ac:dyDescent="0.2">
      <c r="A68" s="18" t="s">
        <v>189</v>
      </c>
      <c r="B68" s="19" t="s">
        <v>181</v>
      </c>
      <c r="C68" s="20" t="s">
        <v>190</v>
      </c>
      <c r="D68" s="21"/>
      <c r="E68" s="22"/>
      <c r="F68" s="22"/>
      <c r="G68" s="22">
        <f t="shared" si="5"/>
        <v>0</v>
      </c>
      <c r="H68" s="20"/>
      <c r="I68" s="20"/>
      <c r="J68" s="23" t="e">
        <f t="shared" si="4"/>
        <v>#DIV/0!</v>
      </c>
    </row>
    <row r="69" spans="1:10" x14ac:dyDescent="0.2">
      <c r="A69" s="25" t="s">
        <v>191</v>
      </c>
      <c r="B69" s="19" t="s">
        <v>181</v>
      </c>
      <c r="C69" s="20" t="s">
        <v>192</v>
      </c>
      <c r="D69" s="21"/>
      <c r="E69" s="22"/>
      <c r="F69" s="22"/>
      <c r="G69" s="22">
        <f t="shared" si="5"/>
        <v>0</v>
      </c>
      <c r="H69" s="20"/>
      <c r="I69" s="20"/>
      <c r="J69" s="23" t="e">
        <f t="shared" si="4"/>
        <v>#DIV/0!</v>
      </c>
    </row>
    <row r="70" spans="1:10" x14ac:dyDescent="0.2">
      <c r="A70" s="18" t="s">
        <v>193</v>
      </c>
      <c r="B70" s="19" t="s">
        <v>181</v>
      </c>
      <c r="C70" s="20" t="s">
        <v>194</v>
      </c>
      <c r="D70" s="21"/>
      <c r="E70" s="22"/>
      <c r="F70" s="22"/>
      <c r="G70" s="22">
        <f t="shared" si="5"/>
        <v>0</v>
      </c>
      <c r="H70" s="20"/>
      <c r="I70" s="20"/>
      <c r="J70" s="23" t="e">
        <f t="shared" si="4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5"/>
        <v>0</v>
      </c>
      <c r="H71" s="20"/>
      <c r="I71" s="20"/>
      <c r="J71" s="23" t="e">
        <f t="shared" si="4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5"/>
        <v>0</v>
      </c>
      <c r="H72" s="20"/>
      <c r="I72" s="20"/>
      <c r="J72" s="23" t="e">
        <f t="shared" si="4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5"/>
        <v>0</v>
      </c>
      <c r="H73" s="20"/>
      <c r="I73" s="20"/>
      <c r="J73" s="23" t="e">
        <f t="shared" si="4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5"/>
        <v>0</v>
      </c>
      <c r="H74" s="20"/>
      <c r="I74" s="20"/>
      <c r="J74" s="23" t="e">
        <f t="shared" si="4"/>
        <v>#DIV/0!</v>
      </c>
    </row>
    <row r="75" spans="1:10" x14ac:dyDescent="0.2">
      <c r="A75" s="34" t="s">
        <v>203</v>
      </c>
      <c r="B75" s="22" t="s">
        <v>181</v>
      </c>
      <c r="C75" s="20" t="s">
        <v>204</v>
      </c>
      <c r="D75" s="21"/>
      <c r="E75" s="22"/>
      <c r="F75" s="22"/>
      <c r="G75" s="22">
        <f t="shared" si="5"/>
        <v>0</v>
      </c>
      <c r="H75" s="20"/>
      <c r="I75" s="20"/>
      <c r="J75" s="33" t="e">
        <f t="shared" si="4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5"/>
        <v>0</v>
      </c>
      <c r="H76" s="20"/>
      <c r="I76" s="20"/>
      <c r="J76" s="23" t="e">
        <f t="shared" si="4"/>
        <v>#DIV/0!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5"/>
        <v>0</v>
      </c>
      <c r="H77" s="20"/>
      <c r="I77" s="20"/>
      <c r="J77" s="23" t="e">
        <f t="shared" si="4"/>
        <v>#DIV/0!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5"/>
        <v>0</v>
      </c>
      <c r="H78" s="20"/>
      <c r="I78" s="20"/>
      <c r="J78" s="23" t="e">
        <f t="shared" si="4"/>
        <v>#DIV/0!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5"/>
        <v>0</v>
      </c>
      <c r="H79" s="20"/>
      <c r="I79" s="20"/>
      <c r="J79" s="23" t="e">
        <f t="shared" si="4"/>
        <v>#DIV/0!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5"/>
        <v>0</v>
      </c>
      <c r="H80" s="20"/>
      <c r="I80" s="20"/>
      <c r="J80" s="23" t="e">
        <f t="shared" si="4"/>
        <v>#DIV/0!</v>
      </c>
    </row>
    <row r="81" spans="1:10" x14ac:dyDescent="0.2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5"/>
        <v>0</v>
      </c>
      <c r="H81" s="20"/>
      <c r="I81" s="20"/>
      <c r="J81" s="23" t="e">
        <f t="shared" si="4"/>
        <v>#DIV/0!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5"/>
        <v>0</v>
      </c>
      <c r="H82" s="20"/>
      <c r="I82" s="20"/>
      <c r="J82" s="23" t="e">
        <f t="shared" si="4"/>
        <v>#DIV/0!</v>
      </c>
    </row>
    <row r="83" spans="1:10" x14ac:dyDescent="0.2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5"/>
        <v>0</v>
      </c>
      <c r="H83" s="20"/>
      <c r="I83" s="20"/>
      <c r="J83" s="23" t="e">
        <f t="shared" si="4"/>
        <v>#DIV/0!</v>
      </c>
    </row>
    <row r="84" spans="1:10" x14ac:dyDescent="0.2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5"/>
        <v>0</v>
      </c>
      <c r="H84" s="20"/>
      <c r="I84" s="20"/>
      <c r="J84" s="23" t="e">
        <f t="shared" si="4"/>
        <v>#DIV/0!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5"/>
        <v>0</v>
      </c>
      <c r="H85" s="20"/>
      <c r="I85" s="20"/>
      <c r="J85" s="23" t="e">
        <f t="shared" si="4"/>
        <v>#DIV/0!</v>
      </c>
    </row>
    <row r="86" spans="1:10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5"/>
        <v>0</v>
      </c>
      <c r="H86" s="20"/>
      <c r="I86" s="20"/>
      <c r="J86" s="23" t="e">
        <f t="shared" si="4"/>
        <v>#DIV/0!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5"/>
        <v>0</v>
      </c>
      <c r="H87" s="20"/>
      <c r="I87" s="20"/>
      <c r="J87" s="23" t="e">
        <f t="shared" si="4"/>
        <v>#DIV/0!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5"/>
        <v>0</v>
      </c>
      <c r="H88" s="20"/>
      <c r="I88" s="20"/>
      <c r="J88" s="23" t="e">
        <f t="shared" si="4"/>
        <v>#DIV/0!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5"/>
        <v>0</v>
      </c>
      <c r="H89" s="20"/>
      <c r="I89" s="20"/>
      <c r="J89" s="23" t="e">
        <f t="shared" si="4"/>
        <v>#DIV/0!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5"/>
        <v>0</v>
      </c>
      <c r="H90" s="20"/>
      <c r="I90" s="20"/>
      <c r="J90" s="23" t="e">
        <f t="shared" si="4"/>
        <v>#DIV/0!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5"/>
        <v>0</v>
      </c>
      <c r="H91" s="20"/>
      <c r="I91" s="20"/>
      <c r="J91" s="23" t="e">
        <f t="shared" si="4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5"/>
        <v>0</v>
      </c>
      <c r="H92" s="20"/>
      <c r="I92" s="20"/>
      <c r="J92" s="23" t="e">
        <f t="shared" si="4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5"/>
        <v>0</v>
      </c>
      <c r="H93" s="20"/>
      <c r="I93" s="20"/>
      <c r="J93" s="23" t="e">
        <f t="shared" si="4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5"/>
        <v>0</v>
      </c>
      <c r="H94" s="20"/>
      <c r="I94" s="20"/>
      <c r="J94" s="23" t="e">
        <f t="shared" si="4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5"/>
        <v>0</v>
      </c>
      <c r="H95" s="20"/>
      <c r="I95" s="20"/>
      <c r="J95" s="23" t="e">
        <f t="shared" ref="J95:J113" si="6">G95/I95</f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5"/>
        <v>0</v>
      </c>
      <c r="H96" s="20"/>
      <c r="I96" s="20"/>
      <c r="J96" s="23" t="e">
        <f t="shared" si="6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5"/>
        <v>0</v>
      </c>
      <c r="H97" s="20"/>
      <c r="I97" s="20"/>
      <c r="J97" s="23" t="e">
        <f t="shared" si="6"/>
        <v>#DIV/0!</v>
      </c>
    </row>
    <row r="98" spans="1:10" x14ac:dyDescent="0.2">
      <c r="A98" s="18" t="s">
        <v>262</v>
      </c>
      <c r="B98" s="19" t="s">
        <v>260</v>
      </c>
      <c r="C98" s="20" t="s">
        <v>263</v>
      </c>
      <c r="D98" s="21"/>
      <c r="E98" s="22"/>
      <c r="F98" s="22"/>
      <c r="G98" s="22">
        <f t="shared" si="5"/>
        <v>0</v>
      </c>
      <c r="H98" s="20"/>
      <c r="I98" s="20"/>
      <c r="J98" s="23" t="e">
        <f t="shared" si="6"/>
        <v>#DIV/0!</v>
      </c>
    </row>
    <row r="99" spans="1:10" x14ac:dyDescent="0.2">
      <c r="A99" s="18" t="s">
        <v>264</v>
      </c>
      <c r="B99" s="19" t="s">
        <v>260</v>
      </c>
      <c r="C99" s="20" t="s">
        <v>265</v>
      </c>
      <c r="D99" s="21"/>
      <c r="E99" s="22"/>
      <c r="F99" s="22"/>
      <c r="G99" s="22">
        <f t="shared" ref="G99:G113" si="7">D99+E99+F99</f>
        <v>0</v>
      </c>
      <c r="H99" s="20"/>
      <c r="I99" s="20"/>
      <c r="J99" s="23" t="e">
        <f t="shared" si="6"/>
        <v>#DIV/0!</v>
      </c>
    </row>
    <row r="100" spans="1:10" x14ac:dyDescent="0.2">
      <c r="A100" s="18" t="s">
        <v>266</v>
      </c>
      <c r="B100" s="19" t="s">
        <v>260</v>
      </c>
      <c r="C100" s="20" t="s">
        <v>267</v>
      </c>
      <c r="D100" s="21"/>
      <c r="E100" s="22"/>
      <c r="F100" s="22"/>
      <c r="G100" s="22">
        <f t="shared" si="7"/>
        <v>0</v>
      </c>
      <c r="H100" s="20"/>
      <c r="I100" s="20"/>
      <c r="J100" s="23" t="e">
        <f t="shared" si="6"/>
        <v>#DIV/0!</v>
      </c>
    </row>
    <row r="101" spans="1:10" x14ac:dyDescent="0.2">
      <c r="A101" s="18" t="s">
        <v>268</v>
      </c>
      <c r="B101" s="19" t="s">
        <v>260</v>
      </c>
      <c r="C101" s="20" t="s">
        <v>269</v>
      </c>
      <c r="D101" s="21"/>
      <c r="E101" s="22"/>
      <c r="F101" s="22"/>
      <c r="G101" s="22">
        <f t="shared" si="7"/>
        <v>0</v>
      </c>
      <c r="H101" s="20"/>
      <c r="I101" s="20"/>
      <c r="J101" s="23" t="e">
        <f t="shared" si="6"/>
        <v>#DIV/0!</v>
      </c>
    </row>
    <row r="102" spans="1:10" x14ac:dyDescent="0.2">
      <c r="A102" s="18" t="s">
        <v>270</v>
      </c>
      <c r="B102" s="19" t="s">
        <v>260</v>
      </c>
      <c r="C102" s="20" t="s">
        <v>271</v>
      </c>
      <c r="D102" s="21"/>
      <c r="E102" s="22"/>
      <c r="F102" s="22"/>
      <c r="G102" s="22">
        <f t="shared" si="7"/>
        <v>0</v>
      </c>
      <c r="H102" s="20"/>
      <c r="I102" s="20"/>
      <c r="J102" s="23" t="e">
        <f t="shared" si="6"/>
        <v>#DIV/0!</v>
      </c>
    </row>
    <row r="103" spans="1:10" x14ac:dyDescent="0.2">
      <c r="A103" s="18" t="s">
        <v>272</v>
      </c>
      <c r="B103" s="19" t="s">
        <v>260</v>
      </c>
      <c r="C103" s="20" t="s">
        <v>273</v>
      </c>
      <c r="D103" s="21"/>
      <c r="E103" s="22"/>
      <c r="F103" s="22"/>
      <c r="G103" s="22">
        <f t="shared" si="7"/>
        <v>0</v>
      </c>
      <c r="H103" s="20"/>
      <c r="I103" s="20"/>
      <c r="J103" s="23" t="e">
        <f t="shared" si="6"/>
        <v>#DIV/0!</v>
      </c>
    </row>
    <row r="104" spans="1:10" x14ac:dyDescent="0.2">
      <c r="A104" s="18" t="s">
        <v>274</v>
      </c>
      <c r="B104" s="19" t="s">
        <v>260</v>
      </c>
      <c r="C104" s="20" t="s">
        <v>275</v>
      </c>
      <c r="D104" s="43"/>
      <c r="E104" s="22"/>
      <c r="F104" s="22"/>
      <c r="G104" s="22">
        <f t="shared" si="7"/>
        <v>0</v>
      </c>
      <c r="H104" s="20"/>
      <c r="I104" s="20"/>
      <c r="J104" s="23" t="e">
        <f t="shared" si="6"/>
        <v>#DIV/0!</v>
      </c>
    </row>
    <row r="105" spans="1:10" x14ac:dyDescent="0.2">
      <c r="A105" s="18" t="s">
        <v>276</v>
      </c>
      <c r="B105" s="19" t="s">
        <v>260</v>
      </c>
      <c r="C105" s="20" t="s">
        <v>277</v>
      </c>
      <c r="D105" s="21"/>
      <c r="E105" s="22"/>
      <c r="F105" s="22"/>
      <c r="G105" s="22">
        <f t="shared" si="7"/>
        <v>0</v>
      </c>
      <c r="H105" s="20"/>
      <c r="I105" s="20"/>
      <c r="J105" s="23" t="e">
        <f t="shared" si="6"/>
        <v>#DIV/0!</v>
      </c>
    </row>
    <row r="106" spans="1:10" x14ac:dyDescent="0.2">
      <c r="A106" s="18" t="s">
        <v>298</v>
      </c>
      <c r="B106" s="19" t="s">
        <v>260</v>
      </c>
      <c r="C106" s="20" t="s">
        <v>435</v>
      </c>
      <c r="D106" s="21"/>
      <c r="E106" s="22"/>
      <c r="F106" s="22"/>
      <c r="G106" s="22">
        <f t="shared" si="7"/>
        <v>0</v>
      </c>
      <c r="H106" s="20"/>
      <c r="I106" s="20"/>
      <c r="J106" s="23" t="e">
        <f t="shared" si="6"/>
        <v>#DIV/0!</v>
      </c>
    </row>
    <row r="107" spans="1:10" x14ac:dyDescent="0.2">
      <c r="A107" s="38" t="s">
        <v>468</v>
      </c>
      <c r="B107" s="17" t="s">
        <v>260</v>
      </c>
      <c r="C107" s="43" t="s">
        <v>467</v>
      </c>
      <c r="D107" s="21"/>
      <c r="E107" s="22"/>
      <c r="F107" s="22"/>
      <c r="G107" s="22">
        <f t="shared" si="7"/>
        <v>0</v>
      </c>
      <c r="H107" s="20"/>
      <c r="I107" s="20"/>
      <c r="J107" s="23" t="e">
        <f t="shared" si="6"/>
        <v>#DIV/0!</v>
      </c>
    </row>
    <row r="108" spans="1:10" x14ac:dyDescent="0.2">
      <c r="A108" s="18" t="s">
        <v>278</v>
      </c>
      <c r="B108" s="19" t="s">
        <v>279</v>
      </c>
      <c r="C108" s="20" t="s">
        <v>279</v>
      </c>
      <c r="D108" s="21"/>
      <c r="E108" s="22"/>
      <c r="F108" s="22"/>
      <c r="G108" s="22">
        <f t="shared" si="7"/>
        <v>0</v>
      </c>
      <c r="H108" s="20"/>
      <c r="I108" s="20"/>
      <c r="J108" s="23" t="e">
        <f t="shared" si="6"/>
        <v>#DIV/0!</v>
      </c>
    </row>
    <row r="109" spans="1:10" x14ac:dyDescent="0.2">
      <c r="A109" s="18" t="s">
        <v>280</v>
      </c>
      <c r="B109" s="19" t="s">
        <v>279</v>
      </c>
      <c r="C109" s="20" t="s">
        <v>281</v>
      </c>
      <c r="D109" s="21"/>
      <c r="E109" s="22"/>
      <c r="F109" s="22"/>
      <c r="G109" s="22">
        <f t="shared" si="7"/>
        <v>0</v>
      </c>
      <c r="H109" s="20"/>
      <c r="I109" s="20"/>
      <c r="J109" s="23" t="e">
        <f t="shared" si="6"/>
        <v>#DIV/0!</v>
      </c>
    </row>
    <row r="110" spans="1:10" x14ac:dyDescent="0.2">
      <c r="A110" s="18" t="s">
        <v>282</v>
      </c>
      <c r="B110" s="19" t="s">
        <v>283</v>
      </c>
      <c r="C110" s="20" t="s">
        <v>284</v>
      </c>
      <c r="D110" s="21"/>
      <c r="E110" s="22"/>
      <c r="F110" s="22"/>
      <c r="G110" s="22">
        <f t="shared" si="7"/>
        <v>0</v>
      </c>
      <c r="H110" s="20"/>
      <c r="I110" s="20"/>
      <c r="J110" s="23" t="e">
        <f t="shared" si="6"/>
        <v>#DIV/0!</v>
      </c>
    </row>
    <row r="111" spans="1:10" x14ac:dyDescent="0.2">
      <c r="A111" s="18" t="s">
        <v>285</v>
      </c>
      <c r="B111" s="19" t="s">
        <v>286</v>
      </c>
      <c r="C111" s="20" t="s">
        <v>287</v>
      </c>
      <c r="D111" s="21"/>
      <c r="E111" s="22"/>
      <c r="F111" s="22"/>
      <c r="G111" s="22">
        <f t="shared" si="7"/>
        <v>0</v>
      </c>
      <c r="H111" s="20"/>
      <c r="I111" s="20"/>
      <c r="J111" s="23" t="e">
        <f t="shared" si="6"/>
        <v>#DIV/0!</v>
      </c>
    </row>
    <row r="112" spans="1:10" ht="13.5" thickBot="1" x14ac:dyDescent="0.25">
      <c r="A112" s="26" t="s">
        <v>288</v>
      </c>
      <c r="B112" s="27" t="s">
        <v>289</v>
      </c>
      <c r="C112" s="28" t="s">
        <v>289</v>
      </c>
      <c r="D112" s="29"/>
      <c r="E112" s="27"/>
      <c r="F112" s="27"/>
      <c r="G112" s="27">
        <f t="shared" si="7"/>
        <v>0</v>
      </c>
      <c r="H112" s="28"/>
      <c r="I112" s="28"/>
      <c r="J112" s="92" t="e">
        <f t="shared" si="6"/>
        <v>#DIV/0!</v>
      </c>
    </row>
    <row r="113" spans="1:14" ht="13.5" thickTop="1" x14ac:dyDescent="0.2">
      <c r="A113" s="31" t="s">
        <v>290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104">
        <f t="shared" si="7"/>
        <v>0</v>
      </c>
      <c r="H113" s="32">
        <f>SUM(H3:H112)</f>
        <v>0</v>
      </c>
      <c r="I113" s="32">
        <f>SUM(I3:I112)</f>
        <v>0</v>
      </c>
      <c r="J113" s="100" t="e">
        <f t="shared" si="6"/>
        <v>#DIV/0!</v>
      </c>
    </row>
    <row r="114" spans="1:14" x14ac:dyDescent="0.2">
      <c r="A114" s="34"/>
      <c r="B114" s="22"/>
      <c r="C114" s="20"/>
      <c r="D114" s="21"/>
      <c r="E114" s="22"/>
      <c r="F114" s="22"/>
      <c r="G114" s="22"/>
      <c r="H114" s="22"/>
      <c r="I114" s="22"/>
      <c r="J114" s="33"/>
      <c r="N114" s="17" t="s">
        <v>291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K115" s="35"/>
    </row>
    <row r="116" spans="1:14" x14ac:dyDescent="0.2">
      <c r="A116" s="31" t="s">
        <v>292</v>
      </c>
      <c r="B116" s="19"/>
      <c r="C116" s="20"/>
      <c r="D116" s="36"/>
      <c r="E116" s="37"/>
      <c r="F116" s="37"/>
      <c r="G116" s="37"/>
      <c r="H116" s="37"/>
      <c r="I116" s="37"/>
      <c r="J116" s="33"/>
      <c r="K116" s="35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5"/>
    </row>
    <row r="118" spans="1:14" ht="14.45" customHeight="1" x14ac:dyDescent="0.2">
      <c r="A118" s="31" t="s">
        <v>293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39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0"/>
      <c r="B134" s="41"/>
      <c r="C134" s="41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zoomScaleNormal="100" workbookViewId="0">
      <pane xSplit="3" ySplit="2" topLeftCell="D72" activePane="bottomRight" state="frozen"/>
      <selection activeCell="K75" sqref="K75"/>
      <selection pane="topRight" activeCell="K75" sqref="K75"/>
      <selection pane="bottomLeft" activeCell="K75" sqref="K75"/>
      <selection pane="bottomRight" activeCell="T108" sqref="T108"/>
    </sheetView>
  </sheetViews>
  <sheetFormatPr defaultColWidth="5.7109375" defaultRowHeight="12.75" x14ac:dyDescent="0.2"/>
  <cols>
    <col min="1" max="1" width="6.7109375" style="84" customWidth="1"/>
    <col min="2" max="2" width="11.28515625" style="58" bestFit="1" customWidth="1"/>
    <col min="3" max="3" width="26.42578125" style="58" bestFit="1" customWidth="1"/>
    <col min="4" max="4" width="7.7109375" style="58" customWidth="1"/>
    <col min="5" max="5" width="7" style="58" customWidth="1"/>
    <col min="6" max="6" width="8" style="58" customWidth="1"/>
    <col min="7" max="7" width="6.85546875" style="58" customWidth="1"/>
    <col min="8" max="8" width="7.7109375" style="58" customWidth="1"/>
    <col min="9" max="9" width="7" style="58" bestFit="1" customWidth="1"/>
    <col min="10" max="10" width="8" style="58" customWidth="1"/>
    <col min="11" max="11" width="6.7109375" style="58" customWidth="1"/>
    <col min="12" max="12" width="6.85546875" style="58" customWidth="1"/>
    <col min="13" max="13" width="7.28515625" style="58" customWidth="1"/>
    <col min="14" max="14" width="7.42578125" style="58" customWidth="1"/>
    <col min="15" max="15" width="8.5703125" style="58" customWidth="1"/>
    <col min="16" max="16" width="8.140625" style="81" customWidth="1"/>
    <col min="17" max="16384" width="5.7109375" style="58"/>
  </cols>
  <sheetData>
    <row r="1" spans="1:17" s="49" customFormat="1" x14ac:dyDescent="0.2">
      <c r="A1" s="45"/>
      <c r="B1" s="46"/>
      <c r="C1" s="47"/>
      <c r="D1" s="132" t="s">
        <v>294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4"/>
      <c r="P1" s="48" t="s">
        <v>295</v>
      </c>
    </row>
    <row r="2" spans="1:17" x14ac:dyDescent="0.2">
      <c r="A2" s="50" t="s">
        <v>0</v>
      </c>
      <c r="B2" s="51" t="s">
        <v>1</v>
      </c>
      <c r="C2" s="52" t="s">
        <v>2</v>
      </c>
      <c r="D2" s="53">
        <v>43479</v>
      </c>
      <c r="E2" s="54">
        <v>43510</v>
      </c>
      <c r="F2" s="55">
        <v>43539</v>
      </c>
      <c r="G2" s="55">
        <v>43568</v>
      </c>
      <c r="H2" s="55">
        <v>43597</v>
      </c>
      <c r="I2" s="55">
        <v>43626</v>
      </c>
      <c r="J2" s="55">
        <v>43655</v>
      </c>
      <c r="K2" s="55">
        <v>43684</v>
      </c>
      <c r="L2" s="55">
        <v>43713</v>
      </c>
      <c r="M2" s="55">
        <v>43742</v>
      </c>
      <c r="N2" s="55">
        <v>43771</v>
      </c>
      <c r="O2" s="56">
        <v>43815</v>
      </c>
      <c r="P2" s="57" t="s">
        <v>296</v>
      </c>
    </row>
    <row r="3" spans="1:17" x14ac:dyDescent="0.2">
      <c r="A3" s="59" t="s">
        <v>10</v>
      </c>
      <c r="B3" s="60" t="s">
        <v>11</v>
      </c>
      <c r="C3" s="61" t="s">
        <v>12</v>
      </c>
      <c r="D3" s="62">
        <f>Jan!J3</f>
        <v>0.94736842105263153</v>
      </c>
      <c r="E3" s="94">
        <f>Feb!J3</f>
        <v>0.8666666666666667</v>
      </c>
      <c r="F3" s="63">
        <f>Mar!J3</f>
        <v>0.96969696969696972</v>
      </c>
      <c r="G3" s="63">
        <f>Apr!J3</f>
        <v>0.875</v>
      </c>
      <c r="H3" s="63">
        <f>May!J3</f>
        <v>1.0526315789473684</v>
      </c>
      <c r="I3" s="63">
        <f>'June '!J3</f>
        <v>1</v>
      </c>
      <c r="J3" s="63"/>
      <c r="K3" s="63"/>
      <c r="L3" s="63"/>
      <c r="M3" s="63"/>
      <c r="N3" s="63"/>
      <c r="O3" s="63"/>
      <c r="P3" s="65">
        <f>SUM(D3:O3)/6</f>
        <v>0.95189393939393929</v>
      </c>
      <c r="Q3" s="66"/>
    </row>
    <row r="4" spans="1:17" x14ac:dyDescent="0.2">
      <c r="A4" s="59" t="s">
        <v>13</v>
      </c>
      <c r="B4" s="60" t="s">
        <v>14</v>
      </c>
      <c r="C4" s="61" t="s">
        <v>14</v>
      </c>
      <c r="D4" s="62">
        <f>Jan!J4</f>
        <v>0.58620689655172409</v>
      </c>
      <c r="E4" s="63">
        <f>Feb!J4</f>
        <v>0.81818181818181823</v>
      </c>
      <c r="F4" s="63">
        <f>Mar!J4</f>
        <v>0.9285714285714286</v>
      </c>
      <c r="G4" s="63">
        <f>Apr!J4</f>
        <v>1</v>
      </c>
      <c r="H4" s="63">
        <f>May!J4</f>
        <v>0.92105263157894735</v>
      </c>
      <c r="I4" s="63">
        <f>'June '!J4</f>
        <v>1.4666666666666666</v>
      </c>
      <c r="J4" s="63"/>
      <c r="K4" s="63"/>
      <c r="L4" s="63"/>
      <c r="M4" s="63"/>
      <c r="N4" s="63"/>
      <c r="O4" s="63"/>
      <c r="P4" s="65">
        <f>SUM(D4:O4)/6</f>
        <v>0.95344657359176421</v>
      </c>
    </row>
    <row r="5" spans="1:17" x14ac:dyDescent="0.2">
      <c r="A5" s="59" t="s">
        <v>15</v>
      </c>
      <c r="B5" s="60" t="s">
        <v>16</v>
      </c>
      <c r="C5" s="61" t="s">
        <v>16</v>
      </c>
      <c r="D5" s="62">
        <f>Jan!J5</f>
        <v>1.125</v>
      </c>
      <c r="E5" s="63">
        <f>Feb!J5</f>
        <v>1</v>
      </c>
      <c r="F5" s="63">
        <f>Mar!J5</f>
        <v>1.0526315789473684</v>
      </c>
      <c r="G5" s="63">
        <f>Apr!J5</f>
        <v>1</v>
      </c>
      <c r="H5" s="63">
        <f>May!J5</f>
        <v>1</v>
      </c>
      <c r="I5" s="63">
        <f>'June '!J5</f>
        <v>0.92307692307692313</v>
      </c>
      <c r="J5" s="63"/>
      <c r="K5" s="63"/>
      <c r="L5" s="63"/>
      <c r="M5" s="63"/>
      <c r="N5" s="63"/>
      <c r="O5" s="63"/>
      <c r="P5" s="65">
        <f t="shared" ref="P5:P68" si="0">SUM(D5:O5)/6</f>
        <v>1.0167847503373819</v>
      </c>
    </row>
    <row r="6" spans="1:17" x14ac:dyDescent="0.2">
      <c r="A6" s="59" t="s">
        <v>17</v>
      </c>
      <c r="B6" s="60" t="s">
        <v>18</v>
      </c>
      <c r="C6" s="61" t="s">
        <v>19</v>
      </c>
      <c r="D6" s="62">
        <f>Jan!J6</f>
        <v>0.8571428571428571</v>
      </c>
      <c r="E6" s="63">
        <f>Feb!J6</f>
        <v>3.6363636363636362</v>
      </c>
      <c r="F6" s="63">
        <f>Mar!J6</f>
        <v>1.2666666666666666</v>
      </c>
      <c r="G6" s="63">
        <f>Apr!J6</f>
        <v>0.76</v>
      </c>
      <c r="H6" s="63">
        <f>May!J6</f>
        <v>1.0625</v>
      </c>
      <c r="I6" s="63">
        <f>'June '!J6</f>
        <v>1.0833333333333333</v>
      </c>
      <c r="J6" s="63"/>
      <c r="K6" s="63"/>
      <c r="L6" s="63"/>
      <c r="M6" s="63"/>
      <c r="N6" s="63"/>
      <c r="O6" s="63"/>
      <c r="P6" s="65">
        <f t="shared" si="0"/>
        <v>1.4443344155844156</v>
      </c>
    </row>
    <row r="7" spans="1:17" x14ac:dyDescent="0.2">
      <c r="A7" s="59" t="s">
        <v>20</v>
      </c>
      <c r="B7" s="60" t="s">
        <v>18</v>
      </c>
      <c r="C7" s="61" t="s">
        <v>21</v>
      </c>
      <c r="D7" s="62">
        <f>Jan!J7</f>
        <v>0.85897435897435892</v>
      </c>
      <c r="E7" s="63">
        <f>Feb!J7</f>
        <v>1.1071428571428572</v>
      </c>
      <c r="F7" s="63">
        <f>Mar!J7</f>
        <v>1.5423728813559323</v>
      </c>
      <c r="G7" s="63">
        <f>Apr!J7</f>
        <v>1.4788732394366197</v>
      </c>
      <c r="H7" s="63">
        <f>May!J7</f>
        <v>1.0666666666666667</v>
      </c>
      <c r="I7" s="63">
        <f>'June '!J7</f>
        <v>0.79591836734693877</v>
      </c>
      <c r="J7" s="63"/>
      <c r="K7" s="63"/>
      <c r="L7" s="63"/>
      <c r="M7" s="63"/>
      <c r="N7" s="63"/>
      <c r="O7" s="63"/>
      <c r="P7" s="65">
        <f t="shared" si="0"/>
        <v>1.1416580618205623</v>
      </c>
    </row>
    <row r="8" spans="1:17" x14ac:dyDescent="0.2">
      <c r="A8" s="59" t="s">
        <v>22</v>
      </c>
      <c r="B8" s="60" t="s">
        <v>23</v>
      </c>
      <c r="C8" s="61" t="s">
        <v>24</v>
      </c>
      <c r="D8" s="62">
        <f>Jan!J8</f>
        <v>0.44827586206896552</v>
      </c>
      <c r="E8" s="63">
        <f>Feb!J8</f>
        <v>3.7058823529411766</v>
      </c>
      <c r="F8" s="63">
        <f>Mar!J8</f>
        <v>2.2777777777777777</v>
      </c>
      <c r="G8" s="63">
        <f>Apr!J8</f>
        <v>1.7333333333333334</v>
      </c>
      <c r="H8" s="63">
        <f>May!J8</f>
        <v>2</v>
      </c>
      <c r="I8" s="63">
        <f>'June '!J8</f>
        <v>3.1176470588235294</v>
      </c>
      <c r="J8" s="63"/>
      <c r="K8" s="63"/>
      <c r="L8" s="63"/>
      <c r="M8" s="63"/>
      <c r="N8" s="63"/>
      <c r="O8" s="63"/>
      <c r="P8" s="65">
        <f t="shared" si="0"/>
        <v>2.2138193974907971</v>
      </c>
    </row>
    <row r="9" spans="1:17" x14ac:dyDescent="0.2">
      <c r="A9" s="59" t="s">
        <v>25</v>
      </c>
      <c r="B9" s="60" t="s">
        <v>26</v>
      </c>
      <c r="C9" s="61" t="s">
        <v>27</v>
      </c>
      <c r="D9" s="62">
        <f>Jan!J9</f>
        <v>1.1599999999999999</v>
      </c>
      <c r="E9" s="63">
        <f>Feb!J9</f>
        <v>1</v>
      </c>
      <c r="F9" s="63">
        <f>Mar!J9</f>
        <v>2.0588235294117645</v>
      </c>
      <c r="G9" s="63">
        <f>Apr!J9</f>
        <v>1.5169491525423728</v>
      </c>
      <c r="H9" s="63">
        <f>May!J9</f>
        <v>1.2692307692307692</v>
      </c>
      <c r="I9" s="63">
        <f>'June '!J9</f>
        <v>1.4158415841584158</v>
      </c>
      <c r="J9" s="63"/>
      <c r="K9" s="63"/>
      <c r="L9" s="63"/>
      <c r="M9" s="63"/>
      <c r="N9" s="63"/>
      <c r="O9" s="63"/>
      <c r="P9" s="65">
        <f t="shared" si="0"/>
        <v>1.4034741725572204</v>
      </c>
    </row>
    <row r="10" spans="1:17" x14ac:dyDescent="0.2">
      <c r="A10" s="59" t="s">
        <v>28</v>
      </c>
      <c r="B10" s="60" t="s">
        <v>29</v>
      </c>
      <c r="C10" s="61" t="s">
        <v>30</v>
      </c>
      <c r="D10" s="62">
        <f>Jan!J10</f>
        <v>1.0555555555555556</v>
      </c>
      <c r="E10" s="63">
        <f>Feb!J10</f>
        <v>1.2666666666666666</v>
      </c>
      <c r="F10" s="63">
        <f>Mar!J10</f>
        <v>0.8571428571428571</v>
      </c>
      <c r="G10" s="63">
        <f>Apr!J10</f>
        <v>1.0263157894736843</v>
      </c>
      <c r="H10" s="63">
        <f>May!J10</f>
        <v>1.2285714285714286</v>
      </c>
      <c r="I10" s="63">
        <f>'June '!J10</f>
        <v>1.0740740740740742</v>
      </c>
      <c r="J10" s="63"/>
      <c r="K10" s="63"/>
      <c r="L10" s="63"/>
      <c r="M10" s="63"/>
      <c r="N10" s="63"/>
      <c r="O10" s="63"/>
      <c r="P10" s="65">
        <f t="shared" si="0"/>
        <v>1.0847210619140444</v>
      </c>
    </row>
    <row r="11" spans="1:17" x14ac:dyDescent="0.2">
      <c r="A11" s="59" t="s">
        <v>31</v>
      </c>
      <c r="B11" s="60" t="s">
        <v>32</v>
      </c>
      <c r="C11" s="61" t="s">
        <v>33</v>
      </c>
      <c r="D11" s="62">
        <f>Jan!J11</f>
        <v>1.2608695652173914</v>
      </c>
      <c r="E11" s="63">
        <f>Feb!J11</f>
        <v>1.3636363636363635</v>
      </c>
      <c r="F11" s="63">
        <f>Mar!J11</f>
        <v>1.1764705882352942</v>
      </c>
      <c r="G11" s="63">
        <f>Apr!J11</f>
        <v>0.4642857142857143</v>
      </c>
      <c r="H11" s="63">
        <f>May!J11</f>
        <v>0.5535714285714286</v>
      </c>
      <c r="I11" s="63">
        <f>'June '!J11</f>
        <v>0.53030303030303028</v>
      </c>
      <c r="J11" s="63"/>
      <c r="K11" s="63"/>
      <c r="L11" s="63"/>
      <c r="M11" s="63"/>
      <c r="N11" s="63"/>
      <c r="O11" s="63"/>
      <c r="P11" s="65">
        <f t="shared" si="0"/>
        <v>0.89152278170820376</v>
      </c>
    </row>
    <row r="12" spans="1:17" x14ac:dyDescent="0.2">
      <c r="A12" s="59" t="s">
        <v>34</v>
      </c>
      <c r="B12" s="60" t="s">
        <v>32</v>
      </c>
      <c r="C12" s="61" t="s">
        <v>35</v>
      </c>
      <c r="D12" s="62">
        <f>Jan!J12</f>
        <v>2.6434782608695651</v>
      </c>
      <c r="E12" s="63">
        <f>Feb!J12</f>
        <v>2.4545454545454546</v>
      </c>
      <c r="F12" s="63">
        <f>Mar!J12</f>
        <v>2.7592592592592591</v>
      </c>
      <c r="G12" s="63">
        <f>Apr!J12</f>
        <v>2.1871657754010694</v>
      </c>
      <c r="H12" s="63">
        <f>May!J12</f>
        <v>1.8058823529411765</v>
      </c>
      <c r="I12" s="63">
        <f>'June '!J12</f>
        <v>1.7578125</v>
      </c>
      <c r="J12" s="63"/>
      <c r="K12" s="63"/>
      <c r="L12" s="63"/>
      <c r="M12" s="63"/>
      <c r="N12" s="63"/>
      <c r="O12" s="63"/>
      <c r="P12" s="65">
        <f t="shared" si="0"/>
        <v>2.2680239338360875</v>
      </c>
    </row>
    <row r="13" spans="1:17" x14ac:dyDescent="0.2">
      <c r="A13" s="59" t="s">
        <v>36</v>
      </c>
      <c r="B13" s="60" t="s">
        <v>37</v>
      </c>
      <c r="C13" s="61" t="s">
        <v>38</v>
      </c>
      <c r="D13" s="62">
        <f>Jan!J13</f>
        <v>1.0909090909090908</v>
      </c>
      <c r="E13" s="63">
        <f>Feb!J13</f>
        <v>0.69696969696969702</v>
      </c>
      <c r="F13" s="63">
        <f>Mar!J13</f>
        <v>1.1486486486486487</v>
      </c>
      <c r="G13" s="63">
        <f>Apr!J13</f>
        <v>1.735632183908046</v>
      </c>
      <c r="H13" s="63">
        <f>May!J13</f>
        <v>1.3764705882352941</v>
      </c>
      <c r="I13" s="63">
        <f>'June '!J13</f>
        <v>1.8</v>
      </c>
      <c r="J13" s="63"/>
      <c r="K13" s="63"/>
      <c r="L13" s="63"/>
      <c r="M13" s="63"/>
      <c r="N13" s="63"/>
      <c r="O13" s="63"/>
      <c r="P13" s="65">
        <f t="shared" si="0"/>
        <v>1.3081050347784626</v>
      </c>
    </row>
    <row r="14" spans="1:17" x14ac:dyDescent="0.2">
      <c r="A14" s="59" t="s">
        <v>39</v>
      </c>
      <c r="B14" s="60" t="s">
        <v>37</v>
      </c>
      <c r="C14" s="61" t="s">
        <v>40</v>
      </c>
      <c r="D14" s="62">
        <f>Jan!J14</f>
        <v>1</v>
      </c>
      <c r="E14" s="63">
        <f>Feb!J14</f>
        <v>0.75</v>
      </c>
      <c r="F14" s="63">
        <f>Mar!J14</f>
        <v>1.125</v>
      </c>
      <c r="G14" s="63">
        <f>Apr!J14</f>
        <v>1.4375</v>
      </c>
      <c r="H14" s="63">
        <f>May!J14</f>
        <v>0.9</v>
      </c>
      <c r="I14" s="63">
        <f>'June '!J14</f>
        <v>0.625</v>
      </c>
      <c r="J14" s="63"/>
      <c r="K14" s="63"/>
      <c r="L14" s="63"/>
      <c r="M14" s="63"/>
      <c r="N14" s="63"/>
      <c r="O14" s="63"/>
      <c r="P14" s="65">
        <f t="shared" si="0"/>
        <v>0.97291666666666676</v>
      </c>
    </row>
    <row r="15" spans="1:17" x14ac:dyDescent="0.2">
      <c r="A15" s="59" t="s">
        <v>41</v>
      </c>
      <c r="B15" s="60" t="s">
        <v>42</v>
      </c>
      <c r="C15" s="61" t="s">
        <v>43</v>
      </c>
      <c r="D15" s="62">
        <f>Jan!J15</f>
        <v>1</v>
      </c>
      <c r="E15" s="63">
        <f>Feb!J15</f>
        <v>0.84745762711864403</v>
      </c>
      <c r="F15" s="63">
        <f>Mar!J15</f>
        <v>0.97826086956521741</v>
      </c>
      <c r="G15" s="63">
        <f>Apr!J15</f>
        <v>1.0212765957446808</v>
      </c>
      <c r="H15" s="63">
        <f>May!J15</f>
        <v>0.96721311475409832</v>
      </c>
      <c r="I15" s="63">
        <f>'June '!J15</f>
        <v>0.8571428571428571</v>
      </c>
      <c r="J15" s="63"/>
      <c r="K15" s="63"/>
      <c r="L15" s="63"/>
      <c r="M15" s="63"/>
      <c r="N15" s="63"/>
      <c r="O15" s="63"/>
      <c r="P15" s="65">
        <f t="shared" si="0"/>
        <v>0.94522517738758272</v>
      </c>
    </row>
    <row r="16" spans="1:17" x14ac:dyDescent="0.2">
      <c r="A16" s="59" t="s">
        <v>44</v>
      </c>
      <c r="B16" s="60" t="s">
        <v>45</v>
      </c>
      <c r="C16" s="61" t="s">
        <v>46</v>
      </c>
      <c r="D16" s="62">
        <f>Jan!J16</f>
        <v>1.8571428571428572</v>
      </c>
      <c r="E16" s="63">
        <f>Feb!J16</f>
        <v>1.5161290322580645</v>
      </c>
      <c r="F16" s="63">
        <f>Mar!J16</f>
        <v>1.6571428571428573</v>
      </c>
      <c r="G16" s="63">
        <f>Apr!J16</f>
        <v>1.2727272727272727</v>
      </c>
      <c r="H16" s="63">
        <f>May!J16</f>
        <v>1.075</v>
      </c>
      <c r="I16" s="63">
        <f>'June '!J16</f>
        <v>1.5757575757575757</v>
      </c>
      <c r="J16" s="63"/>
      <c r="K16" s="63"/>
      <c r="L16" s="63"/>
      <c r="M16" s="63"/>
      <c r="N16" s="63"/>
      <c r="O16" s="63"/>
      <c r="P16" s="65">
        <f t="shared" si="0"/>
        <v>1.4923165991714378</v>
      </c>
    </row>
    <row r="17" spans="1:16" x14ac:dyDescent="0.2">
      <c r="A17" s="59" t="s">
        <v>47</v>
      </c>
      <c r="B17" s="60" t="s">
        <v>48</v>
      </c>
      <c r="C17" s="61" t="s">
        <v>49</v>
      </c>
      <c r="D17" s="62">
        <f>Jan!J17</f>
        <v>0.88926174496644295</v>
      </c>
      <c r="E17" s="63">
        <f>Feb!J17</f>
        <v>0.97716894977168944</v>
      </c>
      <c r="F17" s="63">
        <f>Mar!J17</f>
        <v>0.97435897435897434</v>
      </c>
      <c r="G17" s="63">
        <f>Apr!J17</f>
        <v>0.91946308724832215</v>
      </c>
      <c r="H17" s="63">
        <f>May!J17</f>
        <v>0.87985865724381629</v>
      </c>
      <c r="I17" s="63">
        <f>'June '!J17</f>
        <v>0.90833333333333333</v>
      </c>
      <c r="J17" s="63"/>
      <c r="K17" s="63"/>
      <c r="L17" s="63"/>
      <c r="M17" s="63"/>
      <c r="N17" s="63"/>
      <c r="O17" s="63"/>
      <c r="P17" s="65">
        <f t="shared" si="0"/>
        <v>0.92474079115376318</v>
      </c>
    </row>
    <row r="18" spans="1:16" x14ac:dyDescent="0.2">
      <c r="A18" s="59" t="s">
        <v>50</v>
      </c>
      <c r="B18" s="60" t="s">
        <v>48</v>
      </c>
      <c r="C18" s="61" t="s">
        <v>51</v>
      </c>
      <c r="D18" s="62">
        <f>Jan!J18</f>
        <v>0.97802197802197799</v>
      </c>
      <c r="E18" s="63">
        <f>Feb!J18</f>
        <v>1.0196078431372548</v>
      </c>
      <c r="F18" s="63">
        <f>Mar!J18</f>
        <v>0.99534883720930234</v>
      </c>
      <c r="G18" s="63">
        <f>Apr!J18</f>
        <v>1.0055555555555555</v>
      </c>
      <c r="H18" s="63">
        <f>May!J18</f>
        <v>1.0284090909090908</v>
      </c>
      <c r="I18" s="63">
        <f>'June '!J18</f>
        <v>1.0063291139240507</v>
      </c>
      <c r="J18" s="63"/>
      <c r="K18" s="63"/>
      <c r="L18" s="63"/>
      <c r="M18" s="63"/>
      <c r="N18" s="63"/>
      <c r="O18" s="63"/>
      <c r="P18" s="65">
        <f t="shared" si="0"/>
        <v>1.0055454031262054</v>
      </c>
    </row>
    <row r="19" spans="1:16" x14ac:dyDescent="0.2">
      <c r="A19" s="59" t="s">
        <v>52</v>
      </c>
      <c r="B19" s="60" t="s">
        <v>53</v>
      </c>
      <c r="C19" s="61" t="s">
        <v>54</v>
      </c>
      <c r="D19" s="62">
        <f>Jan!J19</f>
        <v>1.6666666666666667</v>
      </c>
      <c r="E19" s="63">
        <f>Feb!J19</f>
        <v>0.75</v>
      </c>
      <c r="F19" s="63">
        <f>Mar!J19</f>
        <v>0.33333333333333331</v>
      </c>
      <c r="G19" s="63">
        <f>Apr!J19</f>
        <v>1.2352941176470589</v>
      </c>
      <c r="H19" s="63">
        <f>May!J19</f>
        <v>2.4285714285714284</v>
      </c>
      <c r="I19" s="63">
        <f>'June '!J19</f>
        <v>2.4285714285714284</v>
      </c>
      <c r="J19" s="63"/>
      <c r="K19" s="63"/>
      <c r="L19" s="63"/>
      <c r="M19" s="63"/>
      <c r="N19" s="63"/>
      <c r="O19" s="63"/>
      <c r="P19" s="65">
        <f t="shared" si="0"/>
        <v>1.4737394957983192</v>
      </c>
    </row>
    <row r="20" spans="1:16" x14ac:dyDescent="0.2">
      <c r="A20" s="59" t="s">
        <v>55</v>
      </c>
      <c r="B20" s="60" t="s">
        <v>56</v>
      </c>
      <c r="C20" s="61" t="s">
        <v>57</v>
      </c>
      <c r="D20" s="62">
        <f>Jan!J20</f>
        <v>1.5755813953488371</v>
      </c>
      <c r="E20" s="63">
        <f>Feb!J20</f>
        <v>1.5700934579439252</v>
      </c>
      <c r="F20" s="63">
        <f>Mar!J20</f>
        <v>1.4685534591194969</v>
      </c>
      <c r="G20" s="63">
        <f>Apr!J20</f>
        <v>1.3192090395480225</v>
      </c>
      <c r="H20" s="63">
        <f>May!J20</f>
        <v>1.8557993730407523</v>
      </c>
      <c r="I20" s="63">
        <f>'June '!J20</f>
        <v>1.7208480565371025</v>
      </c>
      <c r="J20" s="63"/>
      <c r="K20" s="63"/>
      <c r="L20" s="63"/>
      <c r="M20" s="63"/>
      <c r="N20" s="63"/>
      <c r="O20" s="63"/>
      <c r="P20" s="65">
        <f t="shared" si="0"/>
        <v>1.5850141302563561</v>
      </c>
    </row>
    <row r="21" spans="1:16" x14ac:dyDescent="0.2">
      <c r="A21" s="18" t="s">
        <v>58</v>
      </c>
      <c r="B21" s="19" t="s">
        <v>56</v>
      </c>
      <c r="C21" s="20" t="s">
        <v>59</v>
      </c>
      <c r="D21" s="62">
        <f>Jan!J21</f>
        <v>1.2692307692307692</v>
      </c>
      <c r="E21" s="63">
        <f>Feb!J21</f>
        <v>1.3636363636363635</v>
      </c>
      <c r="F21" s="63">
        <f>Mar!J21</f>
        <v>1.0666666666666667</v>
      </c>
      <c r="G21" s="63">
        <f>Apr!J21</f>
        <v>0.86486486486486491</v>
      </c>
      <c r="H21" s="63">
        <f>May!J21</f>
        <v>1.3448275862068966</v>
      </c>
      <c r="I21" s="63">
        <f>'June '!J21</f>
        <v>1.1923076923076923</v>
      </c>
      <c r="J21" s="63"/>
      <c r="K21" s="63"/>
      <c r="L21" s="63"/>
      <c r="M21" s="63"/>
      <c r="N21" s="63"/>
      <c r="O21" s="63"/>
      <c r="P21" s="65">
        <f t="shared" si="0"/>
        <v>1.1835889904855421</v>
      </c>
    </row>
    <row r="22" spans="1:16" x14ac:dyDescent="0.2">
      <c r="A22" s="59" t="s">
        <v>60</v>
      </c>
      <c r="B22" s="60" t="s">
        <v>61</v>
      </c>
      <c r="C22" s="61" t="s">
        <v>62</v>
      </c>
      <c r="D22" s="62">
        <f>Jan!J22</f>
        <v>1.25</v>
      </c>
      <c r="E22" s="63">
        <f>Feb!J22</f>
        <v>0.95</v>
      </c>
      <c r="F22" s="63">
        <f>Mar!J22</f>
        <v>0.8125</v>
      </c>
      <c r="G22" s="63">
        <f>Apr!J22</f>
        <v>1.4</v>
      </c>
      <c r="H22" s="63">
        <f>May!J22</f>
        <v>1.1875</v>
      </c>
      <c r="I22" s="63">
        <f>'June '!J22</f>
        <v>0.94736842105263153</v>
      </c>
      <c r="J22" s="63"/>
      <c r="K22" s="63"/>
      <c r="L22" s="63"/>
      <c r="M22" s="63"/>
      <c r="N22" s="63"/>
      <c r="O22" s="63"/>
      <c r="P22" s="65">
        <f t="shared" si="0"/>
        <v>1.0912280701754387</v>
      </c>
    </row>
    <row r="23" spans="1:16" x14ac:dyDescent="0.2">
      <c r="A23" s="59" t="s">
        <v>63</v>
      </c>
      <c r="B23" s="60" t="s">
        <v>64</v>
      </c>
      <c r="C23" s="61" t="s">
        <v>65</v>
      </c>
      <c r="D23" s="62">
        <f>Jan!J23</f>
        <v>1.3658536585365855</v>
      </c>
      <c r="E23" s="63">
        <f>Feb!J23</f>
        <v>1.1707317073170731</v>
      </c>
      <c r="F23" s="63">
        <f>Mar!J23</f>
        <v>1.2250000000000001</v>
      </c>
      <c r="G23" s="63">
        <f>Apr!J23</f>
        <v>1.1875</v>
      </c>
      <c r="H23" s="63">
        <f>May!J23</f>
        <v>1.1111111111111112</v>
      </c>
      <c r="I23" s="63">
        <f>'June '!J23</f>
        <v>1.2857142857142858</v>
      </c>
      <c r="J23" s="63"/>
      <c r="K23" s="63"/>
      <c r="L23" s="63"/>
      <c r="M23" s="63"/>
      <c r="N23" s="63"/>
      <c r="O23" s="63"/>
      <c r="P23" s="65">
        <f t="shared" si="0"/>
        <v>1.2243184604465092</v>
      </c>
    </row>
    <row r="24" spans="1:16" x14ac:dyDescent="0.2">
      <c r="A24" s="59" t="s">
        <v>66</v>
      </c>
      <c r="B24" s="60" t="s">
        <v>67</v>
      </c>
      <c r="C24" s="61" t="s">
        <v>68</v>
      </c>
      <c r="D24" s="62">
        <f>Jan!J24</f>
        <v>0.89230769230769236</v>
      </c>
      <c r="E24" s="63">
        <f>Feb!J24</f>
        <v>0.59130434782608698</v>
      </c>
      <c r="F24" s="63">
        <f>Mar!J24</f>
        <v>0.85470085470085466</v>
      </c>
      <c r="G24" s="63">
        <f>Apr!J24</f>
        <v>0.94308943089430897</v>
      </c>
      <c r="H24" s="63">
        <f>May!J24</f>
        <v>1.2941176470588236</v>
      </c>
      <c r="I24" s="63">
        <f>'June '!J24</f>
        <v>1.2941176470588236</v>
      </c>
      <c r="J24" s="63"/>
      <c r="K24" s="63"/>
      <c r="L24" s="63"/>
      <c r="M24" s="63"/>
      <c r="N24" s="63"/>
      <c r="O24" s="63"/>
      <c r="P24" s="65">
        <f t="shared" si="0"/>
        <v>0.97827293664109838</v>
      </c>
    </row>
    <row r="25" spans="1:16" x14ac:dyDescent="0.2">
      <c r="A25" s="59" t="s">
        <v>69</v>
      </c>
      <c r="B25" s="60" t="s">
        <v>67</v>
      </c>
      <c r="C25" s="61" t="s">
        <v>70</v>
      </c>
      <c r="D25" s="62">
        <f>Jan!J25</f>
        <v>1.0606060606060606</v>
      </c>
      <c r="E25" s="63">
        <f>Feb!J25</f>
        <v>1.303030303030303</v>
      </c>
      <c r="F25" s="63">
        <f>Mar!J25</f>
        <v>1.0487804878048781</v>
      </c>
      <c r="G25" s="63">
        <f>Apr!J25</f>
        <v>1.1395348837209303</v>
      </c>
      <c r="H25" s="63">
        <f>May!J25</f>
        <v>1.6578947368421053</v>
      </c>
      <c r="I25" s="63">
        <f>'June '!J25</f>
        <v>1.2391304347826086</v>
      </c>
      <c r="J25" s="63"/>
      <c r="K25" s="63"/>
      <c r="L25" s="63"/>
      <c r="M25" s="63"/>
      <c r="N25" s="63"/>
      <c r="O25" s="63"/>
      <c r="P25" s="65">
        <f t="shared" si="0"/>
        <v>1.2414961511311475</v>
      </c>
    </row>
    <row r="26" spans="1:16" x14ac:dyDescent="0.2">
      <c r="A26" s="59" t="s">
        <v>71</v>
      </c>
      <c r="B26" s="60" t="s">
        <v>72</v>
      </c>
      <c r="C26" s="61" t="s">
        <v>73</v>
      </c>
      <c r="D26" s="62">
        <f>Jan!J26</f>
        <v>0.95454545454545459</v>
      </c>
      <c r="E26" s="63">
        <f>Feb!J26</f>
        <v>1.1886792452830188</v>
      </c>
      <c r="F26" s="63">
        <f>Mar!J26</f>
        <v>1.0204081632653061</v>
      </c>
      <c r="G26" s="63">
        <f>Apr!J26</f>
        <v>1.3333333333333333</v>
      </c>
      <c r="H26" s="63">
        <f>May!J26</f>
        <v>0.77586206896551724</v>
      </c>
      <c r="I26" s="63">
        <f>'June '!J26</f>
        <v>0.77049180327868849</v>
      </c>
      <c r="J26" s="63"/>
      <c r="K26" s="63"/>
      <c r="L26" s="63"/>
      <c r="M26" s="63"/>
      <c r="N26" s="63"/>
      <c r="O26" s="63"/>
      <c r="P26" s="65">
        <f t="shared" si="0"/>
        <v>1.0072200114452197</v>
      </c>
    </row>
    <row r="27" spans="1:16" x14ac:dyDescent="0.2">
      <c r="A27" s="59" t="s">
        <v>74</v>
      </c>
      <c r="B27" s="60" t="s">
        <v>72</v>
      </c>
      <c r="C27" s="61" t="s">
        <v>75</v>
      </c>
      <c r="D27" s="62">
        <f>Jan!J27</f>
        <v>1.2195121951219512</v>
      </c>
      <c r="E27" s="63">
        <f>Feb!J27</f>
        <v>0.90476190476190477</v>
      </c>
      <c r="F27" s="63">
        <f>Mar!J27</f>
        <v>0.83333333333333337</v>
      </c>
      <c r="G27" s="63">
        <f>Apr!J27</f>
        <v>0.88095238095238093</v>
      </c>
      <c r="H27" s="63">
        <f>May!J27</f>
        <v>1.1891891891891893</v>
      </c>
      <c r="I27" s="63">
        <f>'June '!J27</f>
        <v>0.9375</v>
      </c>
      <c r="J27" s="63"/>
      <c r="K27" s="63"/>
      <c r="L27" s="63"/>
      <c r="M27" s="63"/>
      <c r="N27" s="63"/>
      <c r="O27" s="63"/>
      <c r="P27" s="65">
        <f t="shared" si="0"/>
        <v>0.99420816722645988</v>
      </c>
    </row>
    <row r="28" spans="1:16" x14ac:dyDescent="0.2">
      <c r="A28" s="59" t="s">
        <v>76</v>
      </c>
      <c r="B28" s="60" t="s">
        <v>77</v>
      </c>
      <c r="C28" s="61" t="s">
        <v>78</v>
      </c>
      <c r="D28" s="62">
        <f>Jan!J28</f>
        <v>0.94736842105263153</v>
      </c>
      <c r="E28" s="63">
        <f>Feb!J28</f>
        <v>1.0930232558139534</v>
      </c>
      <c r="F28" s="63">
        <f>Mar!J28</f>
        <v>1</v>
      </c>
      <c r="G28" s="63">
        <f>Apr!J28</f>
        <v>0.9375</v>
      </c>
      <c r="H28" s="63">
        <f>May!J28</f>
        <v>1</v>
      </c>
      <c r="I28" s="63">
        <f>'June '!J28</f>
        <v>0.96296296296296291</v>
      </c>
      <c r="J28" s="63"/>
      <c r="K28" s="63"/>
      <c r="L28" s="63"/>
      <c r="M28" s="63"/>
      <c r="N28" s="63"/>
      <c r="O28" s="63"/>
      <c r="P28" s="65">
        <f t="shared" si="0"/>
        <v>0.99014243997159135</v>
      </c>
    </row>
    <row r="29" spans="1:16" x14ac:dyDescent="0.2">
      <c r="A29" s="59" t="s">
        <v>79</v>
      </c>
      <c r="B29" s="60" t="s">
        <v>80</v>
      </c>
      <c r="C29" s="61" t="s">
        <v>81</v>
      </c>
      <c r="D29" s="62">
        <f>Jan!J29</f>
        <v>1</v>
      </c>
      <c r="E29" s="63">
        <f>Feb!J29</f>
        <v>1</v>
      </c>
      <c r="F29" s="63">
        <f>Mar!J29</f>
        <v>1</v>
      </c>
      <c r="G29" s="63">
        <f>Apr!J29</f>
        <v>1</v>
      </c>
      <c r="H29" s="63">
        <f>May!J29</f>
        <v>1</v>
      </c>
      <c r="I29" s="63">
        <f>'June '!J29</f>
        <v>0.8571428571428571</v>
      </c>
      <c r="J29" s="63"/>
      <c r="K29" s="63"/>
      <c r="L29" s="63"/>
      <c r="M29" s="63"/>
      <c r="N29" s="63"/>
      <c r="O29" s="63"/>
      <c r="P29" s="65">
        <f t="shared" si="0"/>
        <v>0.97619047619047616</v>
      </c>
    </row>
    <row r="30" spans="1:16" x14ac:dyDescent="0.2">
      <c r="A30" s="59" t="s">
        <v>82</v>
      </c>
      <c r="B30" s="60" t="s">
        <v>83</v>
      </c>
      <c r="C30" s="61" t="s">
        <v>84</v>
      </c>
      <c r="D30" s="62">
        <f>Jan!J30</f>
        <v>3</v>
      </c>
      <c r="E30" s="63">
        <f>Feb!J30</f>
        <v>2</v>
      </c>
      <c r="F30" s="63">
        <f>Mar!J30</f>
        <v>1</v>
      </c>
      <c r="G30" s="63">
        <f>Apr!J30</f>
        <v>1</v>
      </c>
      <c r="H30" s="63">
        <f>May!J30</f>
        <v>0.6</v>
      </c>
      <c r="I30" s="63">
        <f>'June '!J30</f>
        <v>3</v>
      </c>
      <c r="J30" s="63"/>
      <c r="K30" s="63"/>
      <c r="L30" s="63"/>
      <c r="M30" s="63"/>
      <c r="N30" s="63"/>
      <c r="O30" s="63"/>
      <c r="P30" s="65">
        <f t="shared" si="0"/>
        <v>1.7666666666666666</v>
      </c>
    </row>
    <row r="31" spans="1:16" x14ac:dyDescent="0.2">
      <c r="A31" s="59" t="s">
        <v>85</v>
      </c>
      <c r="B31" s="60" t="s">
        <v>86</v>
      </c>
      <c r="C31" s="61" t="s">
        <v>87</v>
      </c>
      <c r="D31" s="62">
        <f>Jan!J31</f>
        <v>0.73658536585365852</v>
      </c>
      <c r="E31" s="63">
        <f>Feb!J31</f>
        <v>0.71523178807947019</v>
      </c>
      <c r="F31" s="63">
        <f>Mar!J31</f>
        <v>1.2765957446808511</v>
      </c>
      <c r="G31" s="63">
        <f>Apr!J31</f>
        <v>1.2959641255605381</v>
      </c>
      <c r="H31" s="63">
        <f>May!J31</f>
        <v>1.2280701754385965</v>
      </c>
      <c r="I31" s="63">
        <f>'June '!J31</f>
        <v>1.1647058823529413</v>
      </c>
      <c r="J31" s="63"/>
      <c r="K31" s="63"/>
      <c r="L31" s="63"/>
      <c r="M31" s="63"/>
      <c r="N31" s="63"/>
      <c r="O31" s="63"/>
      <c r="P31" s="65">
        <f t="shared" si="0"/>
        <v>1.0695255136610093</v>
      </c>
    </row>
    <row r="32" spans="1:16" x14ac:dyDescent="0.2">
      <c r="A32" s="59" t="s">
        <v>89</v>
      </c>
      <c r="B32" s="60" t="s">
        <v>90</v>
      </c>
      <c r="C32" s="61" t="s">
        <v>91</v>
      </c>
      <c r="D32" s="62">
        <f>Jan!J32</f>
        <v>1.0307692307692307</v>
      </c>
      <c r="E32" s="63">
        <f>Feb!J32</f>
        <v>1.1666666666666667</v>
      </c>
      <c r="F32" s="63">
        <f>Mar!J32</f>
        <v>1.1132075471698113</v>
      </c>
      <c r="G32" s="63">
        <f>Apr!J32</f>
        <v>1.0317460317460319</v>
      </c>
      <c r="H32" s="63">
        <f>May!J32</f>
        <v>1.1200000000000001</v>
      </c>
      <c r="I32" s="63">
        <f>'June '!J32</f>
        <v>0.97619047619047616</v>
      </c>
      <c r="J32" s="63"/>
      <c r="K32" s="63"/>
      <c r="L32" s="63"/>
      <c r="M32" s="63"/>
      <c r="N32" s="63"/>
      <c r="O32" s="63"/>
      <c r="P32" s="65">
        <f t="shared" si="0"/>
        <v>1.0730966587570363</v>
      </c>
    </row>
    <row r="33" spans="1:16" x14ac:dyDescent="0.2">
      <c r="A33" s="59" t="s">
        <v>92</v>
      </c>
      <c r="B33" s="60" t="s">
        <v>93</v>
      </c>
      <c r="C33" s="61" t="s">
        <v>94</v>
      </c>
      <c r="D33" s="62">
        <f>Jan!J33</f>
        <v>0.99009900990099009</v>
      </c>
      <c r="E33" s="63">
        <f>Feb!J33</f>
        <v>0.83908045977011492</v>
      </c>
      <c r="F33" s="63">
        <f>Mar!J33</f>
        <v>1.0186915887850467</v>
      </c>
      <c r="G33" s="63">
        <f>Apr!J33</f>
        <v>1.5434782608695652</v>
      </c>
      <c r="H33" s="63">
        <f>May!J33</f>
        <v>0.61176470588235299</v>
      </c>
      <c r="I33" s="63">
        <f>'June '!J33</f>
        <v>1.9863013698630136</v>
      </c>
      <c r="J33" s="63"/>
      <c r="K33" s="63"/>
      <c r="L33" s="63"/>
      <c r="M33" s="63"/>
      <c r="N33" s="63"/>
      <c r="O33" s="63"/>
      <c r="P33" s="65">
        <f t="shared" si="0"/>
        <v>1.1649025658451808</v>
      </c>
    </row>
    <row r="34" spans="1:16" x14ac:dyDescent="0.2">
      <c r="A34" s="59" t="s">
        <v>95</v>
      </c>
      <c r="B34" s="60" t="s">
        <v>96</v>
      </c>
      <c r="C34" s="61" t="s">
        <v>97</v>
      </c>
      <c r="D34" s="62">
        <f>Jan!J34</f>
        <v>1.5</v>
      </c>
      <c r="E34" s="63">
        <f>Feb!J34</f>
        <v>1.4</v>
      </c>
      <c r="F34" s="63">
        <f>Mar!J34</f>
        <v>0.83333333333333337</v>
      </c>
      <c r="G34" s="63">
        <f>Apr!J34</f>
        <v>1.2857142857142858</v>
      </c>
      <c r="H34" s="63">
        <f>May!J34</f>
        <v>1.25</v>
      </c>
      <c r="I34" s="63">
        <f>'June '!J34</f>
        <v>2</v>
      </c>
      <c r="J34" s="63"/>
      <c r="K34" s="63"/>
      <c r="L34" s="63"/>
      <c r="M34" s="63"/>
      <c r="N34" s="63"/>
      <c r="O34" s="63"/>
      <c r="P34" s="65">
        <f t="shared" si="0"/>
        <v>1.3781746031746032</v>
      </c>
    </row>
    <row r="35" spans="1:16" x14ac:dyDescent="0.2">
      <c r="A35" s="59" t="s">
        <v>98</v>
      </c>
      <c r="B35" s="60" t="s">
        <v>99</v>
      </c>
      <c r="C35" s="61" t="s">
        <v>100</v>
      </c>
      <c r="D35" s="62">
        <f>Jan!J35</f>
        <v>0.88235294117647056</v>
      </c>
      <c r="E35" s="63">
        <f>Feb!J35</f>
        <v>1.1000000000000001</v>
      </c>
      <c r="F35" s="63">
        <f>Mar!J35</f>
        <v>1</v>
      </c>
      <c r="G35" s="63">
        <f>Apr!J35</f>
        <v>1</v>
      </c>
      <c r="H35" s="63">
        <f>May!J35</f>
        <v>0.93333333333333335</v>
      </c>
      <c r="I35" s="63">
        <f>'June '!J35</f>
        <v>0.88888888888888884</v>
      </c>
      <c r="J35" s="63"/>
      <c r="K35" s="63"/>
      <c r="L35" s="63"/>
      <c r="M35" s="63"/>
      <c r="N35" s="63"/>
      <c r="O35" s="63"/>
      <c r="P35" s="65">
        <f t="shared" si="0"/>
        <v>0.96742919389978221</v>
      </c>
    </row>
    <row r="36" spans="1:16" x14ac:dyDescent="0.2">
      <c r="A36" s="59" t="s">
        <v>101</v>
      </c>
      <c r="B36" s="60" t="s">
        <v>102</v>
      </c>
      <c r="C36" s="61" t="s">
        <v>103</v>
      </c>
      <c r="D36" s="62">
        <f>Jan!J36</f>
        <v>0.8571428571428571</v>
      </c>
      <c r="E36" s="63">
        <f>Feb!J36</f>
        <v>0.76190476190476186</v>
      </c>
      <c r="F36" s="63">
        <f>Mar!J36</f>
        <v>1.2727272727272727</v>
      </c>
      <c r="G36" s="63">
        <f>Apr!J36</f>
        <v>0.2</v>
      </c>
      <c r="H36" s="63">
        <f>May!J36</f>
        <v>0.7142857142857143</v>
      </c>
      <c r="I36" s="63">
        <f>'June '!J36</f>
        <v>0.69230769230769229</v>
      </c>
      <c r="J36" s="63"/>
      <c r="K36" s="63"/>
      <c r="L36" s="63"/>
      <c r="M36" s="63"/>
      <c r="N36" s="63"/>
      <c r="O36" s="63"/>
      <c r="P36" s="65">
        <f t="shared" si="0"/>
        <v>0.74972804972804985</v>
      </c>
    </row>
    <row r="37" spans="1:16" x14ac:dyDescent="0.2">
      <c r="A37" s="67" t="s">
        <v>104</v>
      </c>
      <c r="B37" s="60" t="s">
        <v>105</v>
      </c>
      <c r="C37" s="61" t="s">
        <v>106</v>
      </c>
      <c r="D37" s="62">
        <f>Jan!J37</f>
        <v>1.0666666666666667</v>
      </c>
      <c r="E37" s="63">
        <f>Feb!J37</f>
        <v>1.1428571428571428</v>
      </c>
      <c r="F37" s="63">
        <f>Mar!J37</f>
        <v>1.25</v>
      </c>
      <c r="G37" s="63">
        <f>Apr!J37</f>
        <v>1</v>
      </c>
      <c r="H37" s="63">
        <f>May!J37</f>
        <v>1</v>
      </c>
      <c r="I37" s="63">
        <f>'June '!J37</f>
        <v>1</v>
      </c>
      <c r="J37" s="63"/>
      <c r="K37" s="63"/>
      <c r="L37" s="63"/>
      <c r="M37" s="63"/>
      <c r="N37" s="63"/>
      <c r="O37" s="63"/>
      <c r="P37" s="65">
        <f t="shared" si="0"/>
        <v>1.0765873015873015</v>
      </c>
    </row>
    <row r="38" spans="1:16" x14ac:dyDescent="0.2">
      <c r="A38" s="59" t="s">
        <v>107</v>
      </c>
      <c r="B38" s="60" t="s">
        <v>108</v>
      </c>
      <c r="C38" s="61" t="s">
        <v>109</v>
      </c>
      <c r="D38" s="62">
        <f>Jan!J38</f>
        <v>1.3783783783783783</v>
      </c>
      <c r="E38" s="63">
        <f>Feb!J38</f>
        <v>1.36</v>
      </c>
      <c r="F38" s="63">
        <f>Mar!J38</f>
        <v>1.6956521739130435</v>
      </c>
      <c r="G38" s="63">
        <f>Apr!J38</f>
        <v>1.3333333333333333</v>
      </c>
      <c r="H38" s="63">
        <f>May!J38</f>
        <v>1.1666666666666667</v>
      </c>
      <c r="I38" s="63">
        <f>'June '!J38</f>
        <v>1.0416666666666667</v>
      </c>
      <c r="J38" s="63"/>
      <c r="K38" s="63"/>
      <c r="L38" s="63"/>
      <c r="M38" s="63"/>
      <c r="N38" s="63"/>
      <c r="O38" s="63"/>
      <c r="P38" s="65">
        <f t="shared" si="0"/>
        <v>1.3292828698263481</v>
      </c>
    </row>
    <row r="39" spans="1:16" x14ac:dyDescent="0.2">
      <c r="A39" s="59" t="s">
        <v>110</v>
      </c>
      <c r="B39" s="60" t="s">
        <v>111</v>
      </c>
      <c r="C39" s="61" t="s">
        <v>112</v>
      </c>
      <c r="D39" s="62">
        <f>Jan!J39</f>
        <v>0.89583333333333337</v>
      </c>
      <c r="E39" s="63">
        <f>Feb!J39</f>
        <v>1.096774193548387</v>
      </c>
      <c r="F39" s="63">
        <f>Mar!J39</f>
        <v>0.8125</v>
      </c>
      <c r="G39" s="63">
        <f>Apr!J39</f>
        <v>0.95454545454545459</v>
      </c>
      <c r="H39" s="63">
        <f>May!J39</f>
        <v>0.83870967741935487</v>
      </c>
      <c r="I39" s="63">
        <f>'June '!J39</f>
        <v>1.0606060606060606</v>
      </c>
      <c r="J39" s="63"/>
      <c r="K39" s="63"/>
      <c r="L39" s="63"/>
      <c r="M39" s="63"/>
      <c r="N39" s="63"/>
      <c r="O39" s="63"/>
      <c r="P39" s="65">
        <f t="shared" si="0"/>
        <v>0.94316145324209844</v>
      </c>
    </row>
    <row r="40" spans="1:16" x14ac:dyDescent="0.2">
      <c r="A40" s="59" t="s">
        <v>113</v>
      </c>
      <c r="B40" s="60" t="s">
        <v>114</v>
      </c>
      <c r="C40" s="61" t="s">
        <v>115</v>
      </c>
      <c r="D40" s="62">
        <f>Jan!J40</f>
        <v>1.1875</v>
      </c>
      <c r="E40" s="63">
        <f>Feb!J40</f>
        <v>1.0609756097560976</v>
      </c>
      <c r="F40" s="63">
        <f>Mar!J40</f>
        <v>0.93181818181818177</v>
      </c>
      <c r="G40" s="63">
        <f>Apr!J40</f>
        <v>1.0103092783505154</v>
      </c>
      <c r="H40" s="63">
        <f>May!J40</f>
        <v>0.96938775510204078</v>
      </c>
      <c r="I40" s="63">
        <f>'June '!J40</f>
        <v>0.81521739130434778</v>
      </c>
      <c r="J40" s="63"/>
      <c r="K40" s="63"/>
      <c r="L40" s="63"/>
      <c r="M40" s="63"/>
      <c r="N40" s="63"/>
      <c r="O40" s="63"/>
      <c r="P40" s="65">
        <f t="shared" si="0"/>
        <v>0.99586803605519714</v>
      </c>
    </row>
    <row r="41" spans="1:16" x14ac:dyDescent="0.2">
      <c r="A41" s="59" t="s">
        <v>116</v>
      </c>
      <c r="B41" s="60" t="s">
        <v>117</v>
      </c>
      <c r="C41" s="61" t="s">
        <v>118</v>
      </c>
      <c r="D41" s="62">
        <f>Jan!J41</f>
        <v>0.95</v>
      </c>
      <c r="E41" s="63">
        <f>Feb!J41</f>
        <v>1</v>
      </c>
      <c r="F41" s="63">
        <f>Mar!J41</f>
        <v>0.8571428571428571</v>
      </c>
      <c r="G41" s="63">
        <f>Apr!J41</f>
        <v>1</v>
      </c>
      <c r="H41" s="63">
        <f>May!J41</f>
        <v>1.0909090909090908</v>
      </c>
      <c r="I41" s="63">
        <f>'June '!J41</f>
        <v>1.1111111111111112</v>
      </c>
      <c r="J41" s="63"/>
      <c r="K41" s="63"/>
      <c r="L41" s="63"/>
      <c r="M41" s="63"/>
      <c r="N41" s="63"/>
      <c r="O41" s="63"/>
      <c r="P41" s="65">
        <f t="shared" si="0"/>
        <v>1.0015271765271765</v>
      </c>
    </row>
    <row r="42" spans="1:16" x14ac:dyDescent="0.2">
      <c r="A42" s="59" t="s">
        <v>119</v>
      </c>
      <c r="B42" s="60" t="s">
        <v>120</v>
      </c>
      <c r="C42" s="61" t="s">
        <v>121</v>
      </c>
      <c r="D42" s="62">
        <f>Jan!J42</f>
        <v>0.86956521739130432</v>
      </c>
      <c r="E42" s="63">
        <f>Feb!J42</f>
        <v>1</v>
      </c>
      <c r="F42" s="63">
        <f>Mar!J42</f>
        <v>1.3333333333333333</v>
      </c>
      <c r="G42" s="63">
        <f>Apr!J42</f>
        <v>1.25</v>
      </c>
      <c r="H42" s="63">
        <f>May!J42</f>
        <v>0.8125</v>
      </c>
      <c r="I42" s="63">
        <f>'June '!J42</f>
        <v>0.8</v>
      </c>
      <c r="J42" s="63"/>
      <c r="K42" s="63"/>
      <c r="L42" s="63"/>
      <c r="M42" s="63"/>
      <c r="N42" s="63"/>
      <c r="O42" s="63"/>
      <c r="P42" s="65">
        <f t="shared" si="0"/>
        <v>1.0108997584541062</v>
      </c>
    </row>
    <row r="43" spans="1:16" x14ac:dyDescent="0.2">
      <c r="A43" s="59" t="s">
        <v>122</v>
      </c>
      <c r="B43" s="60" t="s">
        <v>123</v>
      </c>
      <c r="C43" s="61" t="s">
        <v>124</v>
      </c>
      <c r="D43" s="62">
        <f>Jan!J43</f>
        <v>1.3913043478260869</v>
      </c>
      <c r="E43" s="63">
        <f>Feb!J43</f>
        <v>1.2021276595744681</v>
      </c>
      <c r="F43" s="63">
        <f>Mar!J43</f>
        <v>1.271186440677966</v>
      </c>
      <c r="G43" s="63">
        <f>Apr!J43</f>
        <v>1.1428571428571428</v>
      </c>
      <c r="H43" s="63">
        <f>May!J43</f>
        <v>0.81818181818181823</v>
      </c>
      <c r="I43" s="63">
        <f>'June '!J43</f>
        <v>1.1134020618556701</v>
      </c>
      <c r="J43" s="63"/>
      <c r="K43" s="63"/>
      <c r="L43" s="63"/>
      <c r="M43" s="63"/>
      <c r="N43" s="63"/>
      <c r="O43" s="63"/>
      <c r="P43" s="65">
        <f t="shared" si="0"/>
        <v>1.1565099118288586</v>
      </c>
    </row>
    <row r="44" spans="1:16" x14ac:dyDescent="0.2">
      <c r="A44" s="59" t="s">
        <v>125</v>
      </c>
      <c r="B44" s="60" t="s">
        <v>123</v>
      </c>
      <c r="C44" s="61" t="s">
        <v>126</v>
      </c>
      <c r="D44" s="62">
        <f>Jan!J44</f>
        <v>0.96296296296296291</v>
      </c>
      <c r="E44" s="63">
        <f>Feb!J44</f>
        <v>1.3333333333333333</v>
      </c>
      <c r="F44" s="63">
        <f>Mar!J44</f>
        <v>1.5384615384615385</v>
      </c>
      <c r="G44" s="63">
        <f>Apr!J44</f>
        <v>1.5925925925925926</v>
      </c>
      <c r="H44" s="63">
        <f>May!J44</f>
        <v>0.8571428571428571</v>
      </c>
      <c r="I44" s="63">
        <f>'June '!J44</f>
        <v>1.1000000000000001</v>
      </c>
      <c r="J44" s="63"/>
      <c r="K44" s="63"/>
      <c r="L44" s="63"/>
      <c r="M44" s="63"/>
      <c r="N44" s="63"/>
      <c r="O44" s="63"/>
      <c r="P44" s="65">
        <f t="shared" si="0"/>
        <v>1.2307488807488809</v>
      </c>
    </row>
    <row r="45" spans="1:16" x14ac:dyDescent="0.2">
      <c r="A45" s="59" t="s">
        <v>127</v>
      </c>
      <c r="B45" s="60" t="s">
        <v>128</v>
      </c>
      <c r="C45" s="61" t="s">
        <v>128</v>
      </c>
      <c r="D45" s="62">
        <f>Jan!J45</f>
        <v>1.1052631578947369</v>
      </c>
      <c r="E45" s="63">
        <f>Feb!J45</f>
        <v>1.1379310344827587</v>
      </c>
      <c r="F45" s="63">
        <f>Mar!J45</f>
        <v>0.97222222222222221</v>
      </c>
      <c r="G45" s="63">
        <f>Apr!J45</f>
        <v>1.0689655172413792</v>
      </c>
      <c r="H45" s="63">
        <f>May!J45</f>
        <v>1.1428571428571428</v>
      </c>
      <c r="I45" s="63">
        <f>'June '!J45</f>
        <v>1.2592592592592593</v>
      </c>
      <c r="J45" s="63"/>
      <c r="K45" s="63"/>
      <c r="L45" s="63"/>
      <c r="M45" s="63"/>
      <c r="N45" s="63"/>
      <c r="O45" s="63"/>
      <c r="P45" s="65">
        <f t="shared" si="0"/>
        <v>1.1144163889929166</v>
      </c>
    </row>
    <row r="46" spans="1:16" x14ac:dyDescent="0.2">
      <c r="A46" s="59" t="s">
        <v>129</v>
      </c>
      <c r="B46" s="60" t="s">
        <v>130</v>
      </c>
      <c r="C46" s="61" t="s">
        <v>131</v>
      </c>
      <c r="D46" s="62">
        <f>Jan!J46</f>
        <v>1.9230769230769231</v>
      </c>
      <c r="E46" s="63">
        <f>Feb!J46</f>
        <v>1.9090909090909092</v>
      </c>
      <c r="F46" s="63">
        <f>Mar!J46</f>
        <v>1.4482758620689655</v>
      </c>
      <c r="G46" s="63">
        <f>Apr!J46</f>
        <v>1.75</v>
      </c>
      <c r="H46" s="63">
        <f>May!J46</f>
        <v>1.641025641025641</v>
      </c>
      <c r="I46" s="63">
        <f>'June '!J46</f>
        <v>1.4166666666666667</v>
      </c>
      <c r="J46" s="63"/>
      <c r="K46" s="63"/>
      <c r="L46" s="63"/>
      <c r="M46" s="63"/>
      <c r="N46" s="63"/>
      <c r="O46" s="63"/>
      <c r="P46" s="65">
        <f t="shared" si="0"/>
        <v>1.6813560003215173</v>
      </c>
    </row>
    <row r="47" spans="1:16" x14ac:dyDescent="0.2">
      <c r="A47" s="59" t="s">
        <v>132</v>
      </c>
      <c r="B47" s="60" t="s">
        <v>133</v>
      </c>
      <c r="C47" s="61" t="s">
        <v>134</v>
      </c>
      <c r="D47" s="62">
        <f>Jan!J47</f>
        <v>1.0526315789473684</v>
      </c>
      <c r="E47" s="63">
        <f>Feb!J47</f>
        <v>1.0526315789473684</v>
      </c>
      <c r="F47" s="63">
        <f>Mar!J47</f>
        <v>1</v>
      </c>
      <c r="G47" s="63">
        <f>Apr!J47</f>
        <v>1.0555555555555556</v>
      </c>
      <c r="H47" s="63">
        <f>May!J47</f>
        <v>1</v>
      </c>
      <c r="I47" s="63">
        <f>'June '!J47</f>
        <v>1.0555555555555556</v>
      </c>
      <c r="J47" s="63"/>
      <c r="K47" s="63"/>
      <c r="L47" s="63"/>
      <c r="M47" s="63"/>
      <c r="N47" s="63"/>
      <c r="O47" s="63"/>
      <c r="P47" s="65">
        <f t="shared" si="0"/>
        <v>1.0360623781676412</v>
      </c>
    </row>
    <row r="48" spans="1:16" x14ac:dyDescent="0.2">
      <c r="A48" s="59" t="s">
        <v>135</v>
      </c>
      <c r="B48" s="60" t="s">
        <v>136</v>
      </c>
      <c r="C48" s="61" t="s">
        <v>137</v>
      </c>
      <c r="D48" s="62">
        <f>Jan!J48</f>
        <v>1.2045454545454546</v>
      </c>
      <c r="E48" s="63">
        <f>Feb!J48</f>
        <v>1.1730769230769231</v>
      </c>
      <c r="F48" s="63">
        <f>Mar!J48</f>
        <v>1.4432989690721649</v>
      </c>
      <c r="G48" s="63">
        <f>Apr!J48</f>
        <v>1.2523364485981308</v>
      </c>
      <c r="H48" s="63">
        <f>May!J48</f>
        <v>1.2321428571428572</v>
      </c>
      <c r="I48" s="63">
        <f>'June '!J48</f>
        <v>1.2526315789473683</v>
      </c>
      <c r="J48" s="63"/>
      <c r="K48" s="63"/>
      <c r="L48" s="63"/>
      <c r="M48" s="63"/>
      <c r="N48" s="63"/>
      <c r="O48" s="63"/>
      <c r="P48" s="65">
        <f>SUM(D48:O48)/6</f>
        <v>1.2596720385638165</v>
      </c>
    </row>
    <row r="49" spans="1:16" x14ac:dyDescent="0.2">
      <c r="A49" s="59" t="s">
        <v>138</v>
      </c>
      <c r="B49" s="60" t="s">
        <v>139</v>
      </c>
      <c r="C49" s="61" t="s">
        <v>140</v>
      </c>
      <c r="D49" s="62">
        <f>Jan!J49</f>
        <v>1.0392156862745099</v>
      </c>
      <c r="E49" s="63">
        <f>Feb!J49</f>
        <v>1.0344827586206897</v>
      </c>
      <c r="F49" s="63">
        <f>Mar!J49</f>
        <v>1.0273972602739727</v>
      </c>
      <c r="G49" s="63">
        <f>Apr!J49</f>
        <v>1.0897435897435896</v>
      </c>
      <c r="H49" s="63">
        <f>May!J49</f>
        <v>1.1384615384615384</v>
      </c>
      <c r="I49" s="63">
        <f>'June '!J49</f>
        <v>1.0615384615384615</v>
      </c>
      <c r="J49" s="63"/>
      <c r="K49" s="63"/>
      <c r="L49" s="63"/>
      <c r="M49" s="63"/>
      <c r="N49" s="63"/>
      <c r="O49" s="63"/>
      <c r="P49" s="65">
        <f t="shared" si="0"/>
        <v>1.0651398824854603</v>
      </c>
    </row>
    <row r="50" spans="1:16" x14ac:dyDescent="0.2">
      <c r="A50" s="67" t="s">
        <v>141</v>
      </c>
      <c r="B50" s="60" t="s">
        <v>142</v>
      </c>
      <c r="C50" s="61" t="s">
        <v>143</v>
      </c>
      <c r="D50" s="62">
        <f>Jan!J50</f>
        <v>1.1447368421052631</v>
      </c>
      <c r="E50" s="63">
        <f>Feb!J50</f>
        <v>1.1585365853658536</v>
      </c>
      <c r="F50" s="63">
        <f>Mar!J50</f>
        <v>0.9826086956521739</v>
      </c>
      <c r="G50" s="63">
        <f>Apr!J50</f>
        <v>1.2212389380530972</v>
      </c>
      <c r="H50" s="63">
        <f>May!J50</f>
        <v>1.3333333333333333</v>
      </c>
      <c r="I50" s="63">
        <f>'June '!J50</f>
        <v>1.2222222222222223</v>
      </c>
      <c r="J50" s="63"/>
      <c r="K50" s="63"/>
      <c r="L50" s="63"/>
      <c r="M50" s="63"/>
      <c r="N50" s="63"/>
      <c r="O50" s="63"/>
      <c r="P50" s="65">
        <f t="shared" si="0"/>
        <v>1.1771127694553238</v>
      </c>
    </row>
    <row r="51" spans="1:16" x14ac:dyDescent="0.2">
      <c r="A51" s="59" t="s">
        <v>144</v>
      </c>
      <c r="B51" s="60" t="s">
        <v>145</v>
      </c>
      <c r="C51" s="61" t="s">
        <v>146</v>
      </c>
      <c r="D51" s="62">
        <f>Jan!J51</f>
        <v>0.91176470588235292</v>
      </c>
      <c r="E51" s="63">
        <f>Feb!J51</f>
        <v>0.91428571428571426</v>
      </c>
      <c r="F51" s="63">
        <f>Mar!J51</f>
        <v>0.92592592592592593</v>
      </c>
      <c r="G51" s="63">
        <f>Apr!J51</f>
        <v>0.80851063829787229</v>
      </c>
      <c r="H51" s="63">
        <f>May!J51</f>
        <v>1.0740740740740742</v>
      </c>
      <c r="I51" s="63">
        <f>'June '!J51</f>
        <v>1.1333333333333333</v>
      </c>
      <c r="J51" s="63"/>
      <c r="K51" s="63"/>
      <c r="L51" s="63"/>
      <c r="M51" s="63"/>
      <c r="N51" s="63"/>
      <c r="O51" s="63"/>
      <c r="P51" s="65">
        <f t="shared" si="0"/>
        <v>0.96131573196654541</v>
      </c>
    </row>
    <row r="52" spans="1:16" x14ac:dyDescent="0.2">
      <c r="A52" s="59" t="s">
        <v>147</v>
      </c>
      <c r="B52" s="60" t="s">
        <v>148</v>
      </c>
      <c r="C52" s="61" t="s">
        <v>149</v>
      </c>
      <c r="D52" s="62">
        <f>Jan!J52</f>
        <v>1.25</v>
      </c>
      <c r="E52" s="63">
        <f>Feb!J52</f>
        <v>1.0454545454545454</v>
      </c>
      <c r="F52" s="63">
        <f>Mar!J52</f>
        <v>1.1000000000000001</v>
      </c>
      <c r="G52" s="63">
        <f>Apr!J52</f>
        <v>1</v>
      </c>
      <c r="H52" s="63">
        <f>May!J52</f>
        <v>0.90909090909090906</v>
      </c>
      <c r="I52" s="63">
        <f>'June '!J52</f>
        <v>0.92307692307692313</v>
      </c>
      <c r="J52" s="63"/>
      <c r="K52" s="63"/>
      <c r="L52" s="63"/>
      <c r="M52" s="63"/>
      <c r="N52" s="63"/>
      <c r="O52" s="63"/>
      <c r="P52" s="65">
        <f t="shared" si="0"/>
        <v>1.037937062937063</v>
      </c>
    </row>
    <row r="53" spans="1:16" x14ac:dyDescent="0.2">
      <c r="A53" s="59" t="s">
        <v>150</v>
      </c>
      <c r="B53" s="60" t="s">
        <v>148</v>
      </c>
      <c r="C53" s="61" t="s">
        <v>151</v>
      </c>
      <c r="D53" s="62">
        <f>Jan!J53</f>
        <v>0.93333333333333335</v>
      </c>
      <c r="E53" s="63">
        <f>Feb!J53</f>
        <v>1.0487804878048781</v>
      </c>
      <c r="F53" s="63">
        <f>Mar!J53</f>
        <v>0.97297297297297303</v>
      </c>
      <c r="G53" s="63">
        <f>Apr!J53</f>
        <v>0.9375</v>
      </c>
      <c r="H53" s="63">
        <f>May!J53</f>
        <v>1.0555555555555556</v>
      </c>
      <c r="I53" s="63">
        <f>'June '!J53</f>
        <v>1.2941176470588236</v>
      </c>
      <c r="J53" s="63"/>
      <c r="K53" s="63"/>
      <c r="L53" s="63"/>
      <c r="M53" s="63"/>
      <c r="N53" s="63"/>
      <c r="O53" s="63"/>
      <c r="P53" s="65">
        <f t="shared" si="0"/>
        <v>1.0403766661209273</v>
      </c>
    </row>
    <row r="54" spans="1:16" x14ac:dyDescent="0.2">
      <c r="A54" s="59" t="s">
        <v>152</v>
      </c>
      <c r="B54" s="60" t="s">
        <v>153</v>
      </c>
      <c r="C54" s="61" t="s">
        <v>154</v>
      </c>
      <c r="D54" s="62">
        <f>Jan!J54</f>
        <v>2.6666666666666665</v>
      </c>
      <c r="E54" s="63">
        <f>Feb!J54</f>
        <v>2.4626865671641789</v>
      </c>
      <c r="F54" s="63">
        <f>Mar!J54</f>
        <v>2.6041666666666665</v>
      </c>
      <c r="G54" s="63">
        <f>Apr!J54</f>
        <v>1.9166666666666667</v>
      </c>
      <c r="H54" s="63">
        <f>May!J54</f>
        <v>2</v>
      </c>
      <c r="I54" s="63">
        <f>'June '!J54</f>
        <v>1.679245283018868</v>
      </c>
      <c r="J54" s="63"/>
      <c r="K54" s="63"/>
      <c r="L54" s="63"/>
      <c r="M54" s="63"/>
      <c r="N54" s="63"/>
      <c r="O54" s="63"/>
      <c r="P54" s="65">
        <f t="shared" si="0"/>
        <v>2.2215719750305079</v>
      </c>
    </row>
    <row r="55" spans="1:16" x14ac:dyDescent="0.2">
      <c r="A55" s="59" t="s">
        <v>155</v>
      </c>
      <c r="B55" s="60" t="s">
        <v>156</v>
      </c>
      <c r="C55" s="61" t="s">
        <v>157</v>
      </c>
      <c r="D55" s="62">
        <f>Jan!J55</f>
        <v>1</v>
      </c>
      <c r="E55" s="63">
        <f>Feb!J55</f>
        <v>2.5454545454545454</v>
      </c>
      <c r="F55" s="63">
        <f>Mar!J55</f>
        <v>1.4444444444444444</v>
      </c>
      <c r="G55" s="63">
        <f>Apr!J55</f>
        <v>1.76</v>
      </c>
      <c r="H55" s="63">
        <f>May!J55</f>
        <v>1.3333333333333333</v>
      </c>
      <c r="I55" s="63">
        <f>'June '!J55</f>
        <v>1.52</v>
      </c>
      <c r="J55" s="63"/>
      <c r="K55" s="63"/>
      <c r="L55" s="63"/>
      <c r="M55" s="63"/>
      <c r="N55" s="63"/>
      <c r="O55" s="63"/>
      <c r="P55" s="65">
        <f t="shared" si="0"/>
        <v>1.6005387205387205</v>
      </c>
    </row>
    <row r="56" spans="1:16" x14ac:dyDescent="0.2">
      <c r="A56" s="59" t="s">
        <v>158</v>
      </c>
      <c r="B56" s="60" t="s">
        <v>156</v>
      </c>
      <c r="C56" s="61" t="s">
        <v>159</v>
      </c>
      <c r="D56" s="62">
        <f>Jan!J56</f>
        <v>1.1333333333333333</v>
      </c>
      <c r="E56" s="63">
        <f>Feb!J56</f>
        <v>1.5</v>
      </c>
      <c r="F56" s="63">
        <f>Mar!J56</f>
        <v>1.9523809523809523</v>
      </c>
      <c r="G56" s="63">
        <f>Apr!J56</f>
        <v>1.2444444444444445</v>
      </c>
      <c r="H56" s="63">
        <f>May!J56</f>
        <v>1.1351351351351351</v>
      </c>
      <c r="I56" s="63">
        <f>'June '!J56</f>
        <v>1.4166666666666667</v>
      </c>
      <c r="J56" s="63"/>
      <c r="K56" s="63"/>
      <c r="L56" s="63"/>
      <c r="M56" s="63"/>
      <c r="N56" s="63"/>
      <c r="O56" s="63"/>
      <c r="P56" s="65">
        <f t="shared" si="0"/>
        <v>1.3969934219934219</v>
      </c>
    </row>
    <row r="57" spans="1:16" x14ac:dyDescent="0.2">
      <c r="A57" s="59" t="s">
        <v>160</v>
      </c>
      <c r="B57" s="60" t="s">
        <v>161</v>
      </c>
      <c r="C57" s="61" t="s">
        <v>162</v>
      </c>
      <c r="D57" s="62">
        <f>Jan!J57</f>
        <v>1.1904761904761905</v>
      </c>
      <c r="E57" s="63">
        <f>Feb!J57</f>
        <v>1.3888888888888888</v>
      </c>
      <c r="F57" s="63">
        <f>Mar!J57</f>
        <v>1.1071428571428572</v>
      </c>
      <c r="G57" s="63">
        <f>Apr!J57</f>
        <v>0.94736842105263153</v>
      </c>
      <c r="H57" s="63">
        <f>May!J57</f>
        <v>1.6190476190476191</v>
      </c>
      <c r="I57" s="63">
        <f>'June '!J57</f>
        <v>1</v>
      </c>
      <c r="J57" s="63"/>
      <c r="K57" s="63"/>
      <c r="L57" s="63"/>
      <c r="M57" s="63"/>
      <c r="N57" s="63"/>
      <c r="O57" s="63"/>
      <c r="P57" s="65">
        <f t="shared" si="0"/>
        <v>1.2088206627680311</v>
      </c>
    </row>
    <row r="58" spans="1:16" x14ac:dyDescent="0.2">
      <c r="A58" s="59" t="s">
        <v>163</v>
      </c>
      <c r="B58" s="60" t="s">
        <v>164</v>
      </c>
      <c r="C58" s="61" t="s">
        <v>165</v>
      </c>
      <c r="D58" s="62">
        <f>Jan!J58</f>
        <v>1.203125</v>
      </c>
      <c r="E58" s="63">
        <f>Feb!J58</f>
        <v>1.375</v>
      </c>
      <c r="F58" s="63">
        <f>Mar!J58</f>
        <v>1.4</v>
      </c>
      <c r="G58" s="63">
        <f>Apr!J58</f>
        <v>1.2553191489361701</v>
      </c>
      <c r="H58" s="63">
        <f>May!J58</f>
        <v>1.3636363636363635</v>
      </c>
      <c r="I58" s="63">
        <f>'June '!J58</f>
        <v>1</v>
      </c>
      <c r="J58" s="63"/>
      <c r="K58" s="63"/>
      <c r="L58" s="63"/>
      <c r="M58" s="63"/>
      <c r="N58" s="63"/>
      <c r="O58" s="63"/>
      <c r="P58" s="65">
        <f t="shared" si="0"/>
        <v>1.2661800854287557</v>
      </c>
    </row>
    <row r="59" spans="1:16" x14ac:dyDescent="0.2">
      <c r="A59" s="59" t="s">
        <v>166</v>
      </c>
      <c r="B59" s="60" t="s">
        <v>167</v>
      </c>
      <c r="C59" s="61" t="s">
        <v>168</v>
      </c>
      <c r="D59" s="62">
        <f>Jan!J59</f>
        <v>0.9358974358974359</v>
      </c>
      <c r="E59" s="63">
        <f>Feb!J59</f>
        <v>1.0847457627118644</v>
      </c>
      <c r="F59" s="63">
        <f>Mar!J59</f>
        <v>1.0185185185185186</v>
      </c>
      <c r="G59" s="63">
        <f>Apr!J59</f>
        <v>1.0588235294117647</v>
      </c>
      <c r="H59" s="63">
        <f>May!J59</f>
        <v>0.984375</v>
      </c>
      <c r="I59" s="63">
        <f>'June '!J59</f>
        <v>1.0377358490566038</v>
      </c>
      <c r="J59" s="63"/>
      <c r="K59" s="63"/>
      <c r="L59" s="63"/>
      <c r="M59" s="63"/>
      <c r="N59" s="63"/>
      <c r="O59" s="63"/>
      <c r="P59" s="65">
        <f t="shared" si="0"/>
        <v>1.0200160159326979</v>
      </c>
    </row>
    <row r="60" spans="1:16" x14ac:dyDescent="0.2">
      <c r="A60" s="59" t="s">
        <v>169</v>
      </c>
      <c r="B60" s="60" t="s">
        <v>170</v>
      </c>
      <c r="C60" s="61" t="s">
        <v>171</v>
      </c>
      <c r="D60" s="62">
        <f>Jan!J60</f>
        <v>1.1428571428571428</v>
      </c>
      <c r="E60" s="63">
        <f>Feb!J60</f>
        <v>1.1304347826086956</v>
      </c>
      <c r="F60" s="63">
        <f>Mar!J60</f>
        <v>1.1538461538461537</v>
      </c>
      <c r="G60" s="63">
        <f>Apr!J60</f>
        <v>1.1153846153846154</v>
      </c>
      <c r="H60" s="63">
        <f>May!J60</f>
        <v>1.2</v>
      </c>
      <c r="I60" s="63">
        <f>'June '!J60</f>
        <v>1.0666666666666667</v>
      </c>
      <c r="J60" s="63"/>
      <c r="K60" s="63"/>
      <c r="L60" s="63"/>
      <c r="M60" s="63"/>
      <c r="N60" s="63"/>
      <c r="O60" s="63"/>
      <c r="P60" s="65">
        <f t="shared" si="0"/>
        <v>1.1348648935605457</v>
      </c>
    </row>
    <row r="61" spans="1:16" x14ac:dyDescent="0.2">
      <c r="A61" s="59" t="s">
        <v>172</v>
      </c>
      <c r="B61" s="60" t="s">
        <v>173</v>
      </c>
      <c r="C61" s="61" t="s">
        <v>173</v>
      </c>
      <c r="D61" s="62">
        <f>Jan!J61</f>
        <v>1.0158730158730158</v>
      </c>
      <c r="E61" s="63">
        <f>Feb!J61</f>
        <v>0.84297520661157022</v>
      </c>
      <c r="F61" s="63">
        <f>Mar!J61</f>
        <v>0.84070796460176989</v>
      </c>
      <c r="G61" s="63">
        <f>Apr!J61</f>
        <v>0.97402597402597402</v>
      </c>
      <c r="H61" s="63">
        <f>May!J61</f>
        <v>0.86428571428571432</v>
      </c>
      <c r="I61" s="63">
        <f>'June '!J61</f>
        <v>0.98657718120805371</v>
      </c>
      <c r="J61" s="63"/>
      <c r="K61" s="63"/>
      <c r="L61" s="63"/>
      <c r="M61" s="63"/>
      <c r="N61" s="63"/>
      <c r="O61" s="63"/>
      <c r="P61" s="65">
        <f t="shared" si="0"/>
        <v>0.92074084276768298</v>
      </c>
    </row>
    <row r="62" spans="1:16" x14ac:dyDescent="0.2">
      <c r="A62" s="59" t="s">
        <v>174</v>
      </c>
      <c r="B62" s="60" t="s">
        <v>175</v>
      </c>
      <c r="C62" s="61" t="s">
        <v>176</v>
      </c>
      <c r="D62" s="62">
        <f>Jan!J62</f>
        <v>1.4444444444444444</v>
      </c>
      <c r="E62" s="63">
        <f>Feb!J62</f>
        <v>1.6190476190476191</v>
      </c>
      <c r="F62" s="63">
        <f>Mar!J62</f>
        <v>2.2857142857142856</v>
      </c>
      <c r="G62" s="63">
        <f>Apr!J62</f>
        <v>1.55</v>
      </c>
      <c r="H62" s="63">
        <f>May!J62</f>
        <v>2.4666666666666668</v>
      </c>
      <c r="I62" s="63">
        <f>'June '!J62</f>
        <v>0.92</v>
      </c>
      <c r="J62" s="63"/>
      <c r="K62" s="63"/>
      <c r="L62" s="63"/>
      <c r="M62" s="63"/>
      <c r="N62" s="63"/>
      <c r="O62" s="63"/>
      <c r="P62" s="65">
        <f t="shared" si="0"/>
        <v>1.7143121693121692</v>
      </c>
    </row>
    <row r="63" spans="1:16" x14ac:dyDescent="0.2">
      <c r="A63" s="59" t="s">
        <v>177</v>
      </c>
      <c r="B63" s="60" t="s">
        <v>178</v>
      </c>
      <c r="C63" s="61" t="s">
        <v>179</v>
      </c>
      <c r="D63" s="62">
        <f>Jan!J63</f>
        <v>1</v>
      </c>
      <c r="E63" s="63">
        <f>Feb!J63</f>
        <v>1.04</v>
      </c>
      <c r="F63" s="63">
        <f>Mar!J63</f>
        <v>1.0303030303030303</v>
      </c>
      <c r="G63" s="63">
        <f>Apr!J63</f>
        <v>0.96153846153846156</v>
      </c>
      <c r="H63" s="63">
        <f>May!J63</f>
        <v>1</v>
      </c>
      <c r="I63" s="63">
        <f>'June '!J63</f>
        <v>0.96875</v>
      </c>
      <c r="J63" s="63"/>
      <c r="K63" s="63"/>
      <c r="L63" s="63"/>
      <c r="M63" s="63"/>
      <c r="N63" s="63"/>
      <c r="O63" s="63"/>
      <c r="P63" s="65">
        <f t="shared" si="0"/>
        <v>1.0000985819735819</v>
      </c>
    </row>
    <row r="64" spans="1:16" x14ac:dyDescent="0.2">
      <c r="A64" s="59" t="s">
        <v>183</v>
      </c>
      <c r="B64" s="60" t="s">
        <v>181</v>
      </c>
      <c r="C64" s="20" t="s">
        <v>184</v>
      </c>
      <c r="D64" s="62">
        <f>Jan!J65</f>
        <v>0.99371069182389937</v>
      </c>
      <c r="E64" s="63">
        <f>Feb!J65</f>
        <v>0.97560975609756095</v>
      </c>
      <c r="F64" s="63">
        <f>Mar!J65</f>
        <v>0.87898089171974525</v>
      </c>
      <c r="G64" s="63">
        <f>Apr!J64</f>
        <v>0.95973154362416102</v>
      </c>
      <c r="H64" s="63">
        <f>May!J64</f>
        <v>0.99375000000000002</v>
      </c>
      <c r="I64" s="63">
        <f>'June '!J64</f>
        <v>0.97222222222222221</v>
      </c>
      <c r="J64" s="63"/>
      <c r="K64" s="63"/>
      <c r="L64" s="63"/>
      <c r="M64" s="63"/>
      <c r="N64" s="63"/>
      <c r="O64" s="63"/>
      <c r="P64" s="65">
        <f t="shared" si="0"/>
        <v>0.96233418424793149</v>
      </c>
    </row>
    <row r="65" spans="1:16" x14ac:dyDescent="0.2">
      <c r="A65" s="67" t="s">
        <v>185</v>
      </c>
      <c r="B65" s="60" t="s">
        <v>181</v>
      </c>
      <c r="C65" s="61" t="s">
        <v>186</v>
      </c>
      <c r="D65" s="62">
        <f>Jan!J66</f>
        <v>1.0128205128205128</v>
      </c>
      <c r="E65" s="63">
        <f>Feb!J66</f>
        <v>0.97333333333333338</v>
      </c>
      <c r="F65" s="63">
        <f>Mar!J66</f>
        <v>0.97499999999999998</v>
      </c>
      <c r="G65" s="63">
        <f>Apr!J65</f>
        <v>0.9882352941176471</v>
      </c>
      <c r="H65" s="63">
        <f>May!J65</f>
        <v>0.98064516129032253</v>
      </c>
      <c r="I65" s="63">
        <f>'June '!J65</f>
        <v>1.0261437908496731</v>
      </c>
      <c r="J65" s="63"/>
      <c r="K65" s="63"/>
      <c r="L65" s="63"/>
      <c r="M65" s="63"/>
      <c r="N65" s="63"/>
      <c r="O65" s="63"/>
      <c r="P65" s="65">
        <f t="shared" si="0"/>
        <v>0.99269634873524815</v>
      </c>
    </row>
    <row r="66" spans="1:16" x14ac:dyDescent="0.2">
      <c r="A66" s="59" t="s">
        <v>189</v>
      </c>
      <c r="B66" s="60" t="s">
        <v>181</v>
      </c>
      <c r="C66" s="61" t="s">
        <v>297</v>
      </c>
      <c r="D66" s="62">
        <f>Jan!J68</f>
        <v>1.0350877192982457</v>
      </c>
      <c r="E66" s="63">
        <f>Feb!J68</f>
        <v>1.05</v>
      </c>
      <c r="F66" s="63">
        <f>Mar!J68</f>
        <v>0.86567164179104472</v>
      </c>
      <c r="G66" s="63">
        <f>Apr!J67</f>
        <v>1.0533333333333332</v>
      </c>
      <c r="H66" s="63">
        <f>May!J67</f>
        <v>0.75384615384615383</v>
      </c>
      <c r="I66" s="63">
        <f>'June '!J66</f>
        <v>0.79365079365079361</v>
      </c>
      <c r="J66" s="63"/>
      <c r="K66" s="63"/>
      <c r="L66" s="63"/>
      <c r="M66" s="63"/>
      <c r="N66" s="63"/>
      <c r="O66" s="63"/>
      <c r="P66" s="65">
        <f t="shared" si="0"/>
        <v>0.92526494031992845</v>
      </c>
    </row>
    <row r="67" spans="1:16" x14ac:dyDescent="0.2">
      <c r="A67" s="59" t="s">
        <v>191</v>
      </c>
      <c r="B67" s="60" t="s">
        <v>181</v>
      </c>
      <c r="C67" s="61" t="s">
        <v>192</v>
      </c>
      <c r="D67" s="62">
        <f>Jan!J69</f>
        <v>0.8721804511278195</v>
      </c>
      <c r="E67" s="63">
        <f>Feb!J69</f>
        <v>0.93103448275862066</v>
      </c>
      <c r="F67" s="63">
        <f>Mar!J69</f>
        <v>0.9296875</v>
      </c>
      <c r="G67" s="63">
        <f>Apr!J68</f>
        <v>0.92517006802721091</v>
      </c>
      <c r="H67" s="63">
        <f>May!J68</f>
        <v>0.93220338983050843</v>
      </c>
      <c r="I67" s="63">
        <f>'June '!J67</f>
        <v>0.82499999999999996</v>
      </c>
      <c r="J67" s="63"/>
      <c r="K67" s="63"/>
      <c r="L67" s="63"/>
      <c r="M67" s="63"/>
      <c r="N67" s="63"/>
      <c r="O67" s="63"/>
      <c r="P67" s="65">
        <f t="shared" si="0"/>
        <v>0.90254598195735991</v>
      </c>
    </row>
    <row r="68" spans="1:16" x14ac:dyDescent="0.2">
      <c r="A68" s="59" t="s">
        <v>504</v>
      </c>
      <c r="B68" s="60" t="s">
        <v>181</v>
      </c>
      <c r="C68" s="61" t="s">
        <v>505</v>
      </c>
      <c r="D68" s="62">
        <f>Jan!J64</f>
        <v>0.99401197604790414</v>
      </c>
      <c r="E68" s="63">
        <f>Feb!J64</f>
        <v>0.98795180722891562</v>
      </c>
      <c r="F68" s="63">
        <f>Mar!J64</f>
        <v>0.89349112426035504</v>
      </c>
      <c r="G68" s="63">
        <f>Apr!J69</f>
        <v>0.85792349726775952</v>
      </c>
      <c r="H68" s="63">
        <f>May!J69</f>
        <v>0.9673202614379085</v>
      </c>
      <c r="I68" s="63">
        <f>'June '!J68</f>
        <v>0.97278911564625847</v>
      </c>
      <c r="J68" s="63"/>
      <c r="K68" s="63"/>
      <c r="L68" s="63"/>
      <c r="M68" s="63"/>
      <c r="N68" s="63"/>
      <c r="O68" s="63"/>
      <c r="P68" s="65">
        <f t="shared" si="0"/>
        <v>0.94558129698151683</v>
      </c>
    </row>
    <row r="69" spans="1:16" x14ac:dyDescent="0.2">
      <c r="A69" s="67" t="s">
        <v>193</v>
      </c>
      <c r="B69" s="60" t="s">
        <v>181</v>
      </c>
      <c r="C69" s="61" t="s">
        <v>194</v>
      </c>
      <c r="D69" s="62">
        <f>Jan!J70</f>
        <v>0.91176470588235292</v>
      </c>
      <c r="E69" s="63">
        <f>Feb!J70</f>
        <v>0.90909090909090906</v>
      </c>
      <c r="F69" s="63">
        <f>Mar!J70</f>
        <v>0.890625</v>
      </c>
      <c r="G69" s="63">
        <f>Apr!J70</f>
        <v>0.91176470588235292</v>
      </c>
      <c r="H69" s="63">
        <f>May!J70</f>
        <v>0.87692307692307692</v>
      </c>
      <c r="I69" s="63">
        <f>'June '!J69</f>
        <v>0.68333333333333335</v>
      </c>
      <c r="J69" s="63"/>
      <c r="K69" s="63"/>
      <c r="L69" s="63"/>
      <c r="M69" s="63"/>
      <c r="N69" s="63"/>
      <c r="O69" s="63"/>
      <c r="P69" s="65">
        <f t="shared" ref="P69" si="1">SUM(D69:O69)/6</f>
        <v>0.86391695518533762</v>
      </c>
    </row>
    <row r="70" spans="1:16" x14ac:dyDescent="0.2">
      <c r="A70" s="67" t="s">
        <v>498</v>
      </c>
      <c r="B70" s="60" t="s">
        <v>181</v>
      </c>
      <c r="C70" s="61" t="s">
        <v>188</v>
      </c>
      <c r="D70" s="62">
        <f>Jan!J67</f>
        <v>0.98760330578512401</v>
      </c>
      <c r="E70" s="63">
        <f>Feb!J67</f>
        <v>0.96995708154506433</v>
      </c>
      <c r="F70" s="63">
        <f>Mar!J67</f>
        <v>0.95</v>
      </c>
      <c r="G70" s="63">
        <f>Apr!J66</f>
        <v>0.99095022624434392</v>
      </c>
      <c r="H70" s="63">
        <f>May!J66</f>
        <v>0.8796680497925311</v>
      </c>
      <c r="I70" s="63">
        <f>'June '!J70</f>
        <v>0.96791443850267378</v>
      </c>
      <c r="J70" s="63"/>
      <c r="K70" s="63"/>
      <c r="L70" s="63"/>
      <c r="M70" s="63"/>
      <c r="N70" s="63"/>
      <c r="O70" s="63"/>
      <c r="P70" s="65">
        <f>SUM(D70:O70)/6</f>
        <v>0.95768218364495616</v>
      </c>
    </row>
    <row r="71" spans="1:16" x14ac:dyDescent="0.2">
      <c r="A71" s="59" t="s">
        <v>195</v>
      </c>
      <c r="B71" s="60" t="s">
        <v>181</v>
      </c>
      <c r="C71" s="61" t="s">
        <v>196</v>
      </c>
      <c r="D71" s="62">
        <f>Jan!J71</f>
        <v>1.0909090909090908</v>
      </c>
      <c r="E71" s="63">
        <f>Feb!J71</f>
        <v>1.2093023255813953</v>
      </c>
      <c r="F71" s="63">
        <f>Mar!J71</f>
        <v>1.1777777777777778</v>
      </c>
      <c r="G71" s="63">
        <f>Apr!J71</f>
        <v>1.0701754385964912</v>
      </c>
      <c r="H71" s="63">
        <f>May!J71</f>
        <v>1.0238095238095237</v>
      </c>
      <c r="I71" s="63">
        <f>'June '!J71</f>
        <v>1.0227272727272727</v>
      </c>
      <c r="J71" s="63"/>
      <c r="K71" s="63"/>
      <c r="L71" s="63"/>
      <c r="M71" s="63"/>
      <c r="N71" s="63"/>
      <c r="O71" s="63"/>
      <c r="P71" s="65">
        <f t="shared" ref="P71:P90" si="2">SUM(D71:O71)/6</f>
        <v>1.0991169049002585</v>
      </c>
    </row>
    <row r="72" spans="1:16" x14ac:dyDescent="0.2">
      <c r="A72" s="59" t="s">
        <v>197</v>
      </c>
      <c r="B72" s="60" t="s">
        <v>181</v>
      </c>
      <c r="C72" s="61" t="s">
        <v>198</v>
      </c>
      <c r="D72" s="62">
        <f>Jan!J72</f>
        <v>0.9719101123595506</v>
      </c>
      <c r="E72" s="63">
        <f>Feb!J72</f>
        <v>0.95238095238095233</v>
      </c>
      <c r="F72" s="63">
        <f>Mar!J72</f>
        <v>0.95862068965517244</v>
      </c>
      <c r="G72" s="63">
        <f>Apr!J72</f>
        <v>0.740506329113924</v>
      </c>
      <c r="H72" s="63">
        <f>May!J72</f>
        <v>0.9850746268656716</v>
      </c>
      <c r="I72" s="63">
        <f>'June '!J72</f>
        <v>0.97945205479452058</v>
      </c>
      <c r="J72" s="63"/>
      <c r="K72" s="63"/>
      <c r="L72" s="63"/>
      <c r="M72" s="63"/>
      <c r="N72" s="63"/>
      <c r="O72" s="63"/>
      <c r="P72" s="65">
        <f t="shared" si="2"/>
        <v>0.93132412752829852</v>
      </c>
    </row>
    <row r="73" spans="1:16" x14ac:dyDescent="0.2">
      <c r="A73" s="59" t="s">
        <v>199</v>
      </c>
      <c r="B73" s="60" t="s">
        <v>181</v>
      </c>
      <c r="C73" s="61" t="s">
        <v>200</v>
      </c>
      <c r="D73" s="62">
        <f>Jan!J73</f>
        <v>1.2144970414201184</v>
      </c>
      <c r="E73" s="63">
        <f>Feb!J73</f>
        <v>1.0743099787685775</v>
      </c>
      <c r="F73" s="63">
        <f>Mar!J73</f>
        <v>1.0036496350364963</v>
      </c>
      <c r="G73" s="63">
        <f>Apr!J73</f>
        <v>1.0385906040268456</v>
      </c>
      <c r="H73" s="63">
        <f>May!J73</f>
        <v>1.0469314079422383</v>
      </c>
      <c r="I73" s="63">
        <f>'June '!J73</f>
        <v>1.0514851485148515</v>
      </c>
      <c r="J73" s="63"/>
      <c r="K73" s="63"/>
      <c r="L73" s="63"/>
      <c r="M73" s="63"/>
      <c r="N73" s="63"/>
      <c r="O73" s="63"/>
      <c r="P73" s="65">
        <f t="shared" si="2"/>
        <v>1.0715773026181878</v>
      </c>
    </row>
    <row r="74" spans="1:16" x14ac:dyDescent="0.2">
      <c r="A74" s="59" t="s">
        <v>201</v>
      </c>
      <c r="B74" s="60" t="s">
        <v>181</v>
      </c>
      <c r="C74" s="61" t="s">
        <v>202</v>
      </c>
      <c r="D74" s="62">
        <f>Jan!J74</f>
        <v>0.91428571428571426</v>
      </c>
      <c r="E74" s="63">
        <f>Feb!J74</f>
        <v>0.91366906474820142</v>
      </c>
      <c r="F74" s="63">
        <f>Mar!J74</f>
        <v>1.0279720279720279</v>
      </c>
      <c r="G74" s="63">
        <f>Apr!J74</f>
        <v>1.0328947368421053</v>
      </c>
      <c r="H74" s="63">
        <f>May!J74</f>
        <v>0.95541401273885351</v>
      </c>
      <c r="I74" s="63">
        <f>'June '!J74</f>
        <v>0.97674418604651159</v>
      </c>
      <c r="J74" s="63"/>
      <c r="K74" s="63"/>
      <c r="L74" s="63"/>
      <c r="M74" s="63"/>
      <c r="N74" s="63"/>
      <c r="O74" s="63"/>
      <c r="P74" s="65">
        <f t="shared" si="2"/>
        <v>0.97016329043890226</v>
      </c>
    </row>
    <row r="75" spans="1:16" x14ac:dyDescent="0.2">
      <c r="A75" s="67" t="s">
        <v>203</v>
      </c>
      <c r="B75" s="60" t="s">
        <v>181</v>
      </c>
      <c r="C75" s="61" t="s">
        <v>204</v>
      </c>
      <c r="D75" s="62">
        <f>Jan!J75</f>
        <v>0.97730956239870337</v>
      </c>
      <c r="E75" s="63">
        <f>Feb!J75</f>
        <v>0.91796875</v>
      </c>
      <c r="F75" s="63">
        <f>Mar!J75</f>
        <v>0.88408644400785852</v>
      </c>
      <c r="G75" s="63">
        <f>Apr!J75</f>
        <v>0.96043165467625902</v>
      </c>
      <c r="H75" s="63">
        <f>May!J75</f>
        <v>0.96103896103896103</v>
      </c>
      <c r="I75" s="63">
        <f>'June '!J75</f>
        <v>0.90948275862068961</v>
      </c>
      <c r="J75" s="63"/>
      <c r="K75" s="63"/>
      <c r="L75" s="63"/>
      <c r="M75" s="63"/>
      <c r="N75" s="63"/>
      <c r="O75" s="63"/>
      <c r="P75" s="65">
        <f t="shared" si="2"/>
        <v>0.93505302179041194</v>
      </c>
    </row>
    <row r="76" spans="1:16" x14ac:dyDescent="0.2">
      <c r="A76" s="59" t="s">
        <v>205</v>
      </c>
      <c r="B76" s="60" t="s">
        <v>181</v>
      </c>
      <c r="C76" s="61" t="s">
        <v>206</v>
      </c>
      <c r="D76" s="62">
        <f>Jan!J76</f>
        <v>0.96</v>
      </c>
      <c r="E76" s="63">
        <f>Feb!J76</f>
        <v>0.99537037037037035</v>
      </c>
      <c r="F76" s="63">
        <f>Mar!J76</f>
        <v>0.87401574803149606</v>
      </c>
      <c r="G76" s="63">
        <f>Apr!J76</f>
        <v>0.94849785407725318</v>
      </c>
      <c r="H76" s="63">
        <f>May!J76</f>
        <v>0.96603773584905661</v>
      </c>
      <c r="I76" s="63">
        <f>'June '!J76</f>
        <v>0.93421052631578949</v>
      </c>
      <c r="J76" s="63"/>
      <c r="K76" s="63"/>
      <c r="L76" s="63"/>
      <c r="M76" s="63"/>
      <c r="N76" s="63"/>
      <c r="O76" s="63"/>
      <c r="P76" s="65">
        <f t="shared" si="2"/>
        <v>0.94635537244066092</v>
      </c>
    </row>
    <row r="77" spans="1:16" x14ac:dyDescent="0.2">
      <c r="A77" s="67" t="s">
        <v>207</v>
      </c>
      <c r="B77" s="60" t="s">
        <v>181</v>
      </c>
      <c r="C77" s="61" t="s">
        <v>208</v>
      </c>
      <c r="D77" s="62">
        <f>Jan!J77</f>
        <v>1.1756756756756757</v>
      </c>
      <c r="E77" s="63">
        <f>Feb!J77</f>
        <v>1.290909090909091</v>
      </c>
      <c r="F77" s="63">
        <f>Mar!J77</f>
        <v>1.2461538461538462</v>
      </c>
      <c r="G77" s="63">
        <f>Apr!J77</f>
        <v>1.2923076923076924</v>
      </c>
      <c r="H77" s="63">
        <f>May!J77</f>
        <v>1.0476190476190477</v>
      </c>
      <c r="I77" s="63">
        <f>'June '!J77</f>
        <v>0.71212121212121215</v>
      </c>
      <c r="J77" s="63"/>
      <c r="K77" s="63"/>
      <c r="L77" s="63"/>
      <c r="M77" s="63"/>
      <c r="N77" s="63"/>
      <c r="O77" s="63"/>
      <c r="P77" s="65">
        <f t="shared" si="2"/>
        <v>1.1274644274644274</v>
      </c>
    </row>
    <row r="78" spans="1:16" x14ac:dyDescent="0.2">
      <c r="A78" s="67" t="s">
        <v>209</v>
      </c>
      <c r="B78" s="60" t="s">
        <v>210</v>
      </c>
      <c r="C78" s="61" t="s">
        <v>210</v>
      </c>
      <c r="D78" s="62">
        <f>Jan!J78</f>
        <v>0.91803278688524592</v>
      </c>
      <c r="E78" s="63">
        <f>Feb!J78</f>
        <v>0.91304347826086951</v>
      </c>
      <c r="F78" s="63">
        <f>Mar!J78</f>
        <v>0.92982456140350878</v>
      </c>
      <c r="G78" s="63">
        <f>Apr!J78</f>
        <v>1.0657894736842106</v>
      </c>
      <c r="H78" s="63">
        <f>May!J78</f>
        <v>1.0740740740740742</v>
      </c>
      <c r="I78" s="63">
        <f>'June '!J78</f>
        <v>1.0344827586206897</v>
      </c>
      <c r="J78" s="63"/>
      <c r="K78" s="63"/>
      <c r="L78" s="63"/>
      <c r="M78" s="63"/>
      <c r="N78" s="63"/>
      <c r="O78" s="63"/>
      <c r="P78" s="65">
        <f t="shared" si="2"/>
        <v>0.98920785548809975</v>
      </c>
    </row>
    <row r="79" spans="1:16" x14ac:dyDescent="0.2">
      <c r="A79" s="59" t="s">
        <v>211</v>
      </c>
      <c r="B79" s="60" t="s">
        <v>212</v>
      </c>
      <c r="C79" s="61" t="s">
        <v>213</v>
      </c>
      <c r="D79" s="62">
        <f>Jan!J79</f>
        <v>0.93333333333333335</v>
      </c>
      <c r="E79" s="63">
        <f>Feb!J79</f>
        <v>0.66666666666666663</v>
      </c>
      <c r="F79" s="63">
        <f>Mar!J79</f>
        <v>1</v>
      </c>
      <c r="G79" s="63">
        <f>Apr!J79</f>
        <v>1</v>
      </c>
      <c r="H79" s="63">
        <f>May!J79</f>
        <v>1.1428571428571428</v>
      </c>
      <c r="I79" s="63">
        <f>'June '!J79</f>
        <v>1</v>
      </c>
      <c r="J79" s="63"/>
      <c r="K79" s="63"/>
      <c r="L79" s="63"/>
      <c r="M79" s="63"/>
      <c r="N79" s="63"/>
      <c r="O79" s="63"/>
      <c r="P79" s="65">
        <f t="shared" si="2"/>
        <v>0.95714285714285718</v>
      </c>
    </row>
    <row r="80" spans="1:16" x14ac:dyDescent="0.2">
      <c r="A80" s="59" t="s">
        <v>214</v>
      </c>
      <c r="B80" s="60" t="s">
        <v>215</v>
      </c>
      <c r="C80" s="61" t="s">
        <v>216</v>
      </c>
      <c r="D80" s="62">
        <f>Jan!J80</f>
        <v>1.0307692307692307</v>
      </c>
      <c r="E80" s="63">
        <f>Feb!J80</f>
        <v>1</v>
      </c>
      <c r="F80" s="63">
        <f>Mar!J80</f>
        <v>0.96551724137931039</v>
      </c>
      <c r="G80" s="63">
        <f>Apr!J80</f>
        <v>1.0303030303030303</v>
      </c>
      <c r="H80" s="63">
        <f>May!J80</f>
        <v>0.95652173913043481</v>
      </c>
      <c r="I80" s="63">
        <f>'June '!J80</f>
        <v>1</v>
      </c>
      <c r="J80" s="63"/>
      <c r="K80" s="63"/>
      <c r="L80" s="63"/>
      <c r="M80" s="63"/>
      <c r="N80" s="63"/>
      <c r="O80" s="63"/>
      <c r="P80" s="65">
        <f t="shared" si="2"/>
        <v>0.9971852069303343</v>
      </c>
    </row>
    <row r="81" spans="1:16" x14ac:dyDescent="0.2">
      <c r="A81" s="59" t="s">
        <v>217</v>
      </c>
      <c r="B81" s="60" t="s">
        <v>218</v>
      </c>
      <c r="C81" s="61" t="s">
        <v>218</v>
      </c>
      <c r="D81" s="62">
        <f>Jan!J81</f>
        <v>2</v>
      </c>
      <c r="E81" s="63">
        <f>Feb!J81</f>
        <v>1.5714285714285714</v>
      </c>
      <c r="F81" s="63">
        <f>Mar!J81</f>
        <v>1</v>
      </c>
      <c r="G81" s="63">
        <f>Apr!J81</f>
        <v>1.1000000000000001</v>
      </c>
      <c r="H81" s="63">
        <f>May!J81</f>
        <v>1.375</v>
      </c>
      <c r="I81" s="63">
        <f>'June '!J81</f>
        <v>1.3636363636363635</v>
      </c>
      <c r="J81" s="63"/>
      <c r="K81" s="63"/>
      <c r="L81" s="63"/>
      <c r="M81" s="63"/>
      <c r="N81" s="63"/>
      <c r="O81" s="63"/>
      <c r="P81" s="65">
        <f t="shared" si="2"/>
        <v>1.401677489177489</v>
      </c>
    </row>
    <row r="82" spans="1:16" ht="12" customHeight="1" x14ac:dyDescent="0.2">
      <c r="A82" s="59" t="s">
        <v>219</v>
      </c>
      <c r="B82" s="60" t="s">
        <v>218</v>
      </c>
      <c r="C82" s="61" t="s">
        <v>48</v>
      </c>
      <c r="D82" s="62">
        <f>Jan!J82</f>
        <v>2.5294117647058822</v>
      </c>
      <c r="E82" s="63">
        <f>Feb!J82</f>
        <v>2.4166666666666665</v>
      </c>
      <c r="F82" s="63">
        <f>Mar!J82</f>
        <v>1.5263157894736843</v>
      </c>
      <c r="G82" s="63">
        <f>Apr!J82</f>
        <v>1.826086956521739</v>
      </c>
      <c r="H82" s="63">
        <f>May!J82</f>
        <v>1.6818181818181819</v>
      </c>
      <c r="I82" s="63">
        <f>'June '!J82</f>
        <v>1.4545454545454546</v>
      </c>
      <c r="J82" s="63"/>
      <c r="K82" s="63"/>
      <c r="L82" s="63"/>
      <c r="M82" s="63"/>
      <c r="N82" s="63"/>
      <c r="O82" s="63"/>
      <c r="P82" s="65">
        <f t="shared" si="2"/>
        <v>1.905807468955268</v>
      </c>
    </row>
    <row r="83" spans="1:16" x14ac:dyDescent="0.2">
      <c r="A83" s="59" t="s">
        <v>220</v>
      </c>
      <c r="B83" s="60" t="s">
        <v>221</v>
      </c>
      <c r="C83" s="61" t="s">
        <v>222</v>
      </c>
      <c r="D83" s="62">
        <f>Jan!J83</f>
        <v>2.0235294117647058</v>
      </c>
      <c r="E83" s="63">
        <f>Feb!J83</f>
        <v>2.3563218390804597</v>
      </c>
      <c r="F83" s="63">
        <f>Mar!J83</f>
        <v>2.8117647058823527</v>
      </c>
      <c r="G83" s="63">
        <f>Apr!J83</f>
        <v>2.4273504273504272</v>
      </c>
      <c r="H83" s="63">
        <f>May!J83</f>
        <v>2.3146067415730336</v>
      </c>
      <c r="I83" s="63">
        <f>'June '!J83</f>
        <v>2.0512820512820511</v>
      </c>
      <c r="J83" s="63"/>
      <c r="K83" s="63"/>
      <c r="L83" s="63"/>
      <c r="M83" s="63"/>
      <c r="N83" s="63"/>
      <c r="O83" s="63"/>
      <c r="P83" s="65">
        <f t="shared" si="2"/>
        <v>2.3308091961555051</v>
      </c>
    </row>
    <row r="84" spans="1:16" x14ac:dyDescent="0.2">
      <c r="A84" s="59" t="s">
        <v>223</v>
      </c>
      <c r="B84" s="60" t="s">
        <v>221</v>
      </c>
      <c r="C84" s="61" t="s">
        <v>224</v>
      </c>
      <c r="D84" s="62">
        <f>Jan!J84</f>
        <v>1.6470588235294117</v>
      </c>
      <c r="E84" s="63">
        <f>Feb!J84</f>
        <v>2.0952380952380953</v>
      </c>
      <c r="F84" s="63">
        <f>Mar!J84</f>
        <v>2.129032258064516</v>
      </c>
      <c r="G84" s="63">
        <f>Apr!J84</f>
        <v>2.2857142857142856</v>
      </c>
      <c r="H84" s="63">
        <f>May!J84</f>
        <v>1.4285714285714286</v>
      </c>
      <c r="I84" s="63">
        <f>'June '!J84</f>
        <v>1.4871794871794872</v>
      </c>
      <c r="J84" s="63"/>
      <c r="K84" s="63"/>
      <c r="L84" s="63"/>
      <c r="M84" s="63"/>
      <c r="N84" s="63"/>
      <c r="O84" s="63"/>
      <c r="P84" s="65">
        <f t="shared" si="2"/>
        <v>1.845465729716204</v>
      </c>
    </row>
    <row r="85" spans="1:16" x14ac:dyDescent="0.2">
      <c r="A85" s="59" t="s">
        <v>225</v>
      </c>
      <c r="B85" s="60" t="s">
        <v>226</v>
      </c>
      <c r="C85" s="61" t="s">
        <v>227</v>
      </c>
      <c r="D85" s="62">
        <f>Jan!J85</f>
        <v>1.3454545454545455</v>
      </c>
      <c r="E85" s="63">
        <f>Feb!J85</f>
        <v>0.87341772151898733</v>
      </c>
      <c r="F85" s="63">
        <f>Mar!J85</f>
        <v>1.202020202020202</v>
      </c>
      <c r="G85" s="63">
        <f>Apr!J85</f>
        <v>1.8470588235294119</v>
      </c>
      <c r="H85" s="63">
        <f>May!J85</f>
        <v>1.5061728395061729</v>
      </c>
      <c r="I85" s="63">
        <f>'June '!J85</f>
        <v>1.3623188405797102</v>
      </c>
      <c r="J85" s="63"/>
      <c r="K85" s="63"/>
      <c r="L85" s="63"/>
      <c r="M85" s="63"/>
      <c r="N85" s="63"/>
      <c r="O85" s="63"/>
      <c r="P85" s="65">
        <f t="shared" si="2"/>
        <v>1.3560738287681717</v>
      </c>
    </row>
    <row r="86" spans="1:16" x14ac:dyDescent="0.2">
      <c r="A86" s="59" t="s">
        <v>228</v>
      </c>
      <c r="B86" s="60" t="s">
        <v>229</v>
      </c>
      <c r="C86" s="61" t="s">
        <v>230</v>
      </c>
      <c r="D86" s="62">
        <f>Jan!J86</f>
        <v>0.95588235294117652</v>
      </c>
      <c r="E86" s="63">
        <f>Feb!J86</f>
        <v>0.83018867924528306</v>
      </c>
      <c r="F86" s="63">
        <f>Mar!J86</f>
        <v>1</v>
      </c>
      <c r="G86" s="63">
        <f>Apr!J86</f>
        <v>1.5294117647058822</v>
      </c>
      <c r="H86" s="63">
        <f>May!J86</f>
        <v>1.3541666666666667</v>
      </c>
      <c r="I86" s="63">
        <f>'June '!J86</f>
        <v>1.4324324324324325</v>
      </c>
      <c r="J86" s="63"/>
      <c r="K86" s="63"/>
      <c r="L86" s="63"/>
      <c r="M86" s="63"/>
      <c r="N86" s="63"/>
      <c r="O86" s="63"/>
      <c r="P86" s="65">
        <f t="shared" si="2"/>
        <v>1.1836803159985736</v>
      </c>
    </row>
    <row r="87" spans="1:16" x14ac:dyDescent="0.2">
      <c r="A87" s="59" t="s">
        <v>231</v>
      </c>
      <c r="B87" s="60" t="s">
        <v>232</v>
      </c>
      <c r="C87" s="61" t="s">
        <v>233</v>
      </c>
      <c r="D87" s="62">
        <f>Jan!J87</f>
        <v>0.84662576687116564</v>
      </c>
      <c r="E87" s="63">
        <f>Feb!J87</f>
        <v>0.81081081081081086</v>
      </c>
      <c r="F87" s="63">
        <f>Mar!J87</f>
        <v>0.86986301369863017</v>
      </c>
      <c r="G87" s="63">
        <f>Apr!J87</f>
        <v>0.93548387096774188</v>
      </c>
      <c r="H87" s="63">
        <f>May!J87</f>
        <v>1.4870129870129871</v>
      </c>
      <c r="I87" s="63">
        <f>'June '!J87</f>
        <v>1.2877697841726619</v>
      </c>
      <c r="J87" s="63"/>
      <c r="K87" s="63"/>
      <c r="L87" s="63"/>
      <c r="M87" s="63"/>
      <c r="N87" s="63"/>
      <c r="O87" s="63"/>
      <c r="P87" s="65">
        <f t="shared" si="2"/>
        <v>1.0395943722556662</v>
      </c>
    </row>
    <row r="88" spans="1:16" x14ac:dyDescent="0.2">
      <c r="A88" s="59" t="s">
        <v>234</v>
      </c>
      <c r="B88" s="60" t="s">
        <v>235</v>
      </c>
      <c r="C88" s="61" t="s">
        <v>236</v>
      </c>
      <c r="D88" s="62">
        <f>Jan!J88</f>
        <v>2</v>
      </c>
      <c r="E88" s="63">
        <f>Feb!J88</f>
        <v>2</v>
      </c>
      <c r="F88" s="63">
        <f>Mar!J88</f>
        <v>3.2777777777777777</v>
      </c>
      <c r="G88" s="63">
        <f>Apr!J88</f>
        <v>1.7333333333333334</v>
      </c>
      <c r="H88" s="63">
        <f>May!J88</f>
        <v>1.3225806451612903</v>
      </c>
      <c r="I88" s="63">
        <f>'June '!J88</f>
        <v>1.32</v>
      </c>
      <c r="J88" s="63"/>
      <c r="K88" s="63"/>
      <c r="L88" s="63"/>
      <c r="M88" s="63"/>
      <c r="N88" s="63"/>
      <c r="O88" s="63"/>
      <c r="P88" s="65">
        <f t="shared" si="2"/>
        <v>1.9422819593787335</v>
      </c>
    </row>
    <row r="89" spans="1:16" x14ac:dyDescent="0.2">
      <c r="A89" s="59" t="s">
        <v>237</v>
      </c>
      <c r="B89" s="60" t="s">
        <v>238</v>
      </c>
      <c r="C89" s="61" t="s">
        <v>239</v>
      </c>
      <c r="D89" s="62">
        <f>Jan!J89</f>
        <v>0.5</v>
      </c>
      <c r="E89" s="63">
        <f>Feb!J89</f>
        <v>0.5</v>
      </c>
      <c r="F89" s="63">
        <f>Mar!J89</f>
        <v>0.25</v>
      </c>
      <c r="G89" s="63">
        <f>Apr!J89</f>
        <v>0.66666666666666663</v>
      </c>
      <c r="H89" s="63">
        <f>May!J89</f>
        <v>0.5</v>
      </c>
      <c r="I89" s="63">
        <f>'June '!J89</f>
        <v>1</v>
      </c>
      <c r="J89" s="63"/>
      <c r="K89" s="63"/>
      <c r="L89" s="63"/>
      <c r="M89" s="63"/>
      <c r="N89" s="63"/>
      <c r="O89" s="63"/>
      <c r="P89" s="65">
        <f t="shared" si="2"/>
        <v>0.56944444444444442</v>
      </c>
    </row>
    <row r="90" spans="1:16" x14ac:dyDescent="0.2">
      <c r="A90" s="59" t="s">
        <v>240</v>
      </c>
      <c r="B90" s="60" t="s">
        <v>241</v>
      </c>
      <c r="C90" s="61" t="s">
        <v>242</v>
      </c>
      <c r="D90" s="62">
        <f>Jan!J90</f>
        <v>1.0116279069767442</v>
      </c>
      <c r="E90" s="63">
        <f>Feb!J90</f>
        <v>1.0101010101010102</v>
      </c>
      <c r="F90" s="63">
        <f>Mar!J90</f>
        <v>0.91397849462365588</v>
      </c>
      <c r="G90" s="63">
        <f>Apr!J90</f>
        <v>0.79166666666666663</v>
      </c>
      <c r="H90" s="63">
        <f>May!J90</f>
        <v>0.9375</v>
      </c>
      <c r="I90" s="63">
        <f>'June '!J90</f>
        <v>1.0229885057471264</v>
      </c>
      <c r="J90" s="63"/>
      <c r="K90" s="63"/>
      <c r="L90" s="63"/>
      <c r="M90" s="63"/>
      <c r="N90" s="63"/>
      <c r="O90" s="63"/>
      <c r="P90" s="65">
        <f t="shared" si="2"/>
        <v>0.94797709735253399</v>
      </c>
    </row>
    <row r="91" spans="1:16" x14ac:dyDescent="0.2">
      <c r="A91" s="59" t="s">
        <v>243</v>
      </c>
      <c r="B91" s="60" t="s">
        <v>244</v>
      </c>
      <c r="C91" s="61" t="s">
        <v>245</v>
      </c>
      <c r="D91" s="62">
        <f>Jan!J91</f>
        <v>0.88888888888888884</v>
      </c>
      <c r="E91" s="63">
        <f>Feb!J91</f>
        <v>1</v>
      </c>
      <c r="F91" s="63">
        <f>Mar!J91</f>
        <v>1</v>
      </c>
      <c r="G91" s="63">
        <f>Apr!J91</f>
        <v>0.8</v>
      </c>
      <c r="H91" s="63">
        <f>May!J91</f>
        <v>1</v>
      </c>
      <c r="I91" s="63">
        <f>'June '!J91</f>
        <v>1</v>
      </c>
      <c r="J91" s="63"/>
      <c r="K91" s="63"/>
      <c r="L91" s="63"/>
      <c r="M91" s="63"/>
      <c r="N91" s="63"/>
      <c r="O91" s="63"/>
      <c r="P91" s="65">
        <f>SUM(D91:O91)/6</f>
        <v>0.94814814814814818</v>
      </c>
    </row>
    <row r="92" spans="1:16" x14ac:dyDescent="0.2">
      <c r="A92" s="59" t="s">
        <v>246</v>
      </c>
      <c r="B92" s="60" t="s">
        <v>244</v>
      </c>
      <c r="C92" s="61" t="s">
        <v>244</v>
      </c>
      <c r="D92" s="62">
        <f>Jan!J92</f>
        <v>0.97619047619047616</v>
      </c>
      <c r="E92" s="63">
        <f>Feb!J92</f>
        <v>1.0606060606060606</v>
      </c>
      <c r="F92" s="63">
        <f>Mar!J92</f>
        <v>1</v>
      </c>
      <c r="G92" s="63">
        <f>Apr!J92</f>
        <v>1.098360655737705</v>
      </c>
      <c r="H92" s="63">
        <f>May!J92</f>
        <v>1.2083333333333333</v>
      </c>
      <c r="I92" s="63">
        <f>'June '!J92</f>
        <v>1.125</v>
      </c>
      <c r="J92" s="63"/>
      <c r="K92" s="63"/>
      <c r="L92" s="63"/>
      <c r="M92" s="63"/>
      <c r="N92" s="63"/>
      <c r="O92" s="63"/>
      <c r="P92" s="65">
        <f t="shared" ref="P92:P97" si="3">SUM(D92:O92)/6</f>
        <v>1.0780817543112626</v>
      </c>
    </row>
    <row r="93" spans="1:16" x14ac:dyDescent="0.2">
      <c r="A93" s="59" t="s">
        <v>247</v>
      </c>
      <c r="B93" s="60" t="s">
        <v>248</v>
      </c>
      <c r="C93" s="61" t="s">
        <v>249</v>
      </c>
      <c r="D93" s="62">
        <f>Jan!J93</f>
        <v>0.94444444444444442</v>
      </c>
      <c r="E93" s="63">
        <f>Feb!J93</f>
        <v>0.96</v>
      </c>
      <c r="F93" s="63">
        <f>Mar!J93</f>
        <v>1.053763440860215</v>
      </c>
      <c r="G93" s="63">
        <f>Apr!J93</f>
        <v>0.83495145631067957</v>
      </c>
      <c r="H93" s="63">
        <f>May!J93</f>
        <v>0.90476190476190477</v>
      </c>
      <c r="I93" s="63">
        <f>'June '!J93</f>
        <v>1</v>
      </c>
      <c r="J93" s="63"/>
      <c r="K93" s="63"/>
      <c r="L93" s="63"/>
      <c r="M93" s="63"/>
      <c r="N93" s="63"/>
      <c r="O93" s="63"/>
      <c r="P93" s="65">
        <f t="shared" si="3"/>
        <v>0.94965354106287403</v>
      </c>
    </row>
    <row r="94" spans="1:16" x14ac:dyDescent="0.2">
      <c r="A94" s="59" t="s">
        <v>250</v>
      </c>
      <c r="B94" s="60" t="s">
        <v>251</v>
      </c>
      <c r="C94" s="61" t="s">
        <v>252</v>
      </c>
      <c r="D94" s="62">
        <f>Jan!J94</f>
        <v>1.0526315789473684</v>
      </c>
      <c r="E94" s="63">
        <f>Feb!J94</f>
        <v>1.0169491525423728</v>
      </c>
      <c r="F94" s="63">
        <f>Mar!J94</f>
        <v>1.0303030303030303</v>
      </c>
      <c r="G94" s="63">
        <f>Apr!J94</f>
        <v>1.0240963855421688</v>
      </c>
      <c r="H94" s="63">
        <f>May!J94</f>
        <v>1.0144927536231885</v>
      </c>
      <c r="I94" s="63">
        <f>'June '!J94</f>
        <v>1.0338983050847457</v>
      </c>
      <c r="J94" s="63"/>
      <c r="K94" s="63"/>
      <c r="L94" s="63"/>
      <c r="M94" s="63"/>
      <c r="N94" s="63"/>
      <c r="O94" s="63"/>
      <c r="P94" s="65">
        <f t="shared" si="3"/>
        <v>1.0287285343404791</v>
      </c>
    </row>
    <row r="95" spans="1:16" x14ac:dyDescent="0.2">
      <c r="A95" s="59" t="s">
        <v>253</v>
      </c>
      <c r="B95" s="60" t="s">
        <v>254</v>
      </c>
      <c r="C95" s="61" t="s">
        <v>255</v>
      </c>
      <c r="D95" s="62">
        <f>Jan!J95</f>
        <v>1</v>
      </c>
      <c r="E95" s="63">
        <f>Feb!J95</f>
        <v>0.86111111111111116</v>
      </c>
      <c r="F95" s="63">
        <f>Mar!J95</f>
        <v>1.0377358490566038</v>
      </c>
      <c r="G95" s="63">
        <f>Apr!J95</f>
        <v>1.0769230769230769</v>
      </c>
      <c r="H95" s="63">
        <f>May!J95</f>
        <v>0.97674418604651159</v>
      </c>
      <c r="I95" s="63">
        <f>'June '!J95</f>
        <v>1.1627906976744187</v>
      </c>
      <c r="J95" s="63"/>
      <c r="K95" s="63"/>
      <c r="L95" s="63"/>
      <c r="M95" s="63"/>
      <c r="N95" s="63"/>
      <c r="O95" s="63"/>
      <c r="P95" s="65">
        <f t="shared" si="3"/>
        <v>1.0192174868019537</v>
      </c>
    </row>
    <row r="96" spans="1:16" x14ac:dyDescent="0.2">
      <c r="A96" s="59" t="s">
        <v>256</v>
      </c>
      <c r="B96" s="60" t="s">
        <v>257</v>
      </c>
      <c r="C96" s="61" t="s">
        <v>258</v>
      </c>
      <c r="D96" s="62">
        <f>Jan!J96</f>
        <v>1.2608695652173914</v>
      </c>
      <c r="E96" s="63">
        <f>Feb!J96</f>
        <v>1.2068965517241379</v>
      </c>
      <c r="F96" s="63">
        <f>Mar!J96</f>
        <v>0.95454545454545459</v>
      </c>
      <c r="G96" s="63">
        <f>Apr!J96</f>
        <v>0.91176470588235292</v>
      </c>
      <c r="H96" s="63">
        <f>May!J96</f>
        <v>0.95238095238095233</v>
      </c>
      <c r="I96" s="63">
        <f>'June '!J96</f>
        <v>0.8571428571428571</v>
      </c>
      <c r="J96" s="63"/>
      <c r="K96" s="63"/>
      <c r="L96" s="63"/>
      <c r="M96" s="63"/>
      <c r="N96" s="63"/>
      <c r="O96" s="63"/>
      <c r="P96" s="65">
        <f t="shared" si="3"/>
        <v>1.0239333478155244</v>
      </c>
    </row>
    <row r="97" spans="1:16" x14ac:dyDescent="0.2">
      <c r="A97" s="59" t="s">
        <v>259</v>
      </c>
      <c r="B97" s="60" t="s">
        <v>260</v>
      </c>
      <c r="C97" s="61" t="s">
        <v>261</v>
      </c>
      <c r="D97" s="62">
        <f>Jan!J97</f>
        <v>1.0381679389312977</v>
      </c>
      <c r="E97" s="63">
        <f>Feb!J97</f>
        <v>0.9882352941176471</v>
      </c>
      <c r="F97" s="63">
        <f>Mar!J97</f>
        <v>1</v>
      </c>
      <c r="G97" s="63">
        <f>Apr!J97</f>
        <v>1.0631578947368421</v>
      </c>
      <c r="H97" s="63">
        <f>May!J97</f>
        <v>1.1599999999999999</v>
      </c>
      <c r="I97" s="63">
        <f>'June '!J97</f>
        <v>1.0449438202247192</v>
      </c>
      <c r="J97" s="63"/>
      <c r="K97" s="63"/>
      <c r="L97" s="63"/>
      <c r="M97" s="63"/>
      <c r="N97" s="63"/>
      <c r="O97" s="63"/>
      <c r="P97" s="65">
        <f t="shared" si="3"/>
        <v>1.0490841580017511</v>
      </c>
    </row>
    <row r="98" spans="1:16" x14ac:dyDescent="0.2">
      <c r="A98" s="81" t="s">
        <v>501</v>
      </c>
      <c r="B98" s="58" t="s">
        <v>260</v>
      </c>
      <c r="C98" s="58" t="s">
        <v>502</v>
      </c>
      <c r="D98" s="118"/>
      <c r="E98" s="63">
        <f>Feb!J108</f>
        <v>1</v>
      </c>
      <c r="F98" s="63">
        <f>Mar!J98</f>
        <v>1.25</v>
      </c>
      <c r="G98" s="63">
        <f>Apr!J98</f>
        <v>1.6</v>
      </c>
      <c r="H98" s="63">
        <f>May!J98</f>
        <v>0.8571428571428571</v>
      </c>
      <c r="I98" s="63">
        <f>'June '!J98</f>
        <v>1.3333333333333333</v>
      </c>
      <c r="J98" s="63"/>
      <c r="K98" s="63"/>
      <c r="L98" s="63"/>
      <c r="M98" s="63"/>
      <c r="N98" s="63"/>
      <c r="O98" s="63"/>
      <c r="P98" s="65">
        <f>SUM(D98:O98)/5</f>
        <v>1.2080952380952381</v>
      </c>
    </row>
    <row r="99" spans="1:16" x14ac:dyDescent="0.2">
      <c r="A99" s="59" t="s">
        <v>262</v>
      </c>
      <c r="B99" s="60" t="s">
        <v>260</v>
      </c>
      <c r="C99" s="61" t="s">
        <v>263</v>
      </c>
      <c r="D99" s="62">
        <f>Jan!J98</f>
        <v>1.0092592592592593</v>
      </c>
      <c r="E99" s="63">
        <f>Feb!J98</f>
        <v>1.0070175438596491</v>
      </c>
      <c r="F99" s="63">
        <f>Mar!J99</f>
        <v>0.97069597069597069</v>
      </c>
      <c r="G99" s="63">
        <f>Apr!J99</f>
        <v>1</v>
      </c>
      <c r="H99" s="63">
        <f>May!J99</f>
        <v>1.0565371024734982</v>
      </c>
      <c r="I99" s="63">
        <f>'June '!J99</f>
        <v>1.030188679245283</v>
      </c>
      <c r="J99" s="63"/>
      <c r="K99" s="63"/>
      <c r="L99" s="63"/>
      <c r="M99" s="63"/>
      <c r="N99" s="63"/>
      <c r="O99" s="63"/>
      <c r="P99" s="65">
        <f>SUM(D99:O99)/6</f>
        <v>1.0122830925889434</v>
      </c>
    </row>
    <row r="100" spans="1:16" x14ac:dyDescent="0.2">
      <c r="A100" s="59" t="s">
        <v>264</v>
      </c>
      <c r="B100" s="60" t="s">
        <v>260</v>
      </c>
      <c r="C100" s="61" t="s">
        <v>265</v>
      </c>
      <c r="D100" s="62">
        <f>Jan!J99</f>
        <v>1</v>
      </c>
      <c r="E100" s="63">
        <f>Feb!J99</f>
        <v>0.88235294117647056</v>
      </c>
      <c r="F100" s="63">
        <f>Mar!J100</f>
        <v>0.9375</v>
      </c>
      <c r="G100" s="63">
        <f>Apr!J100</f>
        <v>1.0714285714285714</v>
      </c>
      <c r="H100" s="63">
        <f>May!J100</f>
        <v>1.1875</v>
      </c>
      <c r="I100" s="63">
        <f>'June '!J100</f>
        <v>1.5714285714285714</v>
      </c>
      <c r="J100" s="63"/>
      <c r="K100" s="63"/>
      <c r="L100" s="63"/>
      <c r="M100" s="63"/>
      <c r="N100" s="63"/>
      <c r="O100" s="63"/>
      <c r="P100" s="65">
        <f t="shared" ref="P100:P114" si="4">SUM(D100:O100)/6</f>
        <v>1.1083683473389356</v>
      </c>
    </row>
    <row r="101" spans="1:16" x14ac:dyDescent="0.2">
      <c r="A101" s="59" t="s">
        <v>266</v>
      </c>
      <c r="B101" s="60" t="s">
        <v>260</v>
      </c>
      <c r="C101" s="61" t="s">
        <v>267</v>
      </c>
      <c r="D101" s="62">
        <f>Jan!J100</f>
        <v>1.0028011204481793</v>
      </c>
      <c r="E101" s="63">
        <f>Feb!J100</f>
        <v>0.97416974169741699</v>
      </c>
      <c r="F101" s="63">
        <f>Mar!J101</f>
        <v>0.97507788161993769</v>
      </c>
      <c r="G101" s="63">
        <f>Apr!J101</f>
        <v>0.97701149425287359</v>
      </c>
      <c r="H101" s="63">
        <f>May!J101</f>
        <v>0.87985865724381629</v>
      </c>
      <c r="I101" s="63">
        <f>'June '!J101</f>
        <v>0.98722044728434499</v>
      </c>
      <c r="J101" s="63"/>
      <c r="K101" s="63"/>
      <c r="L101" s="63"/>
      <c r="M101" s="63"/>
      <c r="N101" s="63"/>
      <c r="O101" s="63"/>
      <c r="P101" s="65">
        <f t="shared" si="4"/>
        <v>0.96602322375776151</v>
      </c>
    </row>
    <row r="102" spans="1:16" x14ac:dyDescent="0.2">
      <c r="A102" s="59" t="s">
        <v>268</v>
      </c>
      <c r="B102" s="60" t="s">
        <v>260</v>
      </c>
      <c r="C102" s="61" t="s">
        <v>269</v>
      </c>
      <c r="D102" s="62">
        <f>Jan!J101</f>
        <v>0.94805194805194803</v>
      </c>
      <c r="E102" s="63">
        <f>Feb!J101</f>
        <v>1.0394736842105263</v>
      </c>
      <c r="F102" s="63">
        <f>Mar!J102</f>
        <v>1.1375</v>
      </c>
      <c r="G102" s="63">
        <f>Apr!J102</f>
        <v>1.2359550561797752</v>
      </c>
      <c r="H102" s="63">
        <f>May!J102</f>
        <v>1.0219780219780219</v>
      </c>
      <c r="I102" s="63">
        <f>'June '!J102</f>
        <v>1.1343283582089552</v>
      </c>
      <c r="J102" s="63"/>
      <c r="K102" s="63"/>
      <c r="L102" s="63"/>
      <c r="M102" s="63"/>
      <c r="N102" s="63"/>
      <c r="O102" s="63"/>
      <c r="P102" s="65">
        <f t="shared" si="4"/>
        <v>1.0862145114382045</v>
      </c>
    </row>
    <row r="103" spans="1:16" x14ac:dyDescent="0.2">
      <c r="A103" s="59" t="s">
        <v>270</v>
      </c>
      <c r="B103" s="60" t="s">
        <v>260</v>
      </c>
      <c r="C103" s="61" t="s">
        <v>271</v>
      </c>
      <c r="D103" s="62">
        <f>Jan!J102</f>
        <v>1.0803571428571428</v>
      </c>
      <c r="E103" s="63">
        <f>Feb!J102</f>
        <v>1.043010752688172</v>
      </c>
      <c r="F103" s="63">
        <f>Mar!J103</f>
        <v>1.0672268907563025</v>
      </c>
      <c r="G103" s="63">
        <f>Apr!J103</f>
        <v>1.0181818181818181</v>
      </c>
      <c r="H103" s="63">
        <f>May!J103</f>
        <v>1.0404040404040404</v>
      </c>
      <c r="I103" s="63">
        <f>'June '!J103</f>
        <v>1.0465116279069768</v>
      </c>
      <c r="J103" s="63"/>
      <c r="K103" s="63"/>
      <c r="L103" s="63"/>
      <c r="M103" s="63"/>
      <c r="N103" s="63"/>
      <c r="O103" s="63"/>
      <c r="P103" s="65">
        <f t="shared" si="4"/>
        <v>1.0492820454657423</v>
      </c>
    </row>
    <row r="104" spans="1:16" x14ac:dyDescent="0.2">
      <c r="A104" s="59" t="s">
        <v>272</v>
      </c>
      <c r="B104" s="60" t="s">
        <v>260</v>
      </c>
      <c r="C104" s="61" t="s">
        <v>273</v>
      </c>
      <c r="D104" s="62">
        <f>Jan!J103</f>
        <v>0.97058823529411764</v>
      </c>
      <c r="E104" s="63">
        <f>Feb!J103</f>
        <v>0.95294117647058818</v>
      </c>
      <c r="F104" s="63">
        <f>Mar!J104</f>
        <v>1.0588235294117647</v>
      </c>
      <c r="G104" s="63">
        <f>Apr!J104</f>
        <v>0.98198198198198194</v>
      </c>
      <c r="H104" s="63">
        <f>May!J104</f>
        <v>1</v>
      </c>
      <c r="I104" s="63">
        <f>'June '!J104</f>
        <v>1.0941176470588236</v>
      </c>
      <c r="J104" s="63"/>
      <c r="K104" s="63"/>
      <c r="L104" s="63"/>
      <c r="M104" s="63"/>
      <c r="N104" s="63"/>
      <c r="O104" s="63"/>
      <c r="P104" s="65">
        <f t="shared" si="4"/>
        <v>1.0097420950362128</v>
      </c>
    </row>
    <row r="105" spans="1:16" x14ac:dyDescent="0.2">
      <c r="A105" s="59" t="s">
        <v>274</v>
      </c>
      <c r="B105" s="60" t="s">
        <v>260</v>
      </c>
      <c r="C105" s="61" t="s">
        <v>275</v>
      </c>
      <c r="D105" s="62">
        <f>Jan!J104</f>
        <v>1.0810055865921788</v>
      </c>
      <c r="E105" s="63">
        <f>Feb!J104</f>
        <v>1.005420054200542</v>
      </c>
      <c r="F105" s="63">
        <f>Mar!J105</f>
        <v>1.0125</v>
      </c>
      <c r="G105" s="63">
        <f>Apr!J105</f>
        <v>1.0343137254901962</v>
      </c>
      <c r="H105" s="63">
        <f>May!J105</f>
        <v>1.0155763239875388</v>
      </c>
      <c r="I105" s="63">
        <f>'June '!J105</f>
        <v>1.0568561872909699</v>
      </c>
      <c r="J105" s="63"/>
      <c r="K105" s="63"/>
      <c r="L105" s="63"/>
      <c r="M105" s="63"/>
      <c r="N105" s="63"/>
      <c r="O105" s="63"/>
      <c r="P105" s="65">
        <f t="shared" si="4"/>
        <v>1.0342786462602376</v>
      </c>
    </row>
    <row r="106" spans="1:16" x14ac:dyDescent="0.2">
      <c r="A106" s="67" t="s">
        <v>276</v>
      </c>
      <c r="B106" s="60" t="s">
        <v>260</v>
      </c>
      <c r="C106" s="61" t="s">
        <v>277</v>
      </c>
      <c r="D106" s="62">
        <f>Jan!J105</f>
        <v>0.98563218390804597</v>
      </c>
      <c r="E106" s="63">
        <f>Feb!J105</f>
        <v>0.94795539033457255</v>
      </c>
      <c r="F106" s="63">
        <f>Mar!J106</f>
        <v>1.0266159695817489</v>
      </c>
      <c r="G106" s="63">
        <f>Apr!J106</f>
        <v>1.0641025641025641</v>
      </c>
      <c r="H106" s="63">
        <f>May!J106</f>
        <v>0.98263888888888884</v>
      </c>
      <c r="I106" s="63">
        <f>'June '!J106</f>
        <v>0.98106060606060608</v>
      </c>
      <c r="J106" s="63"/>
      <c r="K106" s="63"/>
      <c r="L106" s="63"/>
      <c r="M106" s="63"/>
      <c r="N106" s="63"/>
      <c r="O106" s="63"/>
      <c r="P106" s="65">
        <f t="shared" si="4"/>
        <v>0.99800093381273769</v>
      </c>
    </row>
    <row r="107" spans="1:16" x14ac:dyDescent="0.2">
      <c r="A107" s="18" t="s">
        <v>298</v>
      </c>
      <c r="B107" s="19" t="s">
        <v>260</v>
      </c>
      <c r="C107" s="20" t="s">
        <v>435</v>
      </c>
      <c r="D107" s="62">
        <f>Jan!J106</f>
        <v>1</v>
      </c>
      <c r="E107" s="63">
        <f>Feb!J106</f>
        <v>1.0571428571428572</v>
      </c>
      <c r="F107" s="63">
        <f>Mar!J107</f>
        <v>1.0428571428571429</v>
      </c>
      <c r="G107" s="63">
        <f>Apr!J107</f>
        <v>1.0092592592592593</v>
      </c>
      <c r="H107" s="63">
        <f>May!J107</f>
        <v>0.91304347826086951</v>
      </c>
      <c r="I107" s="63">
        <f>'June '!J107</f>
        <v>1.0714285714285714</v>
      </c>
      <c r="J107" s="63"/>
      <c r="K107" s="63"/>
      <c r="L107" s="63"/>
      <c r="M107" s="63"/>
      <c r="N107" s="63"/>
      <c r="O107" s="63"/>
      <c r="P107" s="65">
        <f t="shared" si="4"/>
        <v>1.0156218848247833</v>
      </c>
    </row>
    <row r="108" spans="1:16" x14ac:dyDescent="0.2">
      <c r="A108" s="81" t="s">
        <v>468</v>
      </c>
      <c r="B108" s="58" t="s">
        <v>260</v>
      </c>
      <c r="C108" s="58" t="s">
        <v>467</v>
      </c>
      <c r="D108" s="62">
        <f>Jan!J107</f>
        <v>1</v>
      </c>
      <c r="E108" s="63">
        <f>Feb!J107</f>
        <v>0.87037037037037035</v>
      </c>
      <c r="F108" s="63">
        <f>Mar!J108</f>
        <v>1.069767441860465</v>
      </c>
      <c r="G108" s="63">
        <f>Apr!J108</f>
        <v>1.0188679245283019</v>
      </c>
      <c r="H108" s="63">
        <f>May!J108</f>
        <v>1.03125</v>
      </c>
      <c r="I108" s="63">
        <f>'June '!J108</f>
        <v>0.90666666666666662</v>
      </c>
      <c r="J108" s="63"/>
      <c r="K108" s="63"/>
      <c r="L108" s="63"/>
      <c r="M108" s="63"/>
      <c r="N108" s="63"/>
      <c r="O108" s="63"/>
      <c r="P108" s="65">
        <f t="shared" si="4"/>
        <v>0.98282040057096731</v>
      </c>
    </row>
    <row r="109" spans="1:16" x14ac:dyDescent="0.2">
      <c r="A109" s="59" t="s">
        <v>278</v>
      </c>
      <c r="B109" s="60" t="s">
        <v>279</v>
      </c>
      <c r="C109" s="61" t="s">
        <v>279</v>
      </c>
      <c r="D109" s="62">
        <f>Jan!J108</f>
        <v>1.0638297872340425</v>
      </c>
      <c r="E109" s="63">
        <f>Feb!J109</f>
        <v>1.0888888888888888</v>
      </c>
      <c r="F109" s="63">
        <f>Mar!J109</f>
        <v>1.0238095238095237</v>
      </c>
      <c r="G109" s="63">
        <f>Apr!J109</f>
        <v>1.0512820512820513</v>
      </c>
      <c r="H109" s="63">
        <f>May!J109</f>
        <v>1.1052631578947369</v>
      </c>
      <c r="I109" s="63">
        <f>'June '!J109</f>
        <v>1</v>
      </c>
      <c r="J109" s="63"/>
      <c r="K109" s="63"/>
      <c r="L109" s="63"/>
      <c r="M109" s="63"/>
      <c r="N109" s="63"/>
      <c r="O109" s="63"/>
      <c r="P109" s="65">
        <f t="shared" si="4"/>
        <v>1.0555122348515404</v>
      </c>
    </row>
    <row r="110" spans="1:16" x14ac:dyDescent="0.2">
      <c r="A110" s="59" t="s">
        <v>280</v>
      </c>
      <c r="B110" s="60" t="s">
        <v>279</v>
      </c>
      <c r="C110" s="61" t="s">
        <v>281</v>
      </c>
      <c r="D110" s="62">
        <f>Jan!J109</f>
        <v>0.98305084745762716</v>
      </c>
      <c r="E110" s="63">
        <f>Feb!J110</f>
        <v>1</v>
      </c>
      <c r="F110" s="63">
        <f>Mar!J110</f>
        <v>0.97826086956521741</v>
      </c>
      <c r="G110" s="63">
        <f>Apr!J110</f>
        <v>1.0192307692307692</v>
      </c>
      <c r="H110" s="63">
        <f>May!J110</f>
        <v>1.1041666666666667</v>
      </c>
      <c r="I110" s="63">
        <f>'June '!J110</f>
        <v>1</v>
      </c>
      <c r="J110" s="63"/>
      <c r="K110" s="63"/>
      <c r="L110" s="63"/>
      <c r="M110" s="63"/>
      <c r="N110" s="63"/>
      <c r="O110" s="63"/>
      <c r="P110" s="65">
        <f t="shared" si="4"/>
        <v>1.0141181921533799</v>
      </c>
    </row>
    <row r="111" spans="1:16" x14ac:dyDescent="0.2">
      <c r="A111" s="59" t="s">
        <v>282</v>
      </c>
      <c r="B111" s="60" t="s">
        <v>283</v>
      </c>
      <c r="C111" s="61" t="s">
        <v>284</v>
      </c>
      <c r="D111" s="62">
        <f>Jan!J110</f>
        <v>1</v>
      </c>
      <c r="E111" s="63">
        <f>Feb!J111</f>
        <v>0.96551724137931039</v>
      </c>
      <c r="F111" s="63">
        <f>Mar!J111</f>
        <v>0.97014925373134331</v>
      </c>
      <c r="G111" s="63">
        <f>Apr!J111</f>
        <v>1.0373831775700935</v>
      </c>
      <c r="H111" s="63">
        <f>May!J111</f>
        <v>0.97058823529411764</v>
      </c>
      <c r="I111" s="63">
        <f>'June '!J111</f>
        <v>0.92771084337349397</v>
      </c>
      <c r="J111" s="63"/>
      <c r="K111" s="63"/>
      <c r="L111" s="63"/>
      <c r="M111" s="63"/>
      <c r="N111" s="63"/>
      <c r="O111" s="63"/>
      <c r="P111" s="65">
        <f t="shared" si="4"/>
        <v>0.97855812522472652</v>
      </c>
    </row>
    <row r="112" spans="1:16" x14ac:dyDescent="0.2">
      <c r="A112" s="59" t="s">
        <v>285</v>
      </c>
      <c r="B112" s="60" t="s">
        <v>286</v>
      </c>
      <c r="C112" s="61" t="s">
        <v>287</v>
      </c>
      <c r="D112" s="62">
        <f>Jan!J111</f>
        <v>1</v>
      </c>
      <c r="E112" s="63">
        <f>Feb!J112</f>
        <v>0.93333333333333335</v>
      </c>
      <c r="F112" s="63">
        <f>Mar!J112</f>
        <v>1.0769230769230769</v>
      </c>
      <c r="G112" s="63">
        <f>Apr!J112</f>
        <v>1</v>
      </c>
      <c r="H112" s="63">
        <f>May!J112</f>
        <v>1.0769230769230769</v>
      </c>
      <c r="I112" s="63">
        <f>'June '!J112</f>
        <v>1</v>
      </c>
      <c r="J112" s="63"/>
      <c r="K112" s="63"/>
      <c r="L112" s="63"/>
      <c r="M112" s="63"/>
      <c r="N112" s="63"/>
      <c r="O112" s="63"/>
      <c r="P112" s="65">
        <f t="shared" si="4"/>
        <v>1.0145299145299145</v>
      </c>
    </row>
    <row r="113" spans="1:17" ht="13.5" thickBot="1" x14ac:dyDescent="0.25">
      <c r="A113" s="68" t="s">
        <v>288</v>
      </c>
      <c r="B113" s="69" t="s">
        <v>289</v>
      </c>
      <c r="C113" s="70" t="s">
        <v>289</v>
      </c>
      <c r="D113" s="71">
        <f>Jan!J112</f>
        <v>1</v>
      </c>
      <c r="E113" s="72">
        <f>Feb!J113</f>
        <v>1.2926829268292683</v>
      </c>
      <c r="F113" s="72">
        <f>Mar!J113</f>
        <v>0.94871794871794868</v>
      </c>
      <c r="G113" s="72">
        <f>Apr!J113</f>
        <v>0.94915254237288138</v>
      </c>
      <c r="H113" s="72">
        <f>May!J113</f>
        <v>0.98113207547169812</v>
      </c>
      <c r="I113" s="72">
        <f>'June '!J113</f>
        <v>1.0217391304347827</v>
      </c>
      <c r="J113" s="72"/>
      <c r="K113" s="72"/>
      <c r="L113" s="72"/>
      <c r="M113" s="72"/>
      <c r="N113" s="72"/>
      <c r="O113" s="105"/>
      <c r="P113" s="73">
        <f t="shared" si="4"/>
        <v>1.0322374373044301</v>
      </c>
    </row>
    <row r="114" spans="1:17" ht="13.5" thickTop="1" x14ac:dyDescent="0.2">
      <c r="A114" s="74" t="s">
        <v>290</v>
      </c>
      <c r="B114" s="60"/>
      <c r="C114" s="61"/>
      <c r="D114" s="108">
        <f>Jan!J113</f>
        <v>1.0936411583242114</v>
      </c>
      <c r="E114" s="98">
        <f>Feb!J114</f>
        <v>1.0826776419319695</v>
      </c>
      <c r="F114" s="98">
        <f>Mar!J114</f>
        <v>1.1024590163934427</v>
      </c>
      <c r="G114" s="98">
        <f>Apr!J114</f>
        <v>1.1139088729016786</v>
      </c>
      <c r="H114" s="98">
        <f>May!J114</f>
        <v>1.102038567493113</v>
      </c>
      <c r="I114" s="98">
        <f>'June '!J114</f>
        <v>1.0994770620394581</v>
      </c>
      <c r="J114" s="98"/>
      <c r="K114" s="98"/>
      <c r="L114" s="98"/>
      <c r="M114" s="98"/>
      <c r="N114" s="63"/>
      <c r="O114" s="106"/>
      <c r="P114" s="99">
        <f t="shared" si="4"/>
        <v>1.0990337198473121</v>
      </c>
    </row>
    <row r="115" spans="1:17" ht="14.45" customHeight="1" x14ac:dyDescent="0.2">
      <c r="A115" s="59"/>
      <c r="B115" s="60"/>
      <c r="C115" s="60"/>
      <c r="D115" s="64"/>
      <c r="E115" s="75"/>
      <c r="F115" s="75"/>
      <c r="G115" s="75"/>
      <c r="H115" s="75"/>
      <c r="I115" s="75"/>
      <c r="J115" s="75"/>
      <c r="K115" s="75"/>
      <c r="L115" s="75"/>
      <c r="M115" s="64"/>
      <c r="N115" s="76"/>
      <c r="O115" s="75"/>
      <c r="P115" s="77"/>
    </row>
    <row r="116" spans="1:17" x14ac:dyDescent="0.2">
      <c r="A116" s="74" t="s">
        <v>292</v>
      </c>
      <c r="B116" s="60"/>
      <c r="C116" s="60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9"/>
      <c r="O116" s="78"/>
      <c r="P116" s="80"/>
    </row>
    <row r="117" spans="1:17" x14ac:dyDescent="0.2">
      <c r="A117" s="59"/>
      <c r="B117" s="60"/>
      <c r="C117" s="60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80"/>
    </row>
    <row r="118" spans="1:17" x14ac:dyDescent="0.2">
      <c r="A118" s="59"/>
      <c r="B118" s="60"/>
      <c r="C118" s="60"/>
      <c r="D118" s="60"/>
      <c r="E118" s="60"/>
      <c r="F118" s="60"/>
      <c r="G118" s="60"/>
      <c r="H118" s="60"/>
      <c r="I118" s="60"/>
      <c r="J118" s="64"/>
      <c r="K118" s="60"/>
      <c r="L118" s="60"/>
      <c r="M118" s="60"/>
      <c r="N118" s="60"/>
      <c r="O118" s="60"/>
    </row>
    <row r="119" spans="1:17" s="81" customFormat="1" x14ac:dyDescent="0.2">
      <c r="A119" s="59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Q119" s="58"/>
    </row>
    <row r="120" spans="1:17" s="81" customFormat="1" x14ac:dyDescent="0.2">
      <c r="A120" s="59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Q120" s="58"/>
    </row>
    <row r="121" spans="1:17" s="81" customFormat="1" x14ac:dyDescent="0.2">
      <c r="A121" s="59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Q121" s="58"/>
    </row>
    <row r="122" spans="1:17" s="81" customFormat="1" x14ac:dyDescent="0.2">
      <c r="A122" s="59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Q122" s="58"/>
    </row>
    <row r="123" spans="1:17" s="81" customFormat="1" x14ac:dyDescent="0.2">
      <c r="A123" s="59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Q123" s="58"/>
    </row>
    <row r="124" spans="1:17" s="81" customFormat="1" x14ac:dyDescent="0.2">
      <c r="A124" s="59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Q124" s="58"/>
    </row>
    <row r="125" spans="1:17" s="81" customFormat="1" x14ac:dyDescent="0.2">
      <c r="A125" s="59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Q125" s="58"/>
    </row>
    <row r="126" spans="1:17" s="81" customFormat="1" x14ac:dyDescent="0.2">
      <c r="A126" s="59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Q126" s="58"/>
    </row>
    <row r="127" spans="1:17" s="81" customFormat="1" x14ac:dyDescent="0.2">
      <c r="A127" s="59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Q127" s="58"/>
    </row>
    <row r="128" spans="1:17" s="81" customFormat="1" x14ac:dyDescent="0.2">
      <c r="A128" s="59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Q128" s="58"/>
    </row>
    <row r="129" spans="1:17" s="81" customFormat="1" x14ac:dyDescent="0.2">
      <c r="A129" s="59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Q129" s="58"/>
    </row>
    <row r="130" spans="1:17" s="81" customFormat="1" x14ac:dyDescent="0.2">
      <c r="A130" s="59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Q130" s="58"/>
    </row>
    <row r="131" spans="1:17" s="81" customFormat="1" x14ac:dyDescent="0.2">
      <c r="A131" s="59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Q131" s="58"/>
    </row>
    <row r="132" spans="1:17" s="81" customFormat="1" x14ac:dyDescent="0.2">
      <c r="A132" s="82"/>
      <c r="B132" s="83"/>
      <c r="C132" s="83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Q132" s="58"/>
    </row>
    <row r="133" spans="1:17" s="81" customFormat="1" x14ac:dyDescent="0.2">
      <c r="A133" s="84"/>
      <c r="B133" s="58"/>
      <c r="C133" s="58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Q133" s="58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zoomScaleNormal="100" workbookViewId="0">
      <pane ySplit="1" topLeftCell="A71" activePane="bottomLeft" state="frozen"/>
      <selection activeCell="K75" sqref="K75"/>
      <selection pane="bottomLeft" activeCell="D99" sqref="D99"/>
    </sheetView>
  </sheetViews>
  <sheetFormatPr defaultColWidth="9.140625" defaultRowHeight="12.75" x14ac:dyDescent="0.2"/>
  <cols>
    <col min="1" max="1" width="6.7109375" style="91" customWidth="1"/>
    <col min="2" max="2" width="10.85546875" style="43" customWidth="1"/>
    <col min="3" max="3" width="27.28515625" style="43" customWidth="1"/>
    <col min="4" max="5" width="27.7109375" style="86" customWidth="1"/>
    <col min="6" max="8" width="9.140625" style="86"/>
    <col min="9" max="9" width="13.28515625" style="86" customWidth="1"/>
    <col min="10" max="10" width="12.140625" style="86" customWidth="1"/>
    <col min="11" max="11" width="15.7109375" style="86" customWidth="1"/>
    <col min="12" max="12" width="12.42578125" style="86" customWidth="1"/>
    <col min="13" max="16384" width="9.140625" style="86"/>
  </cols>
  <sheetData>
    <row r="1" spans="1:6" x14ac:dyDescent="0.2">
      <c r="A1" s="7" t="s">
        <v>299</v>
      </c>
      <c r="B1" s="8" t="s">
        <v>300</v>
      </c>
      <c r="C1" s="8" t="s">
        <v>301</v>
      </c>
      <c r="D1" s="93" t="s">
        <v>302</v>
      </c>
      <c r="E1" s="85" t="s">
        <v>303</v>
      </c>
      <c r="F1" s="85" t="s">
        <v>304</v>
      </c>
    </row>
    <row r="2" spans="1:6" x14ac:dyDescent="0.2">
      <c r="A2" s="34" t="s">
        <v>10</v>
      </c>
      <c r="B2" s="22" t="s">
        <v>11</v>
      </c>
      <c r="C2" s="22" t="s">
        <v>12</v>
      </c>
      <c r="D2" s="43" t="s">
        <v>493</v>
      </c>
      <c r="E2" s="86" t="s">
        <v>305</v>
      </c>
      <c r="F2" s="86" t="s">
        <v>3</v>
      </c>
    </row>
    <row r="3" spans="1:6" x14ac:dyDescent="0.2">
      <c r="A3" s="34" t="s">
        <v>13</v>
      </c>
      <c r="B3" s="22" t="s">
        <v>14</v>
      </c>
      <c r="C3" s="22" t="s">
        <v>14</v>
      </c>
      <c r="D3" s="43" t="s">
        <v>450</v>
      </c>
      <c r="E3" s="86" t="s">
        <v>306</v>
      </c>
      <c r="F3" s="86" t="s">
        <v>3</v>
      </c>
    </row>
    <row r="4" spans="1:6" x14ac:dyDescent="0.2">
      <c r="A4" s="34" t="s">
        <v>15</v>
      </c>
      <c r="B4" s="22" t="s">
        <v>16</v>
      </c>
      <c r="C4" s="22" t="s">
        <v>16</v>
      </c>
      <c r="D4" s="43" t="s">
        <v>460</v>
      </c>
      <c r="E4" s="86" t="s">
        <v>307</v>
      </c>
      <c r="F4" s="86" t="s">
        <v>3</v>
      </c>
    </row>
    <row r="5" spans="1:6" x14ac:dyDescent="0.2">
      <c r="A5" s="34" t="s">
        <v>17</v>
      </c>
      <c r="B5" s="22" t="s">
        <v>18</v>
      </c>
      <c r="C5" s="22" t="s">
        <v>19</v>
      </c>
      <c r="D5" s="43" t="s">
        <v>308</v>
      </c>
      <c r="E5" s="86" t="s">
        <v>309</v>
      </c>
      <c r="F5" s="86" t="s">
        <v>3</v>
      </c>
    </row>
    <row r="6" spans="1:6" x14ac:dyDescent="0.2">
      <c r="A6" s="34" t="s">
        <v>20</v>
      </c>
      <c r="B6" s="22" t="s">
        <v>18</v>
      </c>
      <c r="C6" s="22" t="s">
        <v>21</v>
      </c>
      <c r="D6" s="43" t="s">
        <v>308</v>
      </c>
      <c r="E6" s="86" t="s">
        <v>310</v>
      </c>
      <c r="F6" s="86" t="s">
        <v>3</v>
      </c>
    </row>
    <row r="7" spans="1:6" x14ac:dyDescent="0.2">
      <c r="A7" s="34" t="s">
        <v>22</v>
      </c>
      <c r="B7" s="22" t="s">
        <v>23</v>
      </c>
      <c r="C7" s="22" t="s">
        <v>24</v>
      </c>
      <c r="D7" s="43" t="s">
        <v>497</v>
      </c>
      <c r="E7" s="43" t="s">
        <v>335</v>
      </c>
      <c r="F7" s="43" t="s">
        <v>3</v>
      </c>
    </row>
    <row r="8" spans="1:6" x14ac:dyDescent="0.2">
      <c r="A8" s="34" t="s">
        <v>25</v>
      </c>
      <c r="B8" s="22" t="s">
        <v>26</v>
      </c>
      <c r="C8" s="22" t="s">
        <v>27</v>
      </c>
      <c r="D8" s="43" t="s">
        <v>492</v>
      </c>
      <c r="E8" s="43" t="s">
        <v>311</v>
      </c>
      <c r="F8" s="43" t="s">
        <v>3</v>
      </c>
    </row>
    <row r="9" spans="1:6" x14ac:dyDescent="0.2">
      <c r="A9" s="34" t="s">
        <v>28</v>
      </c>
      <c r="B9" s="22" t="s">
        <v>29</v>
      </c>
      <c r="C9" s="22" t="s">
        <v>30</v>
      </c>
      <c r="D9" s="43" t="s">
        <v>312</v>
      </c>
      <c r="E9" s="86" t="s">
        <v>313</v>
      </c>
      <c r="F9" s="86" t="s">
        <v>3</v>
      </c>
    </row>
    <row r="10" spans="1:6" x14ac:dyDescent="0.2">
      <c r="A10" s="34" t="s">
        <v>31</v>
      </c>
      <c r="B10" s="22" t="s">
        <v>32</v>
      </c>
      <c r="C10" s="22" t="s">
        <v>33</v>
      </c>
      <c r="D10" s="43" t="s">
        <v>483</v>
      </c>
      <c r="E10" s="86" t="s">
        <v>314</v>
      </c>
      <c r="F10" s="86" t="s">
        <v>3</v>
      </c>
    </row>
    <row r="11" spans="1:6" x14ac:dyDescent="0.2">
      <c r="A11" s="34" t="s">
        <v>34</v>
      </c>
      <c r="B11" s="22" t="s">
        <v>32</v>
      </c>
      <c r="C11" s="22" t="s">
        <v>35</v>
      </c>
      <c r="D11" s="43" t="s">
        <v>463</v>
      </c>
      <c r="E11" s="86" t="s">
        <v>315</v>
      </c>
      <c r="F11" s="86" t="s">
        <v>3</v>
      </c>
    </row>
    <row r="12" spans="1:6" x14ac:dyDescent="0.2">
      <c r="A12" s="34" t="s">
        <v>36</v>
      </c>
      <c r="B12" s="22" t="s">
        <v>37</v>
      </c>
      <c r="C12" s="22" t="s">
        <v>38</v>
      </c>
      <c r="D12" s="43" t="s">
        <v>473</v>
      </c>
      <c r="E12" s="43" t="s">
        <v>316</v>
      </c>
      <c r="F12" s="43" t="s">
        <v>3</v>
      </c>
    </row>
    <row r="13" spans="1:6" x14ac:dyDescent="0.2">
      <c r="A13" s="34" t="s">
        <v>39</v>
      </c>
      <c r="B13" s="22" t="s">
        <v>37</v>
      </c>
      <c r="C13" s="22" t="s">
        <v>40</v>
      </c>
      <c r="D13" s="43" t="s">
        <v>456</v>
      </c>
      <c r="E13" s="43" t="s">
        <v>317</v>
      </c>
      <c r="F13" s="43" t="s">
        <v>3</v>
      </c>
    </row>
    <row r="14" spans="1:6" x14ac:dyDescent="0.2">
      <c r="A14" s="34" t="s">
        <v>41</v>
      </c>
      <c r="B14" s="22" t="s">
        <v>42</v>
      </c>
      <c r="C14" s="22" t="s">
        <v>43</v>
      </c>
      <c r="D14" s="43" t="s">
        <v>491</v>
      </c>
      <c r="E14" s="43" t="s">
        <v>318</v>
      </c>
      <c r="F14" s="43" t="s">
        <v>3</v>
      </c>
    </row>
    <row r="15" spans="1:6" x14ac:dyDescent="0.2">
      <c r="A15" s="34" t="s">
        <v>44</v>
      </c>
      <c r="B15" s="22" t="s">
        <v>45</v>
      </c>
      <c r="C15" s="22" t="s">
        <v>46</v>
      </c>
      <c r="D15" s="43" t="s">
        <v>319</v>
      </c>
      <c r="E15" s="86" t="s">
        <v>489</v>
      </c>
      <c r="F15" s="86" t="s">
        <v>3</v>
      </c>
    </row>
    <row r="16" spans="1:6" x14ac:dyDescent="0.2">
      <c r="A16" s="34" t="s">
        <v>47</v>
      </c>
      <c r="B16" s="22" t="s">
        <v>48</v>
      </c>
      <c r="C16" s="22" t="s">
        <v>49</v>
      </c>
      <c r="D16" s="43" t="s">
        <v>322</v>
      </c>
      <c r="E16" s="86" t="s">
        <v>323</v>
      </c>
      <c r="F16" s="86" t="s">
        <v>3</v>
      </c>
    </row>
    <row r="17" spans="1:16" x14ac:dyDescent="0.2">
      <c r="A17" s="34" t="s">
        <v>50</v>
      </c>
      <c r="B17" s="22" t="s">
        <v>48</v>
      </c>
      <c r="C17" s="22" t="s">
        <v>51</v>
      </c>
      <c r="D17" s="43" t="s">
        <v>324</v>
      </c>
      <c r="E17" s="86" t="s">
        <v>325</v>
      </c>
      <c r="F17" s="86" t="s">
        <v>3</v>
      </c>
    </row>
    <row r="18" spans="1:16" x14ac:dyDescent="0.2">
      <c r="A18" s="34" t="s">
        <v>52</v>
      </c>
      <c r="B18" s="22" t="s">
        <v>53</v>
      </c>
      <c r="C18" s="22" t="s">
        <v>54</v>
      </c>
      <c r="D18" s="43" t="s">
        <v>482</v>
      </c>
      <c r="E18" s="86" t="s">
        <v>326</v>
      </c>
      <c r="F18" s="43" t="s">
        <v>3</v>
      </c>
    </row>
    <row r="19" spans="1:16" x14ac:dyDescent="0.2">
      <c r="A19" s="34" t="s">
        <v>55</v>
      </c>
      <c r="B19" s="22" t="s">
        <v>56</v>
      </c>
      <c r="C19" s="22" t="s">
        <v>57</v>
      </c>
      <c r="D19" s="43" t="s">
        <v>327</v>
      </c>
      <c r="E19" s="86" t="s">
        <v>328</v>
      </c>
      <c r="F19" s="86" t="s">
        <v>3</v>
      </c>
    </row>
    <row r="20" spans="1:16" x14ac:dyDescent="0.2">
      <c r="A20" s="34" t="s">
        <v>58</v>
      </c>
      <c r="B20" s="22" t="s">
        <v>56</v>
      </c>
      <c r="C20" s="22" t="s">
        <v>59</v>
      </c>
      <c r="D20" s="43" t="s">
        <v>327</v>
      </c>
      <c r="E20" s="86" t="s">
        <v>328</v>
      </c>
      <c r="F20" s="86" t="s">
        <v>3</v>
      </c>
    </row>
    <row r="21" spans="1:16" x14ac:dyDescent="0.2">
      <c r="A21" s="34" t="s">
        <v>60</v>
      </c>
      <c r="B21" s="22" t="s">
        <v>61</v>
      </c>
      <c r="C21" s="22" t="s">
        <v>62</v>
      </c>
      <c r="D21" s="43" t="s">
        <v>329</v>
      </c>
      <c r="E21" s="43" t="s">
        <v>330</v>
      </c>
      <c r="F21" s="43" t="s">
        <v>3</v>
      </c>
    </row>
    <row r="22" spans="1:16" x14ac:dyDescent="0.2">
      <c r="A22" s="34" t="s">
        <v>63</v>
      </c>
      <c r="B22" s="22" t="s">
        <v>64</v>
      </c>
      <c r="C22" s="22" t="s">
        <v>65</v>
      </c>
      <c r="D22" s="43" t="s">
        <v>331</v>
      </c>
      <c r="E22" s="43" t="s">
        <v>332</v>
      </c>
      <c r="F22" s="43" t="s">
        <v>3</v>
      </c>
    </row>
    <row r="23" spans="1:16" x14ac:dyDescent="0.2">
      <c r="A23" s="34" t="s">
        <v>66</v>
      </c>
      <c r="B23" s="22" t="s">
        <v>67</v>
      </c>
      <c r="C23" s="22" t="s">
        <v>68</v>
      </c>
      <c r="D23" s="43" t="s">
        <v>452</v>
      </c>
      <c r="E23" s="86" t="s">
        <v>333</v>
      </c>
      <c r="F23" s="86" t="s">
        <v>3</v>
      </c>
      <c r="K23" s="22"/>
      <c r="L23" s="22"/>
      <c r="M23" s="43"/>
    </row>
    <row r="24" spans="1:16" s="43" customFormat="1" x14ac:dyDescent="0.2">
      <c r="A24" s="34" t="s">
        <v>69</v>
      </c>
      <c r="B24" s="22" t="s">
        <v>67</v>
      </c>
      <c r="C24" s="22" t="s">
        <v>70</v>
      </c>
      <c r="D24" s="43" t="s">
        <v>452</v>
      </c>
      <c r="E24" s="43" t="s">
        <v>333</v>
      </c>
      <c r="F24" s="43" t="s">
        <v>3</v>
      </c>
      <c r="K24" s="22"/>
      <c r="L24" s="22"/>
    </row>
    <row r="25" spans="1:16" x14ac:dyDescent="0.2">
      <c r="A25" s="34" t="s">
        <v>71</v>
      </c>
      <c r="B25" s="22" t="s">
        <v>72</v>
      </c>
      <c r="C25" s="22" t="s">
        <v>73</v>
      </c>
      <c r="D25" s="43" t="s">
        <v>334</v>
      </c>
      <c r="E25" s="86" t="s">
        <v>335</v>
      </c>
      <c r="F25" s="86" t="s">
        <v>3</v>
      </c>
    </row>
    <row r="26" spans="1:16" x14ac:dyDescent="0.2">
      <c r="A26" s="34" t="s">
        <v>74</v>
      </c>
      <c r="B26" s="22" t="s">
        <v>72</v>
      </c>
      <c r="C26" s="22" t="s">
        <v>75</v>
      </c>
      <c r="D26" s="43" t="s">
        <v>334</v>
      </c>
      <c r="E26" s="86" t="s">
        <v>335</v>
      </c>
      <c r="F26" s="86" t="s">
        <v>3</v>
      </c>
      <c r="M26" s="22"/>
      <c r="N26" s="22"/>
      <c r="O26" s="17"/>
      <c r="P26" s="43"/>
    </row>
    <row r="27" spans="1:16" x14ac:dyDescent="0.2">
      <c r="A27" s="34" t="s">
        <v>76</v>
      </c>
      <c r="B27" s="22" t="s">
        <v>77</v>
      </c>
      <c r="C27" s="22" t="s">
        <v>78</v>
      </c>
      <c r="D27" s="43" t="s">
        <v>484</v>
      </c>
      <c r="E27" s="43" t="s">
        <v>485</v>
      </c>
      <c r="F27" s="43" t="s">
        <v>3</v>
      </c>
    </row>
    <row r="28" spans="1:16" x14ac:dyDescent="0.2">
      <c r="A28" s="34" t="s">
        <v>79</v>
      </c>
      <c r="B28" s="22" t="s">
        <v>80</v>
      </c>
      <c r="C28" s="22" t="s">
        <v>81</v>
      </c>
      <c r="D28" s="17" t="s">
        <v>336</v>
      </c>
      <c r="E28" s="43" t="s">
        <v>337</v>
      </c>
      <c r="F28" s="43" t="s">
        <v>3</v>
      </c>
    </row>
    <row r="29" spans="1:16" x14ac:dyDescent="0.2">
      <c r="A29" s="34" t="s">
        <v>82</v>
      </c>
      <c r="B29" s="22" t="s">
        <v>83</v>
      </c>
      <c r="C29" s="22" t="s">
        <v>84</v>
      </c>
      <c r="D29" s="43" t="s">
        <v>338</v>
      </c>
      <c r="E29" s="43" t="s">
        <v>339</v>
      </c>
      <c r="F29" s="43" t="s">
        <v>3</v>
      </c>
    </row>
    <row r="30" spans="1:16" x14ac:dyDescent="0.2">
      <c r="A30" s="34" t="s">
        <v>85</v>
      </c>
      <c r="B30" s="22" t="s">
        <v>86</v>
      </c>
      <c r="C30" s="22" t="s">
        <v>87</v>
      </c>
      <c r="D30" s="43" t="s">
        <v>340</v>
      </c>
      <c r="E30" s="86" t="s">
        <v>341</v>
      </c>
      <c r="F30" s="43" t="s">
        <v>3</v>
      </c>
      <c r="I30" s="22"/>
      <c r="J30" s="22"/>
      <c r="K30" s="43"/>
      <c r="L30" s="43"/>
    </row>
    <row r="31" spans="1:16" x14ac:dyDescent="0.2">
      <c r="A31" s="34" t="s">
        <v>89</v>
      </c>
      <c r="B31" s="22" t="s">
        <v>90</v>
      </c>
      <c r="C31" s="22" t="s">
        <v>91</v>
      </c>
      <c r="D31" s="43" t="s">
        <v>342</v>
      </c>
      <c r="E31" s="86" t="s">
        <v>343</v>
      </c>
      <c r="F31" s="86" t="s">
        <v>3</v>
      </c>
      <c r="I31" s="22"/>
      <c r="J31" s="22"/>
      <c r="K31" s="43"/>
      <c r="L31" s="43"/>
    </row>
    <row r="32" spans="1:16" x14ac:dyDescent="0.2">
      <c r="A32" s="34" t="s">
        <v>92</v>
      </c>
      <c r="B32" s="22" t="s">
        <v>93</v>
      </c>
      <c r="C32" s="22" t="s">
        <v>94</v>
      </c>
      <c r="D32" s="43" t="s">
        <v>344</v>
      </c>
      <c r="E32" s="86" t="s">
        <v>345</v>
      </c>
      <c r="F32" s="86" t="s">
        <v>3</v>
      </c>
      <c r="I32" s="22"/>
      <c r="J32" s="22"/>
      <c r="K32" s="43"/>
      <c r="L32" s="43"/>
    </row>
    <row r="33" spans="1:6" x14ac:dyDescent="0.2">
      <c r="A33" s="34" t="s">
        <v>95</v>
      </c>
      <c r="B33" s="22" t="s">
        <v>96</v>
      </c>
      <c r="C33" s="22" t="s">
        <v>97</v>
      </c>
      <c r="D33" s="43" t="s">
        <v>464</v>
      </c>
      <c r="E33" s="43" t="s">
        <v>346</v>
      </c>
      <c r="F33" s="43" t="s">
        <v>3</v>
      </c>
    </row>
    <row r="34" spans="1:6" x14ac:dyDescent="0.2">
      <c r="A34" s="34" t="s">
        <v>98</v>
      </c>
      <c r="B34" s="22" t="s">
        <v>99</v>
      </c>
      <c r="C34" s="22" t="s">
        <v>100</v>
      </c>
      <c r="D34" s="43" t="s">
        <v>347</v>
      </c>
      <c r="E34" s="86" t="s">
        <v>348</v>
      </c>
      <c r="F34" s="86" t="s">
        <v>3</v>
      </c>
    </row>
    <row r="35" spans="1:6" x14ac:dyDescent="0.2">
      <c r="A35" s="34" t="s">
        <v>101</v>
      </c>
      <c r="B35" s="22" t="s">
        <v>102</v>
      </c>
      <c r="C35" s="22" t="s">
        <v>103</v>
      </c>
      <c r="D35" s="43" t="s">
        <v>349</v>
      </c>
      <c r="E35" s="86" t="s">
        <v>350</v>
      </c>
      <c r="F35" s="86" t="s">
        <v>3</v>
      </c>
    </row>
    <row r="36" spans="1:6" x14ac:dyDescent="0.2">
      <c r="A36" s="87" t="s">
        <v>104</v>
      </c>
      <c r="B36" s="22" t="s">
        <v>105</v>
      </c>
      <c r="C36" s="22" t="s">
        <v>106</v>
      </c>
      <c r="D36" s="43" t="s">
        <v>461</v>
      </c>
      <c r="E36" s="43" t="s">
        <v>351</v>
      </c>
      <c r="F36" s="43" t="s">
        <v>3</v>
      </c>
    </row>
    <row r="37" spans="1:6" x14ac:dyDescent="0.2">
      <c r="A37" s="34" t="s">
        <v>107</v>
      </c>
      <c r="B37" s="22" t="s">
        <v>108</v>
      </c>
      <c r="C37" s="22" t="s">
        <v>109</v>
      </c>
      <c r="D37" s="43" t="s">
        <v>352</v>
      </c>
      <c r="E37" s="86" t="s">
        <v>353</v>
      </c>
      <c r="F37" s="86" t="s">
        <v>3</v>
      </c>
    </row>
    <row r="38" spans="1:6" x14ac:dyDescent="0.2">
      <c r="A38" s="34" t="s">
        <v>110</v>
      </c>
      <c r="B38" s="22" t="s">
        <v>111</v>
      </c>
      <c r="C38" s="22" t="s">
        <v>112</v>
      </c>
      <c r="D38" s="43" t="s">
        <v>486</v>
      </c>
      <c r="E38" s="86" t="s">
        <v>354</v>
      </c>
      <c r="F38" s="86" t="s">
        <v>3</v>
      </c>
    </row>
    <row r="39" spans="1:6" x14ac:dyDescent="0.2">
      <c r="A39" s="34" t="s">
        <v>113</v>
      </c>
      <c r="B39" s="22" t="s">
        <v>114</v>
      </c>
      <c r="C39" s="22" t="s">
        <v>115</v>
      </c>
      <c r="D39" s="43" t="s">
        <v>448</v>
      </c>
      <c r="E39" s="86" t="s">
        <v>355</v>
      </c>
      <c r="F39" s="86" t="s">
        <v>3</v>
      </c>
    </row>
    <row r="40" spans="1:6" x14ac:dyDescent="0.2">
      <c r="A40" s="34" t="s">
        <v>116</v>
      </c>
      <c r="B40" s="22" t="s">
        <v>117</v>
      </c>
      <c r="C40" s="22" t="s">
        <v>118</v>
      </c>
      <c r="D40" s="43" t="s">
        <v>417</v>
      </c>
      <c r="E40" s="86" t="s">
        <v>356</v>
      </c>
      <c r="F40" s="86" t="s">
        <v>3</v>
      </c>
    </row>
    <row r="41" spans="1:6" x14ac:dyDescent="0.2">
      <c r="A41" s="34" t="s">
        <v>119</v>
      </c>
      <c r="B41" s="22" t="s">
        <v>120</v>
      </c>
      <c r="C41" s="22" t="s">
        <v>121</v>
      </c>
      <c r="D41" s="43" t="s">
        <v>490</v>
      </c>
      <c r="E41" s="43" t="s">
        <v>357</v>
      </c>
      <c r="F41" s="43" t="s">
        <v>3</v>
      </c>
    </row>
    <row r="42" spans="1:6" x14ac:dyDescent="0.2">
      <c r="A42" s="34" t="s">
        <v>122</v>
      </c>
      <c r="B42" s="22" t="s">
        <v>123</v>
      </c>
      <c r="C42" s="22" t="s">
        <v>124</v>
      </c>
      <c r="D42" s="43" t="s">
        <v>457</v>
      </c>
      <c r="E42" s="86" t="s">
        <v>358</v>
      </c>
      <c r="F42" s="86" t="s">
        <v>3</v>
      </c>
    </row>
    <row r="43" spans="1:6" x14ac:dyDescent="0.2">
      <c r="A43" s="34" t="s">
        <v>125</v>
      </c>
      <c r="B43" s="22" t="s">
        <v>123</v>
      </c>
      <c r="C43" s="22" t="s">
        <v>126</v>
      </c>
      <c r="D43" s="43" t="s">
        <v>359</v>
      </c>
      <c r="E43" s="86" t="s">
        <v>360</v>
      </c>
      <c r="F43" s="86" t="s">
        <v>3</v>
      </c>
    </row>
    <row r="44" spans="1:6" x14ac:dyDescent="0.2">
      <c r="A44" s="34" t="s">
        <v>127</v>
      </c>
      <c r="B44" s="22" t="s">
        <v>128</v>
      </c>
      <c r="C44" s="22" t="s">
        <v>128</v>
      </c>
      <c r="D44" s="43" t="s">
        <v>474</v>
      </c>
      <c r="E44" s="86" t="s">
        <v>361</v>
      </c>
      <c r="F44" s="86" t="s">
        <v>3</v>
      </c>
    </row>
    <row r="45" spans="1:6" x14ac:dyDescent="0.2">
      <c r="A45" s="34" t="s">
        <v>129</v>
      </c>
      <c r="B45" s="22" t="s">
        <v>130</v>
      </c>
      <c r="C45" s="22" t="s">
        <v>131</v>
      </c>
      <c r="D45" s="43" t="s">
        <v>327</v>
      </c>
      <c r="E45" s="86" t="s">
        <v>328</v>
      </c>
      <c r="F45" s="86" t="s">
        <v>3</v>
      </c>
    </row>
    <row r="46" spans="1:6" x14ac:dyDescent="0.2">
      <c r="A46" s="34" t="s">
        <v>132</v>
      </c>
      <c r="B46" s="22" t="s">
        <v>133</v>
      </c>
      <c r="C46" s="22" t="s">
        <v>134</v>
      </c>
      <c r="D46" s="43" t="s">
        <v>362</v>
      </c>
      <c r="E46" s="58" t="s">
        <v>363</v>
      </c>
      <c r="F46" s="86" t="s">
        <v>3</v>
      </c>
    </row>
    <row r="47" spans="1:6" x14ac:dyDescent="0.2">
      <c r="A47" s="34" t="s">
        <v>135</v>
      </c>
      <c r="B47" s="22" t="s">
        <v>136</v>
      </c>
      <c r="C47" s="22" t="s">
        <v>137</v>
      </c>
      <c r="D47" s="43" t="s">
        <v>453</v>
      </c>
      <c r="E47" s="86" t="s">
        <v>488</v>
      </c>
      <c r="F47" s="86" t="s">
        <v>3</v>
      </c>
    </row>
    <row r="48" spans="1:6" x14ac:dyDescent="0.2">
      <c r="A48" s="34" t="s">
        <v>138</v>
      </c>
      <c r="B48" s="22" t="s">
        <v>139</v>
      </c>
      <c r="C48" s="22" t="s">
        <v>140</v>
      </c>
      <c r="D48" s="43" t="s">
        <v>364</v>
      </c>
      <c r="E48" s="43" t="s">
        <v>365</v>
      </c>
      <c r="F48" s="43" t="s">
        <v>3</v>
      </c>
    </row>
    <row r="49" spans="1:6" x14ac:dyDescent="0.2">
      <c r="A49" s="87" t="s">
        <v>141</v>
      </c>
      <c r="B49" s="22" t="s">
        <v>142</v>
      </c>
      <c r="C49" s="22" t="s">
        <v>143</v>
      </c>
      <c r="D49" s="43" t="s">
        <v>366</v>
      </c>
      <c r="E49" s="86" t="s">
        <v>367</v>
      </c>
      <c r="F49" s="86" t="s">
        <v>3</v>
      </c>
    </row>
    <row r="50" spans="1:6" x14ac:dyDescent="0.2">
      <c r="A50" s="34" t="s">
        <v>144</v>
      </c>
      <c r="B50" s="22" t="s">
        <v>145</v>
      </c>
      <c r="C50" s="22" t="s">
        <v>146</v>
      </c>
      <c r="D50" s="43" t="s">
        <v>447</v>
      </c>
      <c r="E50" s="86" t="s">
        <v>368</v>
      </c>
      <c r="F50" s="86" t="s">
        <v>3</v>
      </c>
    </row>
    <row r="51" spans="1:6" x14ac:dyDescent="0.2">
      <c r="A51" s="34" t="s">
        <v>147</v>
      </c>
      <c r="B51" s="22" t="s">
        <v>148</v>
      </c>
      <c r="C51" s="22" t="s">
        <v>149</v>
      </c>
      <c r="D51" s="43" t="s">
        <v>475</v>
      </c>
      <c r="E51" s="86" t="s">
        <v>369</v>
      </c>
      <c r="F51" s="86" t="s">
        <v>3</v>
      </c>
    </row>
    <row r="52" spans="1:6" x14ac:dyDescent="0.2">
      <c r="A52" s="34" t="s">
        <v>150</v>
      </c>
      <c r="B52" s="22" t="s">
        <v>148</v>
      </c>
      <c r="C52" s="22" t="s">
        <v>151</v>
      </c>
      <c r="D52" s="43" t="s">
        <v>476</v>
      </c>
      <c r="E52" s="86" t="s">
        <v>370</v>
      </c>
      <c r="F52" s="86" t="s">
        <v>3</v>
      </c>
    </row>
    <row r="53" spans="1:6" x14ac:dyDescent="0.2">
      <c r="A53" s="34" t="s">
        <v>152</v>
      </c>
      <c r="B53" s="22" t="s">
        <v>153</v>
      </c>
      <c r="C53" s="22" t="s">
        <v>154</v>
      </c>
      <c r="D53" s="43" t="s">
        <v>446</v>
      </c>
      <c r="E53" s="43" t="s">
        <v>371</v>
      </c>
      <c r="F53" s="43" t="s">
        <v>3</v>
      </c>
    </row>
    <row r="54" spans="1:6" x14ac:dyDescent="0.2">
      <c r="A54" s="34" t="s">
        <v>155</v>
      </c>
      <c r="B54" s="22" t="s">
        <v>156</v>
      </c>
      <c r="C54" s="22" t="s">
        <v>157</v>
      </c>
      <c r="D54" s="43" t="s">
        <v>372</v>
      </c>
      <c r="E54" s="86" t="s">
        <v>373</v>
      </c>
      <c r="F54" s="86" t="s">
        <v>3</v>
      </c>
    </row>
    <row r="55" spans="1:6" x14ac:dyDescent="0.2">
      <c r="A55" s="34" t="s">
        <v>158</v>
      </c>
      <c r="B55" s="22" t="s">
        <v>156</v>
      </c>
      <c r="C55" s="22" t="s">
        <v>159</v>
      </c>
      <c r="D55" s="43" t="s">
        <v>374</v>
      </c>
      <c r="E55" s="86" t="s">
        <v>375</v>
      </c>
      <c r="F55" s="86" t="s">
        <v>3</v>
      </c>
    </row>
    <row r="56" spans="1:6" x14ac:dyDescent="0.2">
      <c r="A56" s="34" t="s">
        <v>160</v>
      </c>
      <c r="B56" s="22" t="s">
        <v>161</v>
      </c>
      <c r="C56" s="22" t="s">
        <v>162</v>
      </c>
      <c r="D56" s="43" t="s">
        <v>480</v>
      </c>
      <c r="E56" s="86" t="s">
        <v>377</v>
      </c>
      <c r="F56" s="86" t="s">
        <v>3</v>
      </c>
    </row>
    <row r="57" spans="1:6" x14ac:dyDescent="0.2">
      <c r="A57" s="34" t="s">
        <v>163</v>
      </c>
      <c r="B57" s="22" t="s">
        <v>164</v>
      </c>
      <c r="C57" s="22" t="s">
        <v>165</v>
      </c>
      <c r="D57" s="43" t="s">
        <v>494</v>
      </c>
      <c r="E57" s="86" t="s">
        <v>378</v>
      </c>
      <c r="F57" s="86" t="s">
        <v>3</v>
      </c>
    </row>
    <row r="58" spans="1:6" x14ac:dyDescent="0.2">
      <c r="A58" s="34" t="s">
        <v>166</v>
      </c>
      <c r="B58" s="22" t="s">
        <v>167</v>
      </c>
      <c r="C58" s="22" t="s">
        <v>168</v>
      </c>
      <c r="D58" s="43" t="s">
        <v>379</v>
      </c>
      <c r="E58" s="86" t="s">
        <v>380</v>
      </c>
      <c r="F58" s="86" t="s">
        <v>3</v>
      </c>
    </row>
    <row r="59" spans="1:6" x14ac:dyDescent="0.2">
      <c r="A59" s="34" t="s">
        <v>169</v>
      </c>
      <c r="B59" s="22" t="s">
        <v>170</v>
      </c>
      <c r="C59" s="22" t="s">
        <v>171</v>
      </c>
      <c r="D59" s="43" t="s">
        <v>381</v>
      </c>
      <c r="E59" s="86" t="s">
        <v>382</v>
      </c>
      <c r="F59" s="86" t="s">
        <v>3</v>
      </c>
    </row>
    <row r="60" spans="1:6" x14ac:dyDescent="0.2">
      <c r="A60" s="34" t="s">
        <v>172</v>
      </c>
      <c r="B60" s="22" t="s">
        <v>173</v>
      </c>
      <c r="C60" s="22" t="s">
        <v>173</v>
      </c>
      <c r="D60" s="43" t="s">
        <v>383</v>
      </c>
      <c r="E60" s="86" t="s">
        <v>384</v>
      </c>
      <c r="F60" s="86" t="s">
        <v>3</v>
      </c>
    </row>
    <row r="61" spans="1:6" x14ac:dyDescent="0.2">
      <c r="A61" s="34" t="s">
        <v>174</v>
      </c>
      <c r="B61" s="22" t="s">
        <v>175</v>
      </c>
      <c r="C61" s="22" t="s">
        <v>176</v>
      </c>
      <c r="D61" s="43" t="s">
        <v>477</v>
      </c>
      <c r="E61" s="86" t="s">
        <v>385</v>
      </c>
      <c r="F61" s="86" t="s">
        <v>3</v>
      </c>
    </row>
    <row r="62" spans="1:6" x14ac:dyDescent="0.2">
      <c r="A62" s="34" t="s">
        <v>177</v>
      </c>
      <c r="B62" s="22" t="s">
        <v>178</v>
      </c>
      <c r="C62" s="22" t="s">
        <v>179</v>
      </c>
      <c r="D62" s="43" t="s">
        <v>386</v>
      </c>
      <c r="E62" s="86" t="s">
        <v>387</v>
      </c>
      <c r="F62" s="86" t="s">
        <v>3</v>
      </c>
    </row>
    <row r="63" spans="1:6" x14ac:dyDescent="0.2">
      <c r="A63" s="34" t="s">
        <v>180</v>
      </c>
      <c r="B63" s="22" t="s">
        <v>181</v>
      </c>
      <c r="C63" s="22" t="s">
        <v>182</v>
      </c>
      <c r="D63" s="43" t="s">
        <v>388</v>
      </c>
      <c r="E63" s="86" t="s">
        <v>389</v>
      </c>
      <c r="F63" s="86" t="s">
        <v>3</v>
      </c>
    </row>
    <row r="64" spans="1:6" x14ac:dyDescent="0.2">
      <c r="A64" s="34" t="s">
        <v>183</v>
      </c>
      <c r="B64" s="22" t="s">
        <v>181</v>
      </c>
      <c r="C64" s="22" t="s">
        <v>184</v>
      </c>
      <c r="D64" s="43" t="s">
        <v>388</v>
      </c>
      <c r="E64" s="86" t="s">
        <v>389</v>
      </c>
      <c r="F64" s="86" t="s">
        <v>3</v>
      </c>
    </row>
    <row r="65" spans="1:6" x14ac:dyDescent="0.2">
      <c r="A65" s="87" t="s">
        <v>185</v>
      </c>
      <c r="B65" s="22" t="s">
        <v>181</v>
      </c>
      <c r="C65" s="22" t="s">
        <v>186</v>
      </c>
      <c r="D65" s="43" t="s">
        <v>388</v>
      </c>
      <c r="E65" s="86" t="s">
        <v>389</v>
      </c>
      <c r="F65" s="86" t="s">
        <v>3</v>
      </c>
    </row>
    <row r="66" spans="1:6" x14ac:dyDescent="0.2">
      <c r="A66" s="87" t="s">
        <v>187</v>
      </c>
      <c r="B66" s="22" t="s">
        <v>181</v>
      </c>
      <c r="C66" s="22" t="s">
        <v>188</v>
      </c>
      <c r="D66" s="43" t="s">
        <v>388</v>
      </c>
      <c r="E66" s="86" t="s">
        <v>389</v>
      </c>
      <c r="F66" s="86" t="s">
        <v>3</v>
      </c>
    </row>
    <row r="67" spans="1:6" x14ac:dyDescent="0.2">
      <c r="A67" s="34" t="s">
        <v>189</v>
      </c>
      <c r="B67" s="22" t="s">
        <v>181</v>
      </c>
      <c r="C67" s="22" t="s">
        <v>297</v>
      </c>
      <c r="D67" s="43" t="s">
        <v>388</v>
      </c>
      <c r="E67" s="86" t="s">
        <v>389</v>
      </c>
      <c r="F67" s="86" t="s">
        <v>3</v>
      </c>
    </row>
    <row r="68" spans="1:6" x14ac:dyDescent="0.2">
      <c r="A68" s="34" t="s">
        <v>191</v>
      </c>
      <c r="B68" s="22" t="s">
        <v>181</v>
      </c>
      <c r="C68" s="22" t="s">
        <v>192</v>
      </c>
      <c r="D68" s="43" t="s">
        <v>388</v>
      </c>
      <c r="E68" s="86" t="s">
        <v>389</v>
      </c>
      <c r="F68" s="86" t="s">
        <v>3</v>
      </c>
    </row>
    <row r="69" spans="1:6" x14ac:dyDescent="0.2">
      <c r="A69" s="87" t="s">
        <v>193</v>
      </c>
      <c r="B69" s="22" t="s">
        <v>181</v>
      </c>
      <c r="C69" s="22" t="s">
        <v>194</v>
      </c>
      <c r="D69" s="43" t="s">
        <v>388</v>
      </c>
      <c r="E69" s="86" t="s">
        <v>389</v>
      </c>
      <c r="F69" s="86" t="s">
        <v>3</v>
      </c>
    </row>
    <row r="70" spans="1:6" x14ac:dyDescent="0.2">
      <c r="A70" s="34" t="s">
        <v>195</v>
      </c>
      <c r="B70" s="22" t="s">
        <v>181</v>
      </c>
      <c r="C70" s="22" t="s">
        <v>196</v>
      </c>
      <c r="D70" s="43" t="s">
        <v>390</v>
      </c>
      <c r="E70" s="86" t="s">
        <v>391</v>
      </c>
      <c r="F70" s="86" t="s">
        <v>3</v>
      </c>
    </row>
    <row r="71" spans="1:6" x14ac:dyDescent="0.2">
      <c r="A71" s="34" t="s">
        <v>197</v>
      </c>
      <c r="B71" s="22" t="s">
        <v>181</v>
      </c>
      <c r="C71" s="22" t="s">
        <v>198</v>
      </c>
      <c r="D71" s="43" t="s">
        <v>458</v>
      </c>
      <c r="E71" s="86" t="s">
        <v>392</v>
      </c>
      <c r="F71" s="86" t="s">
        <v>3</v>
      </c>
    </row>
    <row r="72" spans="1:6" x14ac:dyDescent="0.2">
      <c r="A72" s="34" t="s">
        <v>199</v>
      </c>
      <c r="B72" s="22" t="s">
        <v>181</v>
      </c>
      <c r="C72" s="22" t="s">
        <v>200</v>
      </c>
      <c r="D72" s="43" t="s">
        <v>445</v>
      </c>
      <c r="E72" s="43" t="s">
        <v>393</v>
      </c>
      <c r="F72" s="43" t="s">
        <v>3</v>
      </c>
    </row>
    <row r="73" spans="1:6" ht="14.25" customHeight="1" x14ac:dyDescent="0.2">
      <c r="A73" s="34" t="s">
        <v>201</v>
      </c>
      <c r="B73" s="22" t="s">
        <v>181</v>
      </c>
      <c r="C73" s="22" t="s">
        <v>202</v>
      </c>
      <c r="D73" s="43" t="s">
        <v>496</v>
      </c>
      <c r="E73" s="86" t="s">
        <v>481</v>
      </c>
      <c r="F73" s="86" t="s">
        <v>3</v>
      </c>
    </row>
    <row r="74" spans="1:6" x14ac:dyDescent="0.2">
      <c r="A74" s="87" t="s">
        <v>203</v>
      </c>
      <c r="B74" s="22" t="s">
        <v>181</v>
      </c>
      <c r="C74" s="22" t="s">
        <v>204</v>
      </c>
      <c r="D74" s="43" t="s">
        <v>394</v>
      </c>
      <c r="E74" s="86" t="s">
        <v>395</v>
      </c>
      <c r="F74" s="86" t="s">
        <v>3</v>
      </c>
    </row>
    <row r="75" spans="1:6" x14ac:dyDescent="0.2">
      <c r="A75" s="34" t="s">
        <v>205</v>
      </c>
      <c r="B75" s="22" t="s">
        <v>181</v>
      </c>
      <c r="C75" s="22" t="s">
        <v>206</v>
      </c>
      <c r="D75" s="43" t="s">
        <v>394</v>
      </c>
      <c r="E75" s="86" t="s">
        <v>395</v>
      </c>
      <c r="F75" s="86" t="s">
        <v>3</v>
      </c>
    </row>
    <row r="76" spans="1:6" x14ac:dyDescent="0.2">
      <c r="A76" s="87" t="s">
        <v>207</v>
      </c>
      <c r="B76" s="22" t="s">
        <v>181</v>
      </c>
      <c r="C76" s="22" t="s">
        <v>208</v>
      </c>
      <c r="D76" s="43" t="s">
        <v>478</v>
      </c>
      <c r="E76" s="43" t="s">
        <v>396</v>
      </c>
      <c r="F76" s="43" t="s">
        <v>3</v>
      </c>
    </row>
    <row r="77" spans="1:6" x14ac:dyDescent="0.2">
      <c r="A77" s="87" t="s">
        <v>209</v>
      </c>
      <c r="B77" s="22" t="s">
        <v>210</v>
      </c>
      <c r="C77" s="22" t="s">
        <v>210</v>
      </c>
      <c r="D77" s="43" t="s">
        <v>397</v>
      </c>
      <c r="E77" s="43" t="s">
        <v>398</v>
      </c>
      <c r="F77" s="43" t="s">
        <v>3</v>
      </c>
    </row>
    <row r="78" spans="1:6" x14ac:dyDescent="0.2">
      <c r="A78" s="34" t="s">
        <v>211</v>
      </c>
      <c r="B78" s="22" t="s">
        <v>212</v>
      </c>
      <c r="C78" s="22" t="s">
        <v>213</v>
      </c>
      <c r="D78" s="43" t="s">
        <v>399</v>
      </c>
      <c r="E78" s="86" t="s">
        <v>400</v>
      </c>
      <c r="F78" s="86" t="s">
        <v>3</v>
      </c>
    </row>
    <row r="79" spans="1:6" x14ac:dyDescent="0.2">
      <c r="A79" s="34" t="s">
        <v>214</v>
      </c>
      <c r="B79" s="22" t="s">
        <v>215</v>
      </c>
      <c r="C79" s="22" t="s">
        <v>216</v>
      </c>
      <c r="D79" s="43" t="s">
        <v>454</v>
      </c>
      <c r="E79" s="86" t="s">
        <v>459</v>
      </c>
      <c r="F79" s="86" t="s">
        <v>3</v>
      </c>
    </row>
    <row r="80" spans="1:6" x14ac:dyDescent="0.2">
      <c r="A80" s="34" t="s">
        <v>217</v>
      </c>
      <c r="B80" s="22" t="s">
        <v>218</v>
      </c>
      <c r="C80" s="22" t="s">
        <v>218</v>
      </c>
      <c r="D80" s="43" t="s">
        <v>462</v>
      </c>
      <c r="E80" s="86" t="s">
        <v>401</v>
      </c>
      <c r="F80" s="86" t="s">
        <v>3</v>
      </c>
    </row>
    <row r="81" spans="1:6" x14ac:dyDescent="0.2">
      <c r="A81" s="34" t="s">
        <v>219</v>
      </c>
      <c r="B81" s="22" t="s">
        <v>218</v>
      </c>
      <c r="C81" s="22" t="s">
        <v>48</v>
      </c>
      <c r="D81" s="43" t="s">
        <v>462</v>
      </c>
      <c r="E81" s="86" t="s">
        <v>402</v>
      </c>
      <c r="F81" s="86" t="s">
        <v>3</v>
      </c>
    </row>
    <row r="82" spans="1:6" x14ac:dyDescent="0.2">
      <c r="A82" s="34" t="s">
        <v>220</v>
      </c>
      <c r="B82" s="22" t="s">
        <v>221</v>
      </c>
      <c r="C82" s="22" t="s">
        <v>222</v>
      </c>
      <c r="D82" s="43" t="s">
        <v>403</v>
      </c>
      <c r="E82" s="86" t="s">
        <v>404</v>
      </c>
      <c r="F82" s="86" t="s">
        <v>3</v>
      </c>
    </row>
    <row r="83" spans="1:6" x14ac:dyDescent="0.2">
      <c r="A83" s="34" t="s">
        <v>223</v>
      </c>
      <c r="B83" s="22" t="s">
        <v>221</v>
      </c>
      <c r="C83" s="22" t="s">
        <v>224</v>
      </c>
      <c r="D83" s="43" t="s">
        <v>449</v>
      </c>
      <c r="E83" s="86" t="s">
        <v>405</v>
      </c>
      <c r="F83" s="86" t="s">
        <v>3</v>
      </c>
    </row>
    <row r="84" spans="1:6" x14ac:dyDescent="0.2">
      <c r="A84" s="34" t="s">
        <v>225</v>
      </c>
      <c r="B84" s="22" t="s">
        <v>226</v>
      </c>
      <c r="C84" s="22" t="s">
        <v>227</v>
      </c>
      <c r="D84" s="43" t="s">
        <v>406</v>
      </c>
      <c r="E84" s="43" t="s">
        <v>407</v>
      </c>
      <c r="F84" s="43" t="s">
        <v>3</v>
      </c>
    </row>
    <row r="85" spans="1:6" x14ac:dyDescent="0.2">
      <c r="A85" s="34" t="s">
        <v>228</v>
      </c>
      <c r="B85" s="22" t="s">
        <v>229</v>
      </c>
      <c r="C85" s="22" t="s">
        <v>230</v>
      </c>
      <c r="D85" s="43" t="s">
        <v>456</v>
      </c>
      <c r="E85" s="43" t="s">
        <v>408</v>
      </c>
      <c r="F85" s="43" t="s">
        <v>3</v>
      </c>
    </row>
    <row r="86" spans="1:6" x14ac:dyDescent="0.2">
      <c r="A86" s="34" t="s">
        <v>231</v>
      </c>
      <c r="B86" s="22" t="s">
        <v>232</v>
      </c>
      <c r="C86" s="22" t="s">
        <v>233</v>
      </c>
      <c r="D86" s="43" t="s">
        <v>455</v>
      </c>
      <c r="E86" s="86" t="s">
        <v>409</v>
      </c>
      <c r="F86" s="86" t="s">
        <v>3</v>
      </c>
    </row>
    <row r="87" spans="1:6" x14ac:dyDescent="0.2">
      <c r="A87" s="34" t="s">
        <v>234</v>
      </c>
      <c r="B87" s="22" t="s">
        <v>235</v>
      </c>
      <c r="C87" s="22" t="s">
        <v>236</v>
      </c>
      <c r="D87" s="43" t="s">
        <v>410</v>
      </c>
      <c r="E87" s="86" t="s">
        <v>411</v>
      </c>
      <c r="F87" s="86" t="s">
        <v>3</v>
      </c>
    </row>
    <row r="88" spans="1:6" x14ac:dyDescent="0.2">
      <c r="A88" s="34" t="s">
        <v>237</v>
      </c>
      <c r="B88" s="22" t="s">
        <v>238</v>
      </c>
      <c r="C88" s="22" t="s">
        <v>239</v>
      </c>
      <c r="D88" s="43" t="s">
        <v>444</v>
      </c>
      <c r="E88" s="86" t="s">
        <v>412</v>
      </c>
      <c r="F88" s="86" t="s">
        <v>3</v>
      </c>
    </row>
    <row r="89" spans="1:6" x14ac:dyDescent="0.2">
      <c r="A89" s="34" t="s">
        <v>240</v>
      </c>
      <c r="B89" s="22" t="s">
        <v>241</v>
      </c>
      <c r="C89" s="22" t="s">
        <v>242</v>
      </c>
      <c r="D89" s="43" t="s">
        <v>500</v>
      </c>
      <c r="E89" s="86" t="s">
        <v>413</v>
      </c>
      <c r="F89" s="86" t="s">
        <v>3</v>
      </c>
    </row>
    <row r="90" spans="1:6" x14ac:dyDescent="0.2">
      <c r="A90" s="34" t="s">
        <v>243</v>
      </c>
      <c r="B90" s="22" t="s">
        <v>244</v>
      </c>
      <c r="C90" s="22" t="s">
        <v>245</v>
      </c>
      <c r="D90" s="43" t="s">
        <v>414</v>
      </c>
      <c r="E90" s="43" t="s">
        <v>415</v>
      </c>
      <c r="F90" s="43" t="s">
        <v>3</v>
      </c>
    </row>
    <row r="91" spans="1:6" x14ac:dyDescent="0.2">
      <c r="A91" s="34" t="s">
        <v>246</v>
      </c>
      <c r="B91" s="22" t="s">
        <v>244</v>
      </c>
      <c r="C91" s="22" t="s">
        <v>244</v>
      </c>
      <c r="D91" s="43" t="s">
        <v>414</v>
      </c>
      <c r="E91" s="43" t="s">
        <v>415</v>
      </c>
      <c r="F91" s="43" t="s">
        <v>3</v>
      </c>
    </row>
    <row r="92" spans="1:6" x14ac:dyDescent="0.2">
      <c r="A92" s="34" t="s">
        <v>247</v>
      </c>
      <c r="B92" s="22" t="s">
        <v>248</v>
      </c>
      <c r="C92" s="22" t="s">
        <v>249</v>
      </c>
      <c r="D92" s="43" t="s">
        <v>470</v>
      </c>
      <c r="E92" s="86" t="s">
        <v>416</v>
      </c>
      <c r="F92" s="86" t="s">
        <v>3</v>
      </c>
    </row>
    <row r="93" spans="1:6" x14ac:dyDescent="0.2">
      <c r="A93" s="34" t="s">
        <v>250</v>
      </c>
      <c r="B93" s="22" t="s">
        <v>251</v>
      </c>
      <c r="C93" s="22" t="s">
        <v>252</v>
      </c>
      <c r="D93" s="43" t="s">
        <v>417</v>
      </c>
      <c r="E93" s="86" t="s">
        <v>418</v>
      </c>
      <c r="F93" s="86" t="s">
        <v>3</v>
      </c>
    </row>
    <row r="94" spans="1:6" x14ac:dyDescent="0.2">
      <c r="A94" s="34" t="s">
        <v>253</v>
      </c>
      <c r="B94" s="22" t="s">
        <v>254</v>
      </c>
      <c r="C94" s="22" t="s">
        <v>255</v>
      </c>
      <c r="D94" s="43" t="s">
        <v>320</v>
      </c>
      <c r="E94" s="86" t="s">
        <v>321</v>
      </c>
      <c r="F94" s="86" t="s">
        <v>3</v>
      </c>
    </row>
    <row r="95" spans="1:6" x14ac:dyDescent="0.2">
      <c r="A95" s="34" t="s">
        <v>256</v>
      </c>
      <c r="B95" s="22" t="s">
        <v>257</v>
      </c>
      <c r="C95" s="22" t="s">
        <v>258</v>
      </c>
      <c r="D95" s="43" t="s">
        <v>419</v>
      </c>
      <c r="E95" s="43" t="s">
        <v>420</v>
      </c>
      <c r="F95" s="43" t="s">
        <v>3</v>
      </c>
    </row>
    <row r="96" spans="1:6" x14ac:dyDescent="0.2">
      <c r="A96" s="34" t="s">
        <v>259</v>
      </c>
      <c r="B96" s="22" t="s">
        <v>260</v>
      </c>
      <c r="C96" s="22" t="s">
        <v>261</v>
      </c>
      <c r="D96" s="43" t="s">
        <v>421</v>
      </c>
      <c r="E96" s="86" t="s">
        <v>422</v>
      </c>
      <c r="F96" s="86" t="s">
        <v>3</v>
      </c>
    </row>
    <row r="97" spans="1:7" x14ac:dyDescent="0.2">
      <c r="A97" s="34" t="s">
        <v>262</v>
      </c>
      <c r="B97" s="22" t="s">
        <v>260</v>
      </c>
      <c r="C97" s="22" t="s">
        <v>263</v>
      </c>
      <c r="D97" s="43" t="s">
        <v>423</v>
      </c>
      <c r="E97" s="43" t="s">
        <v>424</v>
      </c>
      <c r="F97" s="43" t="s">
        <v>3</v>
      </c>
    </row>
    <row r="98" spans="1:7" x14ac:dyDescent="0.2">
      <c r="A98" s="34" t="s">
        <v>264</v>
      </c>
      <c r="B98" s="22" t="s">
        <v>260</v>
      </c>
      <c r="C98" s="22" t="s">
        <v>265</v>
      </c>
      <c r="D98" s="43" t="s">
        <v>425</v>
      </c>
      <c r="E98" s="86" t="s">
        <v>426</v>
      </c>
      <c r="F98" s="86" t="s">
        <v>3</v>
      </c>
    </row>
    <row r="99" spans="1:7" x14ac:dyDescent="0.2">
      <c r="A99" s="34" t="s">
        <v>266</v>
      </c>
      <c r="B99" s="22" t="s">
        <v>260</v>
      </c>
      <c r="C99" s="22" t="s">
        <v>267</v>
      </c>
      <c r="D99" s="43" t="s">
        <v>451</v>
      </c>
      <c r="E99" s="86" t="s">
        <v>465</v>
      </c>
      <c r="F99" s="86" t="s">
        <v>3</v>
      </c>
    </row>
    <row r="100" spans="1:7" x14ac:dyDescent="0.2">
      <c r="A100" s="34" t="s">
        <v>268</v>
      </c>
      <c r="B100" s="22" t="s">
        <v>260</v>
      </c>
      <c r="C100" s="22" t="s">
        <v>269</v>
      </c>
      <c r="D100" s="43" t="s">
        <v>507</v>
      </c>
      <c r="E100" s="86" t="s">
        <v>427</v>
      </c>
      <c r="F100" s="86" t="s">
        <v>3</v>
      </c>
    </row>
    <row r="101" spans="1:7" x14ac:dyDescent="0.2">
      <c r="A101" s="34" t="s">
        <v>270</v>
      </c>
      <c r="B101" s="22" t="s">
        <v>260</v>
      </c>
      <c r="C101" s="22" t="s">
        <v>271</v>
      </c>
      <c r="D101" s="43" t="s">
        <v>428</v>
      </c>
      <c r="E101" s="43" t="s">
        <v>429</v>
      </c>
      <c r="F101" s="43" t="s">
        <v>3</v>
      </c>
    </row>
    <row r="102" spans="1:7" x14ac:dyDescent="0.2">
      <c r="A102" s="34" t="s">
        <v>272</v>
      </c>
      <c r="B102" s="22" t="s">
        <v>260</v>
      </c>
      <c r="C102" s="22" t="s">
        <v>273</v>
      </c>
      <c r="D102" s="43" t="s">
        <v>471</v>
      </c>
      <c r="E102" s="86" t="s">
        <v>430</v>
      </c>
      <c r="F102" s="86" t="s">
        <v>3</v>
      </c>
    </row>
    <row r="103" spans="1:7" x14ac:dyDescent="0.2">
      <c r="A103" s="34" t="s">
        <v>274</v>
      </c>
      <c r="B103" s="22" t="s">
        <v>260</v>
      </c>
      <c r="C103" s="22" t="s">
        <v>275</v>
      </c>
      <c r="D103" s="43" t="s">
        <v>431</v>
      </c>
      <c r="E103" s="43" t="s">
        <v>432</v>
      </c>
      <c r="F103" s="43" t="s">
        <v>3</v>
      </c>
    </row>
    <row r="104" spans="1:7" x14ac:dyDescent="0.2">
      <c r="A104" s="87" t="s">
        <v>276</v>
      </c>
      <c r="B104" s="22" t="s">
        <v>260</v>
      </c>
      <c r="C104" s="22" t="s">
        <v>277</v>
      </c>
      <c r="D104" s="43" t="s">
        <v>433</v>
      </c>
      <c r="E104" s="43" t="s">
        <v>434</v>
      </c>
      <c r="F104" s="43" t="s">
        <v>3</v>
      </c>
    </row>
    <row r="105" spans="1:7" x14ac:dyDescent="0.2">
      <c r="A105" s="34" t="s">
        <v>298</v>
      </c>
      <c r="B105" s="22" t="s">
        <v>260</v>
      </c>
      <c r="C105" s="22" t="s">
        <v>435</v>
      </c>
      <c r="D105" s="43" t="s">
        <v>436</v>
      </c>
      <c r="E105" s="86" t="s">
        <v>437</v>
      </c>
      <c r="F105" s="43" t="s">
        <v>3</v>
      </c>
    </row>
    <row r="106" spans="1:7" x14ac:dyDescent="0.2">
      <c r="A106" s="34" t="s">
        <v>468</v>
      </c>
      <c r="B106" s="22" t="s">
        <v>260</v>
      </c>
      <c r="C106" s="22" t="s">
        <v>467</v>
      </c>
      <c r="D106" s="43" t="s">
        <v>479</v>
      </c>
      <c r="E106" s="86" t="s">
        <v>472</v>
      </c>
      <c r="F106" s="43" t="s">
        <v>3</v>
      </c>
    </row>
    <row r="107" spans="1:7" x14ac:dyDescent="0.2">
      <c r="A107" s="34" t="s">
        <v>278</v>
      </c>
      <c r="B107" s="22" t="s">
        <v>279</v>
      </c>
      <c r="C107" s="22" t="s">
        <v>279</v>
      </c>
      <c r="D107" s="43" t="s">
        <v>495</v>
      </c>
      <c r="E107" s="43" t="s">
        <v>487</v>
      </c>
      <c r="F107" s="43" t="s">
        <v>3</v>
      </c>
    </row>
    <row r="108" spans="1:7" x14ac:dyDescent="0.2">
      <c r="A108" s="34" t="s">
        <v>280</v>
      </c>
      <c r="B108" s="22" t="s">
        <v>279</v>
      </c>
      <c r="C108" s="22" t="s">
        <v>281</v>
      </c>
      <c r="D108" s="43" t="s">
        <v>438</v>
      </c>
      <c r="E108" s="43" t="s">
        <v>466</v>
      </c>
      <c r="F108" s="43" t="s">
        <v>3</v>
      </c>
    </row>
    <row r="109" spans="1:7" x14ac:dyDescent="0.2">
      <c r="A109" s="34" t="s">
        <v>282</v>
      </c>
      <c r="B109" s="22" t="s">
        <v>283</v>
      </c>
      <c r="C109" s="22" t="s">
        <v>284</v>
      </c>
      <c r="D109" s="43" t="s">
        <v>439</v>
      </c>
      <c r="E109" s="86" t="s">
        <v>440</v>
      </c>
      <c r="F109" s="86" t="s">
        <v>3</v>
      </c>
    </row>
    <row r="110" spans="1:7" x14ac:dyDescent="0.2">
      <c r="A110" s="34" t="s">
        <v>285</v>
      </c>
      <c r="B110" s="22" t="s">
        <v>286</v>
      </c>
      <c r="C110" s="22" t="s">
        <v>287</v>
      </c>
      <c r="D110" s="43" t="s">
        <v>376</v>
      </c>
      <c r="E110" s="43" t="s">
        <v>441</v>
      </c>
      <c r="F110" s="43" t="s">
        <v>3</v>
      </c>
      <c r="G110" s="43"/>
    </row>
    <row r="111" spans="1:7" x14ac:dyDescent="0.2">
      <c r="A111" s="34" t="s">
        <v>288</v>
      </c>
      <c r="B111" s="22" t="s">
        <v>289</v>
      </c>
      <c r="C111" s="22" t="s">
        <v>289</v>
      </c>
      <c r="D111" s="43" t="s">
        <v>442</v>
      </c>
      <c r="E111" s="43" t="s">
        <v>443</v>
      </c>
      <c r="F111" s="43" t="s">
        <v>3</v>
      </c>
    </row>
    <row r="112" spans="1:7" x14ac:dyDescent="0.2">
      <c r="A112" s="34"/>
      <c r="B112" s="22"/>
      <c r="C112" s="22"/>
    </row>
    <row r="113" spans="1:3" x14ac:dyDescent="0.2">
      <c r="A113" s="34"/>
      <c r="B113" s="22"/>
      <c r="C113" s="22"/>
    </row>
    <row r="114" spans="1:3" x14ac:dyDescent="0.2">
      <c r="A114" s="34"/>
      <c r="B114" s="22"/>
      <c r="C114" s="22"/>
    </row>
    <row r="115" spans="1:3" x14ac:dyDescent="0.2">
      <c r="A115" s="34"/>
      <c r="B115" s="22"/>
      <c r="C115" s="22"/>
    </row>
    <row r="116" spans="1:3" x14ac:dyDescent="0.2">
      <c r="A116" s="34"/>
      <c r="B116" s="22"/>
      <c r="C116" s="22"/>
    </row>
    <row r="117" spans="1:3" x14ac:dyDescent="0.2">
      <c r="A117" s="34"/>
      <c r="B117" s="22"/>
      <c r="C117" s="22"/>
    </row>
    <row r="118" spans="1:3" x14ac:dyDescent="0.2">
      <c r="A118" s="34"/>
      <c r="B118" s="22"/>
      <c r="C118" s="22"/>
    </row>
    <row r="119" spans="1:3" x14ac:dyDescent="0.2">
      <c r="A119" s="88" t="s">
        <v>292</v>
      </c>
      <c r="B119" s="22"/>
      <c r="C119" s="22"/>
    </row>
    <row r="120" spans="1:3" x14ac:dyDescent="0.2">
      <c r="A120" s="34"/>
      <c r="B120" s="22"/>
      <c r="C120" s="22"/>
    </row>
    <row r="121" spans="1:3" x14ac:dyDescent="0.2">
      <c r="A121" s="34"/>
      <c r="B121" s="22"/>
      <c r="C121" s="22"/>
    </row>
    <row r="122" spans="1:3" x14ac:dyDescent="0.2">
      <c r="A122" s="34"/>
      <c r="B122" s="22"/>
      <c r="C122" s="22"/>
    </row>
    <row r="123" spans="1:3" x14ac:dyDescent="0.2">
      <c r="A123" s="34"/>
      <c r="B123" s="22"/>
      <c r="C123" s="22"/>
    </row>
    <row r="124" spans="1:3" x14ac:dyDescent="0.2">
      <c r="A124" s="34"/>
      <c r="B124" s="22"/>
      <c r="C124" s="22"/>
    </row>
    <row r="125" spans="1:3" x14ac:dyDescent="0.2">
      <c r="A125" s="34"/>
      <c r="B125" s="22"/>
      <c r="C125" s="22"/>
    </row>
    <row r="126" spans="1:3" x14ac:dyDescent="0.2">
      <c r="A126" s="34"/>
      <c r="B126" s="22"/>
      <c r="C126" s="22"/>
    </row>
    <row r="127" spans="1:3" x14ac:dyDescent="0.2">
      <c r="A127" s="34"/>
      <c r="B127" s="22"/>
      <c r="C127" s="22"/>
    </row>
    <row r="128" spans="1:3" x14ac:dyDescent="0.2">
      <c r="A128" s="34"/>
      <c r="B128" s="22"/>
      <c r="C128" s="22"/>
    </row>
    <row r="129" spans="1:3" x14ac:dyDescent="0.2">
      <c r="A129" s="34"/>
      <c r="B129" s="22"/>
      <c r="C129" s="22"/>
    </row>
    <row r="130" spans="1:3" x14ac:dyDescent="0.2">
      <c r="A130" s="34"/>
      <c r="B130" s="22"/>
      <c r="C130" s="22"/>
    </row>
    <row r="131" spans="1:3" x14ac:dyDescent="0.2">
      <c r="A131" s="34"/>
      <c r="B131" s="22"/>
      <c r="C131" s="22"/>
    </row>
    <row r="132" spans="1:3" x14ac:dyDescent="0.2">
      <c r="A132" s="89"/>
      <c r="B132" s="90"/>
      <c r="C132" s="90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19</vt:i4>
      </vt:variant>
    </vt:vector>
  </HeadingPairs>
  <TitlesOfParts>
    <vt:vector size="39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May by County</vt:lpstr>
      <vt:lpstr>June </vt:lpstr>
      <vt:lpstr>June by County</vt:lpstr>
      <vt:lpstr>July</vt:lpstr>
      <vt:lpstr>Aug</vt:lpstr>
      <vt:lpstr>Sep</vt:lpstr>
      <vt:lpstr>Oct</vt:lpstr>
      <vt:lpstr>Nov</vt:lpstr>
      <vt:lpstr>Dec</vt:lpstr>
      <vt:lpstr>Summary</vt:lpstr>
      <vt:lpstr>NVRA Coord</vt:lpstr>
      <vt:lpstr>Apr!Print_Titles</vt:lpstr>
      <vt:lpstr>'Apr by County'!Print_Titles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'June '!Print_Titles</vt:lpstr>
      <vt:lpstr>'June by County'!Print_Titles</vt:lpstr>
      <vt:lpstr>Mar!Print_Titles</vt:lpstr>
      <vt:lpstr>'Mar by County'!Print_Titles</vt:lpstr>
      <vt:lpstr>May!Print_Titles</vt:lpstr>
      <vt:lpstr>'May by County'!Print_Titles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Misha Mohr</cp:lastModifiedBy>
  <cp:lastPrinted>2018-10-08T14:01:30Z</cp:lastPrinted>
  <dcterms:created xsi:type="dcterms:W3CDTF">2018-01-26T17:24:14Z</dcterms:created>
  <dcterms:modified xsi:type="dcterms:W3CDTF">2019-07-12T15:10:55Z</dcterms:modified>
</cp:coreProperties>
</file>