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0\2020-07-31 (July)\"/>
    </mc:Choice>
  </mc:AlternateContent>
  <xr:revisionPtr revIDLastSave="0" documentId="8_{E8C32868-BF9F-4B79-9C61-133D6FC818AF}" xr6:coauthVersionLast="36" xr6:coauthVersionMax="36" xr10:uidLastSave="{00000000-0000-0000-0000-000000000000}"/>
  <bookViews>
    <workbookView xWindow="0" yWindow="0" windowWidth="28800" windowHeight="12300" tabRatio="897" firstSheet="8" activeTab="13" xr2:uid="{00000000-000D-0000-FFFF-FFFF00000000}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" sheetId="18" r:id="rId8"/>
    <sheet name="May" sheetId="19" r:id="rId9"/>
    <sheet name="May by County" sheetId="20" r:id="rId10"/>
    <sheet name="June " sheetId="6" r:id="rId11"/>
    <sheet name="June by County" sheetId="22" r:id="rId12"/>
    <sheet name="July" sheetId="7" r:id="rId13"/>
    <sheet name="July by County" sheetId="23" r:id="rId14"/>
    <sheet name="Aug" sheetId="8" r:id="rId15"/>
    <sheet name="Sep" sheetId="9" r:id="rId16"/>
    <sheet name="Oct" sheetId="10" r:id="rId17"/>
    <sheet name="Nov" sheetId="11" r:id="rId18"/>
    <sheet name="Dec" sheetId="12" r:id="rId19"/>
    <sheet name="Summary" sheetId="13" r:id="rId20"/>
    <sheet name="NVRA Coord" sheetId="14" r:id="rId21"/>
  </sheets>
  <definedNames>
    <definedName name="_xlnm._FilterDatabase" localSheetId="6" hidden="1">Apr!$A$2:$J$115</definedName>
    <definedName name="_xlnm._FilterDatabase" localSheetId="7" hidden="1">'Apr by County'!$A$2:$H$76</definedName>
    <definedName name="_xlnm._FilterDatabase" localSheetId="14" hidden="1">Aug!$D$1:$D$135</definedName>
    <definedName name="_xlnm._FilterDatabase" localSheetId="18" hidden="1">Dec!$D$1:$D$135</definedName>
    <definedName name="_xlnm._FilterDatabase" localSheetId="2" hidden="1">Feb!$D$1:$D$136</definedName>
    <definedName name="_xlnm._FilterDatabase" localSheetId="3" hidden="1">'Feb by County'!$B$1:$B$97</definedName>
    <definedName name="_xlnm._FilterDatabase" localSheetId="0" hidden="1">Jan!$D$1:$D$136</definedName>
    <definedName name="_xlnm._FilterDatabase" localSheetId="1" hidden="1">'Jan by County'!$B$1:$B$97</definedName>
    <definedName name="_xlnm._FilterDatabase" localSheetId="12" hidden="1">July!$A$2:$J$115</definedName>
    <definedName name="_xlnm._FilterDatabase" localSheetId="13" hidden="1">'July by County'!$A$2:$H$77</definedName>
    <definedName name="_xlnm._FilterDatabase" localSheetId="10" hidden="1">'June '!$A$2:$J$115</definedName>
    <definedName name="_xlnm._FilterDatabase" localSheetId="11" hidden="1">'June by County'!$A$2:$H$76</definedName>
    <definedName name="_xlnm._FilterDatabase" localSheetId="4" hidden="1">Mar!$D$1:$D$136</definedName>
    <definedName name="_xlnm._FilterDatabase" localSheetId="5" hidden="1">'Mar by County'!$B$1:$B$97</definedName>
    <definedName name="_xlnm._FilterDatabase" localSheetId="8" hidden="1">May!$D$1:$D$136</definedName>
    <definedName name="_xlnm._FilterDatabase" localSheetId="9" hidden="1">'May by County'!$B$1:$B$97</definedName>
    <definedName name="_xlnm._FilterDatabase" localSheetId="17" hidden="1">Nov!$A$2:$J$114</definedName>
    <definedName name="_xlnm._FilterDatabase" localSheetId="16" hidden="1">Oct!$D$1:$D$135</definedName>
    <definedName name="_xlnm._FilterDatabase" localSheetId="15" hidden="1">Sep!$A$2:$J$114</definedName>
    <definedName name="_xlnm._FilterDatabase" localSheetId="19" hidden="1">Summary!$A$2:$O$116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8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7">Nov!$1:$2</definedName>
    <definedName name="_xlnm.Print_Titles" localSheetId="16">Oct!$1:$2</definedName>
    <definedName name="_xlnm.Print_Titles" localSheetId="15">Sep!$1:$2</definedName>
    <definedName name="_xlnm.Print_Titles" localSheetId="19">Summary!$1:$2</definedName>
  </definedNames>
  <calcPr calcId="191029"/>
</workbook>
</file>

<file path=xl/calcChain.xml><?xml version="1.0" encoding="utf-8"?>
<calcChain xmlns="http://schemas.openxmlformats.org/spreadsheetml/2006/main">
  <c r="F77" i="23" l="1"/>
  <c r="C77" i="23"/>
  <c r="G77" i="23"/>
  <c r="B77" i="23"/>
  <c r="D77" i="23"/>
  <c r="E76" i="23"/>
  <c r="H76" i="23" s="1"/>
  <c r="E75" i="23"/>
  <c r="H75" i="23" s="1"/>
  <c r="E74" i="23"/>
  <c r="H74" i="23" s="1"/>
  <c r="E71" i="23"/>
  <c r="H71" i="23" s="1"/>
  <c r="E70" i="23"/>
  <c r="H70" i="23" s="1"/>
  <c r="E69" i="23"/>
  <c r="H69" i="23" s="1"/>
  <c r="E68" i="23"/>
  <c r="H68" i="23" s="1"/>
  <c r="E66" i="23"/>
  <c r="H66" i="23" s="1"/>
  <c r="E65" i="23"/>
  <c r="H65" i="23" s="1"/>
  <c r="E64" i="23"/>
  <c r="H64" i="23" s="1"/>
  <c r="E63" i="23"/>
  <c r="H63" i="23" s="1"/>
  <c r="E62" i="23"/>
  <c r="H62" i="23" s="1"/>
  <c r="E61" i="23"/>
  <c r="H61" i="23" s="1"/>
  <c r="E58" i="23"/>
  <c r="H58" i="23" s="1"/>
  <c r="E57" i="23"/>
  <c r="H57" i="23" s="1"/>
  <c r="E56" i="23"/>
  <c r="H56" i="23" s="1"/>
  <c r="E54" i="23"/>
  <c r="H54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6" i="23"/>
  <c r="H46" i="23" s="1"/>
  <c r="E44" i="23"/>
  <c r="H44" i="23" s="1"/>
  <c r="E43" i="23"/>
  <c r="H43" i="23" s="1"/>
  <c r="E42" i="23"/>
  <c r="H42" i="23" s="1"/>
  <c r="E41" i="23"/>
  <c r="H41" i="23" s="1"/>
  <c r="E40" i="23"/>
  <c r="H40" i="23" s="1"/>
  <c r="E39" i="23"/>
  <c r="H39" i="23" s="1"/>
  <c r="E38" i="23"/>
  <c r="H38" i="23" s="1"/>
  <c r="E36" i="23"/>
  <c r="H36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19" i="23"/>
  <c r="H19" i="23" s="1"/>
  <c r="E18" i="23"/>
  <c r="H18" i="23" s="1"/>
  <c r="E16" i="23"/>
  <c r="H16" i="23" s="1"/>
  <c r="E14" i="23"/>
  <c r="H14" i="23" s="1"/>
  <c r="E13" i="23"/>
  <c r="H13" i="23" s="1"/>
  <c r="E12" i="23"/>
  <c r="H12" i="23" s="1"/>
  <c r="E11" i="23"/>
  <c r="H11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E77" i="23" l="1"/>
  <c r="H77" i="23" s="1"/>
  <c r="H3" i="23"/>
  <c r="J92" i="13"/>
  <c r="I115" i="7"/>
  <c r="H115" i="7"/>
  <c r="E115" i="7"/>
  <c r="F115" i="7"/>
  <c r="D115" i="7"/>
  <c r="D115" i="6"/>
  <c r="G77" i="7"/>
  <c r="J77" i="7" s="1"/>
  <c r="J77" i="13" s="1"/>
  <c r="E75" i="22" l="1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E3" i="22"/>
  <c r="H3" i="22" s="1"/>
  <c r="G50" i="6"/>
  <c r="G92" i="6"/>
  <c r="C76" i="22" l="1"/>
  <c r="B76" i="22"/>
  <c r="D76" i="22"/>
  <c r="G76" i="22"/>
  <c r="F76" i="22"/>
  <c r="I115" i="6"/>
  <c r="H115" i="6"/>
  <c r="I92" i="13"/>
  <c r="H92" i="13"/>
  <c r="E115" i="6"/>
  <c r="F115" i="6"/>
  <c r="G77" i="6"/>
  <c r="J77" i="6" s="1"/>
  <c r="I77" i="13" s="1"/>
  <c r="E76" i="22" l="1"/>
  <c r="H76" i="22" s="1"/>
  <c r="C76" i="20"/>
  <c r="F76" i="20"/>
  <c r="D76" i="20"/>
  <c r="B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E64" i="20"/>
  <c r="H64" i="20" s="1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E3" i="20"/>
  <c r="H3" i="20" s="1"/>
  <c r="I115" i="19"/>
  <c r="H115" i="19"/>
  <c r="F115" i="19"/>
  <c r="E115" i="19"/>
  <c r="D115" i="19"/>
  <c r="G114" i="19"/>
  <c r="J114" i="19" s="1"/>
  <c r="H114" i="13" s="1"/>
  <c r="G113" i="19"/>
  <c r="J113" i="19" s="1"/>
  <c r="H113" i="13" s="1"/>
  <c r="G112" i="19"/>
  <c r="J112" i="19" s="1"/>
  <c r="H112" i="13" s="1"/>
  <c r="G111" i="19"/>
  <c r="J111" i="19" s="1"/>
  <c r="H111" i="13" s="1"/>
  <c r="G110" i="19"/>
  <c r="J110" i="19" s="1"/>
  <c r="H110" i="13" s="1"/>
  <c r="G109" i="19"/>
  <c r="J109" i="19" s="1"/>
  <c r="H109" i="13" s="1"/>
  <c r="G108" i="19"/>
  <c r="J108" i="19" s="1"/>
  <c r="H108" i="13" s="1"/>
  <c r="J107" i="19"/>
  <c r="H107" i="13" s="1"/>
  <c r="G107" i="19"/>
  <c r="G106" i="19"/>
  <c r="J106" i="19" s="1"/>
  <c r="H106" i="13" s="1"/>
  <c r="G105" i="19"/>
  <c r="J105" i="19" s="1"/>
  <c r="H105" i="13" s="1"/>
  <c r="G104" i="19"/>
  <c r="J104" i="19" s="1"/>
  <c r="H104" i="13" s="1"/>
  <c r="G103" i="19"/>
  <c r="J103" i="19" s="1"/>
  <c r="H103" i="13" s="1"/>
  <c r="G102" i="19"/>
  <c r="J102" i="19" s="1"/>
  <c r="H102" i="13" s="1"/>
  <c r="G101" i="19"/>
  <c r="J101" i="19" s="1"/>
  <c r="H101" i="13" s="1"/>
  <c r="G100" i="19"/>
  <c r="J100" i="19" s="1"/>
  <c r="H100" i="13" s="1"/>
  <c r="G99" i="19"/>
  <c r="J99" i="19" s="1"/>
  <c r="H99" i="13" s="1"/>
  <c r="G98" i="19"/>
  <c r="J98" i="19" s="1"/>
  <c r="H98" i="13" s="1"/>
  <c r="G97" i="19"/>
  <c r="J97" i="19" s="1"/>
  <c r="H97" i="13" s="1"/>
  <c r="G96" i="19"/>
  <c r="J96" i="19" s="1"/>
  <c r="H96" i="13" s="1"/>
  <c r="J95" i="19"/>
  <c r="H95" i="13" s="1"/>
  <c r="G95" i="19"/>
  <c r="G94" i="19"/>
  <c r="J94" i="19" s="1"/>
  <c r="H94" i="13" s="1"/>
  <c r="G93" i="19"/>
  <c r="J93" i="19" s="1"/>
  <c r="H93" i="13" s="1"/>
  <c r="G92" i="19"/>
  <c r="G91" i="19"/>
  <c r="J91" i="19" s="1"/>
  <c r="H91" i="13" s="1"/>
  <c r="G90" i="19"/>
  <c r="J90" i="19" s="1"/>
  <c r="H90" i="13" s="1"/>
  <c r="J89" i="19"/>
  <c r="H89" i="13" s="1"/>
  <c r="G89" i="19"/>
  <c r="G88" i="19"/>
  <c r="J88" i="19" s="1"/>
  <c r="H88" i="13" s="1"/>
  <c r="J87" i="19"/>
  <c r="H87" i="13" s="1"/>
  <c r="G87" i="19"/>
  <c r="G86" i="19"/>
  <c r="J86" i="19" s="1"/>
  <c r="H86" i="13" s="1"/>
  <c r="G85" i="19"/>
  <c r="J85" i="19" s="1"/>
  <c r="H85" i="13" s="1"/>
  <c r="G84" i="19"/>
  <c r="J84" i="19" s="1"/>
  <c r="H84" i="13" s="1"/>
  <c r="G83" i="19"/>
  <c r="J83" i="19" s="1"/>
  <c r="H83" i="13" s="1"/>
  <c r="J82" i="19"/>
  <c r="H82" i="13" s="1"/>
  <c r="G82" i="19"/>
  <c r="G81" i="19"/>
  <c r="J81" i="19" s="1"/>
  <c r="H81" i="13" s="1"/>
  <c r="G80" i="19"/>
  <c r="J80" i="19" s="1"/>
  <c r="H80" i="13" s="1"/>
  <c r="G79" i="19"/>
  <c r="J79" i="19" s="1"/>
  <c r="H79" i="13" s="1"/>
  <c r="G78" i="19"/>
  <c r="J78" i="19" s="1"/>
  <c r="H78" i="13" s="1"/>
  <c r="J77" i="19"/>
  <c r="H77" i="13" s="1"/>
  <c r="G77" i="19"/>
  <c r="G76" i="19"/>
  <c r="J76" i="19" s="1"/>
  <c r="H76" i="13" s="1"/>
  <c r="J75" i="19"/>
  <c r="H75" i="13" s="1"/>
  <c r="G75" i="19"/>
  <c r="G74" i="19"/>
  <c r="J74" i="19" s="1"/>
  <c r="H74" i="13" s="1"/>
  <c r="G73" i="19"/>
  <c r="J73" i="19" s="1"/>
  <c r="H73" i="13" s="1"/>
  <c r="G72" i="19"/>
  <c r="J72" i="19" s="1"/>
  <c r="H72" i="13" s="1"/>
  <c r="G71" i="19"/>
  <c r="J71" i="19" s="1"/>
  <c r="H71" i="13" s="1"/>
  <c r="J70" i="19"/>
  <c r="H70" i="13" s="1"/>
  <c r="G70" i="19"/>
  <c r="G69" i="19"/>
  <c r="J69" i="19" s="1"/>
  <c r="H69" i="13" s="1"/>
  <c r="G68" i="19"/>
  <c r="J68" i="19" s="1"/>
  <c r="H68" i="13" s="1"/>
  <c r="G67" i="19"/>
  <c r="J67" i="19" s="1"/>
  <c r="H67" i="13" s="1"/>
  <c r="G66" i="19"/>
  <c r="J66" i="19" s="1"/>
  <c r="H66" i="13" s="1"/>
  <c r="G65" i="19"/>
  <c r="J65" i="19" s="1"/>
  <c r="H65" i="13" s="1"/>
  <c r="G64" i="19"/>
  <c r="J64" i="19" s="1"/>
  <c r="H64" i="13" s="1"/>
  <c r="J63" i="19"/>
  <c r="H63" i="13" s="1"/>
  <c r="G63" i="19"/>
  <c r="G62" i="19"/>
  <c r="J62" i="19" s="1"/>
  <c r="H62" i="13" s="1"/>
  <c r="J61" i="19"/>
  <c r="H61" i="13" s="1"/>
  <c r="G61" i="19"/>
  <c r="G60" i="19"/>
  <c r="J60" i="19" s="1"/>
  <c r="H60" i="13" s="1"/>
  <c r="G59" i="19"/>
  <c r="J59" i="19" s="1"/>
  <c r="H59" i="13" s="1"/>
  <c r="G58" i="19"/>
  <c r="J58" i="19" s="1"/>
  <c r="H58" i="13" s="1"/>
  <c r="G57" i="19"/>
  <c r="J57" i="19" s="1"/>
  <c r="H57" i="13" s="1"/>
  <c r="G56" i="19"/>
  <c r="J56" i="19" s="1"/>
  <c r="H56" i="13" s="1"/>
  <c r="G55" i="19"/>
  <c r="J55" i="19" s="1"/>
  <c r="H55" i="13" s="1"/>
  <c r="J54" i="19"/>
  <c r="H54" i="13" s="1"/>
  <c r="G54" i="19"/>
  <c r="J53" i="19"/>
  <c r="H53" i="13" s="1"/>
  <c r="G53" i="19"/>
  <c r="G52" i="19"/>
  <c r="J52" i="19" s="1"/>
  <c r="H52" i="13" s="1"/>
  <c r="G51" i="19"/>
  <c r="J51" i="19" s="1"/>
  <c r="H51" i="13" s="1"/>
  <c r="G50" i="19"/>
  <c r="J50" i="19" s="1"/>
  <c r="H50" i="13" s="1"/>
  <c r="G49" i="19"/>
  <c r="J49" i="19" s="1"/>
  <c r="H49" i="13" s="1"/>
  <c r="G48" i="19"/>
  <c r="J48" i="19" s="1"/>
  <c r="H48" i="13" s="1"/>
  <c r="J47" i="19"/>
  <c r="H47" i="13" s="1"/>
  <c r="G47" i="19"/>
  <c r="J46" i="19"/>
  <c r="H46" i="13" s="1"/>
  <c r="G46" i="19"/>
  <c r="G45" i="19"/>
  <c r="J45" i="19" s="1"/>
  <c r="H45" i="13" s="1"/>
  <c r="G44" i="19"/>
  <c r="J44" i="19" s="1"/>
  <c r="H44" i="13" s="1"/>
  <c r="G43" i="19"/>
  <c r="J43" i="19" s="1"/>
  <c r="H43" i="13" s="1"/>
  <c r="G42" i="19"/>
  <c r="J42" i="19" s="1"/>
  <c r="H42" i="13" s="1"/>
  <c r="J41" i="19"/>
  <c r="H41" i="13" s="1"/>
  <c r="G41" i="19"/>
  <c r="G40" i="19"/>
  <c r="J40" i="19" s="1"/>
  <c r="H40" i="13" s="1"/>
  <c r="J39" i="19"/>
  <c r="H39" i="13" s="1"/>
  <c r="G39" i="19"/>
  <c r="G38" i="19"/>
  <c r="J38" i="19" s="1"/>
  <c r="H38" i="13" s="1"/>
  <c r="G37" i="19"/>
  <c r="J37" i="19" s="1"/>
  <c r="H37" i="13" s="1"/>
  <c r="G36" i="19"/>
  <c r="J36" i="19" s="1"/>
  <c r="H36" i="13" s="1"/>
  <c r="G35" i="19"/>
  <c r="J35" i="19" s="1"/>
  <c r="H35" i="13" s="1"/>
  <c r="J34" i="19"/>
  <c r="H34" i="13" s="1"/>
  <c r="G34" i="19"/>
  <c r="G33" i="19"/>
  <c r="J33" i="19" s="1"/>
  <c r="H33" i="13" s="1"/>
  <c r="G32" i="19"/>
  <c r="J32" i="19" s="1"/>
  <c r="H32" i="13" s="1"/>
  <c r="G31" i="19"/>
  <c r="J31" i="19" s="1"/>
  <c r="H31" i="13" s="1"/>
  <c r="G30" i="19"/>
  <c r="J30" i="19" s="1"/>
  <c r="H30" i="13" s="1"/>
  <c r="J29" i="19"/>
  <c r="H29" i="13" s="1"/>
  <c r="G29" i="19"/>
  <c r="G28" i="19"/>
  <c r="J28" i="19" s="1"/>
  <c r="H28" i="13" s="1"/>
  <c r="G27" i="19"/>
  <c r="J27" i="19" s="1"/>
  <c r="H27" i="13" s="1"/>
  <c r="J26" i="19"/>
  <c r="H26" i="13" s="1"/>
  <c r="G26" i="19"/>
  <c r="J25" i="19"/>
  <c r="H25" i="13" s="1"/>
  <c r="G25" i="19"/>
  <c r="G24" i="19"/>
  <c r="J24" i="19" s="1"/>
  <c r="H24" i="13" s="1"/>
  <c r="G23" i="19"/>
  <c r="J23" i="19" s="1"/>
  <c r="H23" i="13" s="1"/>
  <c r="G22" i="19"/>
  <c r="J22" i="19" s="1"/>
  <c r="H22" i="13" s="1"/>
  <c r="J21" i="19"/>
  <c r="H21" i="13" s="1"/>
  <c r="G21" i="19"/>
  <c r="G20" i="19"/>
  <c r="J20" i="19" s="1"/>
  <c r="H20" i="13" s="1"/>
  <c r="G19" i="19"/>
  <c r="J19" i="19" s="1"/>
  <c r="H19" i="13" s="1"/>
  <c r="J18" i="19"/>
  <c r="H18" i="13" s="1"/>
  <c r="G18" i="19"/>
  <c r="J17" i="19"/>
  <c r="H17" i="13" s="1"/>
  <c r="G17" i="19"/>
  <c r="G16" i="19"/>
  <c r="J16" i="19" s="1"/>
  <c r="H16" i="13" s="1"/>
  <c r="G15" i="19"/>
  <c r="J15" i="19" s="1"/>
  <c r="H15" i="13" s="1"/>
  <c r="G14" i="19"/>
  <c r="J14" i="19" s="1"/>
  <c r="H14" i="13" s="1"/>
  <c r="J13" i="19"/>
  <c r="H13" i="13" s="1"/>
  <c r="G13" i="19"/>
  <c r="G12" i="19"/>
  <c r="J12" i="19" s="1"/>
  <c r="H12" i="13" s="1"/>
  <c r="G11" i="19"/>
  <c r="J11" i="19" s="1"/>
  <c r="H11" i="13" s="1"/>
  <c r="J10" i="19"/>
  <c r="H10" i="13" s="1"/>
  <c r="G10" i="19"/>
  <c r="J9" i="19"/>
  <c r="H9" i="13" s="1"/>
  <c r="G9" i="19"/>
  <c r="G8" i="19"/>
  <c r="J8" i="19" s="1"/>
  <c r="H8" i="13" s="1"/>
  <c r="G7" i="19"/>
  <c r="J7" i="19" s="1"/>
  <c r="H7" i="13" s="1"/>
  <c r="G6" i="19"/>
  <c r="J6" i="19" s="1"/>
  <c r="H6" i="13" s="1"/>
  <c r="J5" i="19"/>
  <c r="H5" i="13" s="1"/>
  <c r="G5" i="19"/>
  <c r="G4" i="19"/>
  <c r="J4" i="19" s="1"/>
  <c r="H4" i="13" s="1"/>
  <c r="G3" i="19"/>
  <c r="G115" i="19" l="1"/>
  <c r="J115" i="19" s="1"/>
  <c r="H115" i="13" s="1"/>
  <c r="G76" i="20"/>
  <c r="H4" i="20"/>
  <c r="J3" i="19"/>
  <c r="H3" i="13" s="1"/>
  <c r="E76" i="20" l="1"/>
  <c r="H76" i="20" s="1"/>
  <c r="D76" i="18"/>
  <c r="B76" i="18"/>
  <c r="G76" i="18"/>
  <c r="C76" i="18"/>
  <c r="F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l="1"/>
  <c r="G75" i="4"/>
  <c r="E76" i="18" l="1"/>
  <c r="H76" i="18" s="1"/>
  <c r="G34" i="4"/>
  <c r="D115" i="4" l="1"/>
  <c r="E115" i="4"/>
  <c r="F115" i="4"/>
  <c r="I115" i="4"/>
  <c r="H115" i="4"/>
  <c r="G77" i="4"/>
  <c r="J77" i="4" s="1"/>
  <c r="G77" i="13" s="1"/>
  <c r="G76" i="17" l="1"/>
  <c r="F76" i="17"/>
  <c r="D76" i="17"/>
  <c r="B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E3" i="17"/>
  <c r="H3" i="17" s="1"/>
  <c r="E76" i="17" l="1"/>
  <c r="H76" i="17" s="1"/>
  <c r="H4" i="17"/>
  <c r="G77" i="3"/>
  <c r="J77" i="3" s="1"/>
  <c r="F77" i="13" s="1"/>
  <c r="I115" i="3"/>
  <c r="H115" i="3"/>
  <c r="E115" i="3"/>
  <c r="F115" i="3"/>
  <c r="D115" i="3"/>
  <c r="D76" i="16" l="1"/>
  <c r="C76" i="16"/>
  <c r="G76" i="16"/>
  <c r="F76" i="16"/>
  <c r="B76" i="16"/>
  <c r="E75" i="16"/>
  <c r="H75" i="16" s="1"/>
  <c r="E74" i="16"/>
  <c r="H74" i="16" s="1"/>
  <c r="E73" i="16"/>
  <c r="H73" i="16" s="1"/>
  <c r="E70" i="16"/>
  <c r="H70" i="16" s="1"/>
  <c r="E69" i="16"/>
  <c r="H69" i="16" s="1"/>
  <c r="E68" i="16"/>
  <c r="H68" i="16" s="1"/>
  <c r="E67" i="16"/>
  <c r="H67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7" i="16"/>
  <c r="H57" i="16" s="1"/>
  <c r="E56" i="16"/>
  <c r="H56" i="16" s="1"/>
  <c r="E55" i="16"/>
  <c r="H55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5" i="16"/>
  <c r="H45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E21" i="16"/>
  <c r="H21" i="16" s="1"/>
  <c r="E18" i="16"/>
  <c r="H18" i="16" s="1"/>
  <c r="E17" i="16"/>
  <c r="H17" i="16" s="1"/>
  <c r="E15" i="16"/>
  <c r="H15" i="16" s="1"/>
  <c r="E13" i="16"/>
  <c r="H13" i="16" s="1"/>
  <c r="E12" i="16"/>
  <c r="H12" i="16" s="1"/>
  <c r="E9" i="16"/>
  <c r="H9" i="16" s="1"/>
  <c r="E8" i="16"/>
  <c r="H8" i="16" s="1"/>
  <c r="E7" i="16"/>
  <c r="H7" i="16" s="1"/>
  <c r="E5" i="16"/>
  <c r="H5" i="16" s="1"/>
  <c r="E4" i="16"/>
  <c r="H4" i="16" s="1"/>
  <c r="E3" i="16"/>
  <c r="H3" i="16" s="1"/>
  <c r="E76" i="16" l="1"/>
  <c r="H76" i="16" s="1"/>
  <c r="H115" i="2"/>
  <c r="F115" i="2"/>
  <c r="E115" i="2"/>
  <c r="D115" i="2"/>
  <c r="G43" i="2" l="1"/>
  <c r="G87" i="2"/>
  <c r="G20" i="2"/>
  <c r="G57" i="2"/>
  <c r="E29" i="13" l="1"/>
  <c r="I115" i="2"/>
  <c r="I115" i="1"/>
  <c r="G77" i="2" l="1"/>
  <c r="J77" i="2" s="1"/>
  <c r="E77" i="13" s="1"/>
  <c r="G76" i="15" l="1"/>
  <c r="F76" i="15"/>
  <c r="D76" i="15"/>
  <c r="C76" i="15"/>
  <c r="B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H5" i="15" s="1"/>
  <c r="E4" i="15"/>
  <c r="H4" i="15" s="1"/>
  <c r="E3" i="15"/>
  <c r="H3" i="15" s="1"/>
  <c r="E76" i="15" l="1"/>
  <c r="H76" i="15" s="1"/>
  <c r="G77" i="1"/>
  <c r="J77" i="1" s="1"/>
  <c r="D77" i="13" s="1"/>
  <c r="P77" i="13" s="1"/>
  <c r="G99" i="1" l="1"/>
  <c r="J99" i="1" s="1"/>
  <c r="D99" i="13" s="1"/>
  <c r="G99" i="2"/>
  <c r="J99" i="2" s="1"/>
  <c r="E99" i="13" s="1"/>
  <c r="G98" i="12" l="1"/>
  <c r="J98" i="12" s="1"/>
  <c r="G98" i="11" l="1"/>
  <c r="J98" i="11" s="1"/>
  <c r="G98" i="10" l="1"/>
  <c r="J98" i="10" s="1"/>
  <c r="G108" i="9" l="1"/>
  <c r="J108" i="9" s="1"/>
  <c r="G111" i="8" l="1"/>
  <c r="G98" i="8" l="1"/>
  <c r="J98" i="8" s="1"/>
  <c r="G99" i="7" l="1"/>
  <c r="J99" i="7" s="1"/>
  <c r="J99" i="13" s="1"/>
  <c r="G90" i="6" l="1"/>
  <c r="G94" i="6"/>
  <c r="G99" i="6" l="1"/>
  <c r="J99" i="6" s="1"/>
  <c r="I99" i="13" s="1"/>
  <c r="G18" i="4" l="1"/>
  <c r="G19" i="4"/>
  <c r="G68" i="4" l="1"/>
  <c r="J68" i="4" l="1"/>
  <c r="G68" i="13" s="1"/>
  <c r="G99" i="4" l="1"/>
  <c r="J99" i="4" s="1"/>
  <c r="G99" i="13" s="1"/>
  <c r="G81" i="3" l="1"/>
  <c r="G105" i="3"/>
  <c r="G99" i="3" l="1"/>
  <c r="J99" i="3" s="1"/>
  <c r="F99" i="13" s="1"/>
  <c r="P99" i="13" s="1"/>
  <c r="G24" i="2" l="1"/>
  <c r="G104" i="2"/>
  <c r="G109" i="2" l="1"/>
  <c r="J109" i="2" s="1"/>
  <c r="E109" i="13" s="1"/>
  <c r="G109" i="3"/>
  <c r="J109" i="3" s="1"/>
  <c r="F109" i="13" s="1"/>
  <c r="G109" i="4"/>
  <c r="J109" i="4" s="1"/>
  <c r="G109" i="13" s="1"/>
  <c r="G109" i="1"/>
  <c r="J109" i="1" s="1"/>
  <c r="D109" i="13" s="1"/>
  <c r="G108" i="12"/>
  <c r="J108" i="12" s="1"/>
  <c r="G109" i="12"/>
  <c r="J109" i="12" s="1"/>
  <c r="G110" i="12"/>
  <c r="J110" i="12" s="1"/>
  <c r="G111" i="12"/>
  <c r="J111" i="12" s="1"/>
  <c r="G112" i="12"/>
  <c r="J112" i="12" s="1"/>
  <c r="G113" i="12"/>
  <c r="J113" i="12" s="1"/>
  <c r="G114" i="12" l="1"/>
  <c r="J114" i="12" s="1"/>
  <c r="G47" i="9"/>
  <c r="G36" i="3"/>
  <c r="G103" i="3"/>
  <c r="G49" i="1"/>
  <c r="G3" i="8"/>
  <c r="G111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107" i="12"/>
  <c r="J107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J30" i="12" s="1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G23" i="11" l="1"/>
  <c r="G43" i="11"/>
  <c r="G91" i="11"/>
  <c r="G114" i="11" l="1"/>
  <c r="J114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113" i="11"/>
  <c r="J113" i="11" s="1"/>
  <c r="G46" i="10" l="1"/>
  <c r="G4" i="10" l="1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113" i="10"/>
  <c r="J113" i="10" s="1"/>
  <c r="G3" i="10"/>
  <c r="J3" i="10" s="1"/>
  <c r="G114" i="10" l="1"/>
  <c r="J114" i="10" s="1"/>
  <c r="G39" i="9" l="1"/>
  <c r="G114" i="9" l="1"/>
  <c r="G113" i="9"/>
  <c r="J113" i="9" s="1"/>
  <c r="J114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9" i="9"/>
  <c r="J109" i="9" s="1"/>
  <c r="G110" i="9"/>
  <c r="J110" i="9" s="1"/>
  <c r="G111" i="9"/>
  <c r="J111" i="9" s="1"/>
  <c r="G112" i="9"/>
  <c r="J112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G61" i="8" l="1"/>
  <c r="G20" i="8" l="1"/>
  <c r="J20" i="8" s="1"/>
  <c r="J3" i="8" l="1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J111" i="8"/>
  <c r="G112" i="8"/>
  <c r="J112" i="8" s="1"/>
  <c r="G113" i="8"/>
  <c r="J113" i="8" s="1"/>
  <c r="G114" i="8"/>
  <c r="J114" i="8" s="1"/>
  <c r="J46" i="8" l="1"/>
  <c r="J8" i="8"/>
  <c r="G7" i="7" l="1"/>
  <c r="G49" i="7"/>
  <c r="J7" i="7" l="1"/>
  <c r="J7" i="13" s="1"/>
  <c r="G4" i="7" l="1"/>
  <c r="J4" i="7" s="1"/>
  <c r="J4" i="13" s="1"/>
  <c r="G5" i="7"/>
  <c r="J5" i="7" s="1"/>
  <c r="J5" i="13" s="1"/>
  <c r="G6" i="7"/>
  <c r="J6" i="7" s="1"/>
  <c r="J6" i="13" s="1"/>
  <c r="G8" i="7"/>
  <c r="J8" i="7" s="1"/>
  <c r="J8" i="13" s="1"/>
  <c r="G9" i="7"/>
  <c r="J9" i="7" s="1"/>
  <c r="J9" i="13" s="1"/>
  <c r="G10" i="7"/>
  <c r="J10" i="7" s="1"/>
  <c r="J10" i="13" s="1"/>
  <c r="G11" i="7"/>
  <c r="J11" i="7" s="1"/>
  <c r="J11" i="13" s="1"/>
  <c r="G12" i="7"/>
  <c r="J12" i="7" s="1"/>
  <c r="J12" i="13" s="1"/>
  <c r="G13" i="7"/>
  <c r="J13" i="7" s="1"/>
  <c r="J13" i="13" s="1"/>
  <c r="G14" i="7"/>
  <c r="J14" i="7" s="1"/>
  <c r="J14" i="13" s="1"/>
  <c r="G15" i="7"/>
  <c r="J15" i="7" s="1"/>
  <c r="J15" i="13" s="1"/>
  <c r="G16" i="7"/>
  <c r="J16" i="7" s="1"/>
  <c r="J16" i="13" s="1"/>
  <c r="G17" i="7"/>
  <c r="J17" i="7" s="1"/>
  <c r="J17" i="13" s="1"/>
  <c r="G18" i="7"/>
  <c r="J18" i="7" s="1"/>
  <c r="J18" i="13" s="1"/>
  <c r="G19" i="7"/>
  <c r="J19" i="7" s="1"/>
  <c r="J19" i="13" s="1"/>
  <c r="G20" i="7"/>
  <c r="J20" i="7" s="1"/>
  <c r="J20" i="13" s="1"/>
  <c r="G21" i="7"/>
  <c r="J21" i="7" s="1"/>
  <c r="J21" i="13" s="1"/>
  <c r="G22" i="7"/>
  <c r="J22" i="7" s="1"/>
  <c r="J22" i="13" s="1"/>
  <c r="G23" i="7"/>
  <c r="J23" i="7" s="1"/>
  <c r="J23" i="13" s="1"/>
  <c r="G24" i="7"/>
  <c r="J24" i="7" s="1"/>
  <c r="J24" i="13" s="1"/>
  <c r="G25" i="7"/>
  <c r="J25" i="7" s="1"/>
  <c r="J25" i="13" s="1"/>
  <c r="G26" i="7"/>
  <c r="J26" i="7" s="1"/>
  <c r="J26" i="13" s="1"/>
  <c r="G27" i="7"/>
  <c r="J27" i="7" s="1"/>
  <c r="J27" i="13" s="1"/>
  <c r="G28" i="7"/>
  <c r="J28" i="7" s="1"/>
  <c r="J28" i="13" s="1"/>
  <c r="G29" i="7"/>
  <c r="J29" i="7" s="1"/>
  <c r="J29" i="13" s="1"/>
  <c r="G30" i="7"/>
  <c r="J30" i="7" s="1"/>
  <c r="J30" i="13" s="1"/>
  <c r="G31" i="7"/>
  <c r="J31" i="7" s="1"/>
  <c r="J31" i="13" s="1"/>
  <c r="G32" i="7"/>
  <c r="J32" i="7" s="1"/>
  <c r="J32" i="13" s="1"/>
  <c r="G33" i="7"/>
  <c r="J33" i="7" s="1"/>
  <c r="J33" i="13" s="1"/>
  <c r="G34" i="7"/>
  <c r="J34" i="7" s="1"/>
  <c r="J34" i="13" s="1"/>
  <c r="G35" i="7"/>
  <c r="J35" i="7" s="1"/>
  <c r="J35" i="13" s="1"/>
  <c r="G36" i="7"/>
  <c r="J36" i="7" s="1"/>
  <c r="J36" i="13" s="1"/>
  <c r="G37" i="7"/>
  <c r="J37" i="7" s="1"/>
  <c r="J37" i="13" s="1"/>
  <c r="G38" i="7"/>
  <c r="J38" i="7" s="1"/>
  <c r="J38" i="13" s="1"/>
  <c r="G39" i="7"/>
  <c r="J39" i="7" s="1"/>
  <c r="J39" i="13" s="1"/>
  <c r="G40" i="7"/>
  <c r="J40" i="7" s="1"/>
  <c r="J40" i="13" s="1"/>
  <c r="G41" i="7"/>
  <c r="J41" i="7" s="1"/>
  <c r="J41" i="13" s="1"/>
  <c r="G42" i="7"/>
  <c r="J42" i="7" s="1"/>
  <c r="J42" i="13" s="1"/>
  <c r="G43" i="7"/>
  <c r="J43" i="7" s="1"/>
  <c r="J43" i="13" s="1"/>
  <c r="G44" i="7"/>
  <c r="J44" i="7" s="1"/>
  <c r="J44" i="13" s="1"/>
  <c r="G45" i="7"/>
  <c r="J45" i="7" s="1"/>
  <c r="J45" i="13" s="1"/>
  <c r="G46" i="7"/>
  <c r="J46" i="7" s="1"/>
  <c r="J46" i="13" s="1"/>
  <c r="G47" i="7"/>
  <c r="J47" i="7" s="1"/>
  <c r="J47" i="13" s="1"/>
  <c r="G48" i="7"/>
  <c r="J48" i="7" s="1"/>
  <c r="J48" i="13" s="1"/>
  <c r="J49" i="7"/>
  <c r="J49" i="13" s="1"/>
  <c r="G50" i="7"/>
  <c r="J50" i="7" s="1"/>
  <c r="J50" i="13" s="1"/>
  <c r="G51" i="7"/>
  <c r="J51" i="7" s="1"/>
  <c r="J51" i="13" s="1"/>
  <c r="G52" i="7"/>
  <c r="J52" i="7" s="1"/>
  <c r="J52" i="13" s="1"/>
  <c r="G53" i="7"/>
  <c r="J53" i="7" s="1"/>
  <c r="J53" i="13" s="1"/>
  <c r="G54" i="7"/>
  <c r="J54" i="7" s="1"/>
  <c r="J54" i="13" s="1"/>
  <c r="G55" i="7"/>
  <c r="J55" i="7" s="1"/>
  <c r="J55" i="13" s="1"/>
  <c r="G56" i="7"/>
  <c r="J56" i="7" s="1"/>
  <c r="J56" i="13" s="1"/>
  <c r="G57" i="7"/>
  <c r="J57" i="7" s="1"/>
  <c r="J57" i="13" s="1"/>
  <c r="G58" i="7"/>
  <c r="G59" i="7"/>
  <c r="J59" i="7" s="1"/>
  <c r="J59" i="13" s="1"/>
  <c r="G60" i="7"/>
  <c r="J60" i="7" s="1"/>
  <c r="J60" i="13" s="1"/>
  <c r="G61" i="7"/>
  <c r="J61" i="7" s="1"/>
  <c r="J61" i="13" s="1"/>
  <c r="G62" i="7"/>
  <c r="J62" i="7" s="1"/>
  <c r="J62" i="13" s="1"/>
  <c r="G63" i="7"/>
  <c r="J63" i="7" s="1"/>
  <c r="J63" i="13" s="1"/>
  <c r="G64" i="7"/>
  <c r="J64" i="7" s="1"/>
  <c r="J64" i="13" s="1"/>
  <c r="G65" i="7"/>
  <c r="J65" i="7" s="1"/>
  <c r="J65" i="13" s="1"/>
  <c r="G66" i="7"/>
  <c r="J66" i="7" s="1"/>
  <c r="J66" i="13" s="1"/>
  <c r="G67" i="7"/>
  <c r="J67" i="7" s="1"/>
  <c r="J67" i="13" s="1"/>
  <c r="G68" i="7"/>
  <c r="J68" i="7" s="1"/>
  <c r="J68" i="13" s="1"/>
  <c r="G69" i="7"/>
  <c r="J69" i="7" s="1"/>
  <c r="J69" i="13" s="1"/>
  <c r="G70" i="7"/>
  <c r="J70" i="7" s="1"/>
  <c r="J70" i="13" s="1"/>
  <c r="G71" i="7"/>
  <c r="J71" i="7" s="1"/>
  <c r="J71" i="13" s="1"/>
  <c r="G72" i="7"/>
  <c r="J72" i="7" s="1"/>
  <c r="J72" i="13" s="1"/>
  <c r="G73" i="7"/>
  <c r="J73" i="7" s="1"/>
  <c r="J73" i="13" s="1"/>
  <c r="G74" i="7"/>
  <c r="J74" i="7" s="1"/>
  <c r="J74" i="13" s="1"/>
  <c r="G75" i="7"/>
  <c r="J75" i="7" s="1"/>
  <c r="J75" i="13" s="1"/>
  <c r="G76" i="7"/>
  <c r="J76" i="7" s="1"/>
  <c r="J76" i="13" s="1"/>
  <c r="G78" i="7"/>
  <c r="J78" i="7" s="1"/>
  <c r="J78" i="13" s="1"/>
  <c r="G79" i="7"/>
  <c r="J79" i="7" s="1"/>
  <c r="J79" i="13" s="1"/>
  <c r="G80" i="7"/>
  <c r="J80" i="7" s="1"/>
  <c r="J80" i="13" s="1"/>
  <c r="G81" i="7"/>
  <c r="J81" i="7" s="1"/>
  <c r="J81" i="13" s="1"/>
  <c r="G82" i="7"/>
  <c r="J82" i="7" s="1"/>
  <c r="J82" i="13" s="1"/>
  <c r="G83" i="7"/>
  <c r="J83" i="7" s="1"/>
  <c r="J83" i="13" s="1"/>
  <c r="G84" i="7"/>
  <c r="J84" i="7" s="1"/>
  <c r="J84" i="13" s="1"/>
  <c r="G85" i="7"/>
  <c r="J85" i="7" s="1"/>
  <c r="J85" i="13" s="1"/>
  <c r="G86" i="7"/>
  <c r="J86" i="7" s="1"/>
  <c r="J86" i="13" s="1"/>
  <c r="G87" i="7"/>
  <c r="J87" i="7" s="1"/>
  <c r="J87" i="13" s="1"/>
  <c r="G88" i="7"/>
  <c r="J88" i="7" s="1"/>
  <c r="J88" i="13" s="1"/>
  <c r="G89" i="7"/>
  <c r="J89" i="7" s="1"/>
  <c r="J89" i="13" s="1"/>
  <c r="G90" i="7"/>
  <c r="J90" i="7" s="1"/>
  <c r="J90" i="13" s="1"/>
  <c r="G91" i="7"/>
  <c r="J91" i="7" s="1"/>
  <c r="J91" i="13" s="1"/>
  <c r="G92" i="7"/>
  <c r="G93" i="7"/>
  <c r="J93" i="7" s="1"/>
  <c r="J93" i="13" s="1"/>
  <c r="G94" i="7"/>
  <c r="J94" i="7" s="1"/>
  <c r="J94" i="13" s="1"/>
  <c r="G95" i="7"/>
  <c r="J95" i="7" s="1"/>
  <c r="J95" i="13" s="1"/>
  <c r="G96" i="7"/>
  <c r="J96" i="7" s="1"/>
  <c r="J96" i="13" s="1"/>
  <c r="G97" i="7"/>
  <c r="J97" i="7" s="1"/>
  <c r="J97" i="13" s="1"/>
  <c r="G98" i="7"/>
  <c r="J98" i="7" s="1"/>
  <c r="J98" i="13" s="1"/>
  <c r="G100" i="7"/>
  <c r="J100" i="7" s="1"/>
  <c r="J100" i="13" s="1"/>
  <c r="G101" i="7"/>
  <c r="J101" i="7" s="1"/>
  <c r="J101" i="13" s="1"/>
  <c r="G102" i="7"/>
  <c r="J102" i="7" s="1"/>
  <c r="J102" i="13" s="1"/>
  <c r="G103" i="7"/>
  <c r="J103" i="7" s="1"/>
  <c r="J103" i="13" s="1"/>
  <c r="G104" i="7"/>
  <c r="J104" i="7" s="1"/>
  <c r="J104" i="13" s="1"/>
  <c r="G105" i="7"/>
  <c r="J105" i="7" s="1"/>
  <c r="J105" i="13" s="1"/>
  <c r="G106" i="7"/>
  <c r="J106" i="7" s="1"/>
  <c r="J106" i="13" s="1"/>
  <c r="G107" i="7"/>
  <c r="J107" i="7" s="1"/>
  <c r="J107" i="13" s="1"/>
  <c r="G108" i="7"/>
  <c r="J108" i="7" s="1"/>
  <c r="J108" i="13" s="1"/>
  <c r="G109" i="7"/>
  <c r="J109" i="7" s="1"/>
  <c r="J109" i="13" s="1"/>
  <c r="G110" i="7"/>
  <c r="J110" i="7" s="1"/>
  <c r="J110" i="13" s="1"/>
  <c r="G111" i="7"/>
  <c r="J111" i="7" s="1"/>
  <c r="J111" i="13" s="1"/>
  <c r="G112" i="7"/>
  <c r="J112" i="7" s="1"/>
  <c r="J112" i="13" s="1"/>
  <c r="G113" i="7"/>
  <c r="J113" i="7" s="1"/>
  <c r="J113" i="13" s="1"/>
  <c r="G114" i="7"/>
  <c r="J114" i="7" s="1"/>
  <c r="J114" i="13" s="1"/>
  <c r="G3" i="7"/>
  <c r="J3" i="7" s="1"/>
  <c r="J3" i="13" s="1"/>
  <c r="G115" i="7" l="1"/>
  <c r="J115" i="7" s="1"/>
  <c r="J115" i="13" s="1"/>
  <c r="J58" i="7"/>
  <c r="J58" i="13" s="1"/>
  <c r="G110" i="6"/>
  <c r="G4" i="6" l="1"/>
  <c r="J4" i="6" s="1"/>
  <c r="I4" i="13" s="1"/>
  <c r="G5" i="6"/>
  <c r="J5" i="6" s="1"/>
  <c r="I5" i="13" s="1"/>
  <c r="G6" i="6"/>
  <c r="J6" i="6" s="1"/>
  <c r="I6" i="13" s="1"/>
  <c r="G7" i="6"/>
  <c r="J7" i="6" s="1"/>
  <c r="I7" i="13" s="1"/>
  <c r="G8" i="6"/>
  <c r="J8" i="6" s="1"/>
  <c r="I8" i="13" s="1"/>
  <c r="G9" i="6"/>
  <c r="J9" i="6" s="1"/>
  <c r="I9" i="13" s="1"/>
  <c r="G10" i="6"/>
  <c r="J10" i="6" s="1"/>
  <c r="I10" i="13" s="1"/>
  <c r="G11" i="6"/>
  <c r="J11" i="6" s="1"/>
  <c r="I11" i="13" s="1"/>
  <c r="G12" i="6"/>
  <c r="J12" i="6" s="1"/>
  <c r="I12" i="13" s="1"/>
  <c r="G13" i="6"/>
  <c r="J13" i="6" s="1"/>
  <c r="I13" i="13" s="1"/>
  <c r="G14" i="6"/>
  <c r="J14" i="6" s="1"/>
  <c r="I14" i="13" s="1"/>
  <c r="G15" i="6"/>
  <c r="J15" i="6" s="1"/>
  <c r="I15" i="13" s="1"/>
  <c r="G16" i="6"/>
  <c r="J16" i="6" s="1"/>
  <c r="I16" i="13" s="1"/>
  <c r="G17" i="6"/>
  <c r="J17" i="6" s="1"/>
  <c r="I17" i="13" s="1"/>
  <c r="G18" i="6"/>
  <c r="J18" i="6" s="1"/>
  <c r="I18" i="13" s="1"/>
  <c r="G19" i="6"/>
  <c r="J19" i="6" s="1"/>
  <c r="I19" i="13" s="1"/>
  <c r="G20" i="6"/>
  <c r="J20" i="6" s="1"/>
  <c r="I20" i="13" s="1"/>
  <c r="G21" i="6"/>
  <c r="J21" i="6" s="1"/>
  <c r="I21" i="13" s="1"/>
  <c r="G22" i="6"/>
  <c r="J22" i="6" s="1"/>
  <c r="I22" i="13" s="1"/>
  <c r="G23" i="6"/>
  <c r="J23" i="6" s="1"/>
  <c r="I23" i="13" s="1"/>
  <c r="G24" i="6"/>
  <c r="J24" i="6" s="1"/>
  <c r="I24" i="13" s="1"/>
  <c r="G25" i="6"/>
  <c r="J25" i="6" s="1"/>
  <c r="I25" i="13" s="1"/>
  <c r="G26" i="6"/>
  <c r="J26" i="6" s="1"/>
  <c r="I26" i="13" s="1"/>
  <c r="G27" i="6"/>
  <c r="J27" i="6" s="1"/>
  <c r="I27" i="13" s="1"/>
  <c r="G28" i="6"/>
  <c r="J28" i="6" s="1"/>
  <c r="I28" i="13" s="1"/>
  <c r="G29" i="6"/>
  <c r="J29" i="6" s="1"/>
  <c r="I29" i="13" s="1"/>
  <c r="G30" i="6"/>
  <c r="J30" i="6" s="1"/>
  <c r="I30" i="13" s="1"/>
  <c r="G31" i="6"/>
  <c r="J31" i="6" s="1"/>
  <c r="I31" i="13" s="1"/>
  <c r="G32" i="6"/>
  <c r="J32" i="6" s="1"/>
  <c r="I32" i="13" s="1"/>
  <c r="G33" i="6"/>
  <c r="J33" i="6" s="1"/>
  <c r="I33" i="13" s="1"/>
  <c r="G34" i="6"/>
  <c r="J34" i="6" s="1"/>
  <c r="I34" i="13" s="1"/>
  <c r="G35" i="6"/>
  <c r="J35" i="6" s="1"/>
  <c r="I35" i="13" s="1"/>
  <c r="G36" i="6"/>
  <c r="J36" i="6" s="1"/>
  <c r="I36" i="13" s="1"/>
  <c r="G37" i="6"/>
  <c r="J37" i="6" s="1"/>
  <c r="I37" i="13" s="1"/>
  <c r="G38" i="6"/>
  <c r="J38" i="6" s="1"/>
  <c r="I38" i="13" s="1"/>
  <c r="G39" i="6"/>
  <c r="J39" i="6" s="1"/>
  <c r="I39" i="13" s="1"/>
  <c r="G40" i="6"/>
  <c r="J40" i="6" s="1"/>
  <c r="I40" i="13" s="1"/>
  <c r="G41" i="6"/>
  <c r="J41" i="6" s="1"/>
  <c r="I41" i="13" s="1"/>
  <c r="G42" i="6"/>
  <c r="G43" i="6"/>
  <c r="J43" i="6" s="1"/>
  <c r="I43" i="13" s="1"/>
  <c r="G44" i="6"/>
  <c r="J44" i="6" s="1"/>
  <c r="I44" i="13" s="1"/>
  <c r="G45" i="6"/>
  <c r="J45" i="6" s="1"/>
  <c r="I45" i="13" s="1"/>
  <c r="G46" i="6"/>
  <c r="J46" i="6" s="1"/>
  <c r="I46" i="13" s="1"/>
  <c r="G47" i="6"/>
  <c r="J47" i="6" s="1"/>
  <c r="I47" i="13" s="1"/>
  <c r="G48" i="6"/>
  <c r="J48" i="6" s="1"/>
  <c r="I48" i="13" s="1"/>
  <c r="G49" i="6"/>
  <c r="J49" i="6" s="1"/>
  <c r="I49" i="13" s="1"/>
  <c r="J50" i="6"/>
  <c r="I50" i="13" s="1"/>
  <c r="G51" i="6"/>
  <c r="J51" i="6" s="1"/>
  <c r="I51" i="13" s="1"/>
  <c r="G52" i="6"/>
  <c r="J52" i="6" s="1"/>
  <c r="I52" i="13" s="1"/>
  <c r="G53" i="6"/>
  <c r="J53" i="6" s="1"/>
  <c r="I53" i="13" s="1"/>
  <c r="G54" i="6"/>
  <c r="J54" i="6" s="1"/>
  <c r="I54" i="13" s="1"/>
  <c r="G55" i="6"/>
  <c r="J55" i="6" s="1"/>
  <c r="I55" i="13" s="1"/>
  <c r="G56" i="6"/>
  <c r="J56" i="6" s="1"/>
  <c r="I56" i="13" s="1"/>
  <c r="G57" i="6"/>
  <c r="J57" i="6" s="1"/>
  <c r="I57" i="13" s="1"/>
  <c r="G58" i="6"/>
  <c r="J58" i="6" s="1"/>
  <c r="I58" i="13" s="1"/>
  <c r="G59" i="6"/>
  <c r="J59" i="6" s="1"/>
  <c r="I59" i="13" s="1"/>
  <c r="G60" i="6"/>
  <c r="J60" i="6" s="1"/>
  <c r="I60" i="13" s="1"/>
  <c r="G61" i="6"/>
  <c r="J61" i="6" s="1"/>
  <c r="I61" i="13" s="1"/>
  <c r="G62" i="6"/>
  <c r="J62" i="6" s="1"/>
  <c r="I62" i="13" s="1"/>
  <c r="G63" i="6"/>
  <c r="J63" i="6" s="1"/>
  <c r="I63" i="13" s="1"/>
  <c r="G68" i="6"/>
  <c r="J68" i="6" s="1"/>
  <c r="I68" i="13" s="1"/>
  <c r="G64" i="6"/>
  <c r="J64" i="6" s="1"/>
  <c r="I64" i="13" s="1"/>
  <c r="G65" i="6"/>
  <c r="J65" i="6" s="1"/>
  <c r="I65" i="13" s="1"/>
  <c r="G70" i="6"/>
  <c r="J70" i="6" s="1"/>
  <c r="I70" i="13" s="1"/>
  <c r="G66" i="6"/>
  <c r="J66" i="6" s="1"/>
  <c r="I66" i="13" s="1"/>
  <c r="G67" i="6"/>
  <c r="J67" i="6" s="1"/>
  <c r="I67" i="13" s="1"/>
  <c r="G69" i="6"/>
  <c r="J69" i="6" s="1"/>
  <c r="I69" i="13" s="1"/>
  <c r="G71" i="6"/>
  <c r="J71" i="6" s="1"/>
  <c r="I71" i="13" s="1"/>
  <c r="G72" i="6"/>
  <c r="J72" i="6" s="1"/>
  <c r="I72" i="13" s="1"/>
  <c r="G73" i="6"/>
  <c r="J73" i="6" s="1"/>
  <c r="I73" i="13" s="1"/>
  <c r="G74" i="6"/>
  <c r="J74" i="6" s="1"/>
  <c r="I74" i="13" s="1"/>
  <c r="G75" i="6"/>
  <c r="J75" i="6" s="1"/>
  <c r="I75" i="13" s="1"/>
  <c r="G76" i="6"/>
  <c r="J76" i="6" s="1"/>
  <c r="I76" i="13" s="1"/>
  <c r="G78" i="6"/>
  <c r="J78" i="6" s="1"/>
  <c r="I78" i="13" s="1"/>
  <c r="G79" i="6"/>
  <c r="J79" i="6" s="1"/>
  <c r="I79" i="13" s="1"/>
  <c r="G80" i="6"/>
  <c r="J80" i="6" s="1"/>
  <c r="I80" i="13" s="1"/>
  <c r="G81" i="6"/>
  <c r="J81" i="6" s="1"/>
  <c r="I81" i="13" s="1"/>
  <c r="G82" i="6"/>
  <c r="J82" i="6" s="1"/>
  <c r="I82" i="13" s="1"/>
  <c r="G83" i="6"/>
  <c r="J83" i="6" s="1"/>
  <c r="I83" i="13" s="1"/>
  <c r="G84" i="6"/>
  <c r="J84" i="6" s="1"/>
  <c r="I84" i="13" s="1"/>
  <c r="G85" i="6"/>
  <c r="J85" i="6" s="1"/>
  <c r="I85" i="13" s="1"/>
  <c r="G86" i="6"/>
  <c r="J86" i="6" s="1"/>
  <c r="I86" i="13" s="1"/>
  <c r="G87" i="6"/>
  <c r="J87" i="6" s="1"/>
  <c r="I87" i="13" s="1"/>
  <c r="G88" i="6"/>
  <c r="J88" i="6" s="1"/>
  <c r="I88" i="13" s="1"/>
  <c r="G89" i="6"/>
  <c r="J89" i="6" s="1"/>
  <c r="I89" i="13" s="1"/>
  <c r="J90" i="6"/>
  <c r="I90" i="13" s="1"/>
  <c r="G91" i="6"/>
  <c r="J91" i="6" s="1"/>
  <c r="I91" i="13" s="1"/>
  <c r="G93" i="6"/>
  <c r="J93" i="6" s="1"/>
  <c r="I93" i="13" s="1"/>
  <c r="J94" i="6"/>
  <c r="I94" i="13" s="1"/>
  <c r="G95" i="6"/>
  <c r="J95" i="6" s="1"/>
  <c r="I95" i="13" s="1"/>
  <c r="G96" i="6"/>
  <c r="J96" i="6" s="1"/>
  <c r="I96" i="13" s="1"/>
  <c r="G97" i="6"/>
  <c r="J97" i="6" s="1"/>
  <c r="I97" i="13" s="1"/>
  <c r="G98" i="6"/>
  <c r="J98" i="6" s="1"/>
  <c r="I98" i="13" s="1"/>
  <c r="G100" i="6"/>
  <c r="J100" i="6" s="1"/>
  <c r="I100" i="13" s="1"/>
  <c r="G101" i="6"/>
  <c r="J101" i="6" s="1"/>
  <c r="I101" i="13" s="1"/>
  <c r="G102" i="6"/>
  <c r="J102" i="6" s="1"/>
  <c r="I102" i="13" s="1"/>
  <c r="G103" i="6"/>
  <c r="J103" i="6" s="1"/>
  <c r="I103" i="13" s="1"/>
  <c r="G104" i="6"/>
  <c r="J104" i="6" s="1"/>
  <c r="I104" i="13" s="1"/>
  <c r="G105" i="6"/>
  <c r="J105" i="6" s="1"/>
  <c r="I105" i="13" s="1"/>
  <c r="G106" i="6"/>
  <c r="J106" i="6" s="1"/>
  <c r="I106" i="13" s="1"/>
  <c r="G107" i="6"/>
  <c r="J107" i="6" s="1"/>
  <c r="I107" i="13" s="1"/>
  <c r="G108" i="6"/>
  <c r="J108" i="6" s="1"/>
  <c r="I108" i="13" s="1"/>
  <c r="G109" i="6"/>
  <c r="J109" i="6" s="1"/>
  <c r="I109" i="13" s="1"/>
  <c r="P109" i="13" s="1"/>
  <c r="J110" i="6"/>
  <c r="I110" i="13" s="1"/>
  <c r="J111" i="6"/>
  <c r="I111" i="13" s="1"/>
  <c r="G112" i="6"/>
  <c r="J112" i="6" s="1"/>
  <c r="I112" i="13" s="1"/>
  <c r="G113" i="6"/>
  <c r="J113" i="6" s="1"/>
  <c r="I113" i="13" s="1"/>
  <c r="G114" i="6"/>
  <c r="J114" i="6" s="1"/>
  <c r="I114" i="13" s="1"/>
  <c r="G3" i="6"/>
  <c r="J3" i="6" s="1"/>
  <c r="I3" i="13" s="1"/>
  <c r="J42" i="6" l="1"/>
  <c r="I42" i="13" s="1"/>
  <c r="G115" i="6"/>
  <c r="J115" i="6" s="1"/>
  <c r="I115" i="13" s="1"/>
  <c r="G14" i="4" l="1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G11" i="4"/>
  <c r="J11" i="4" s="1"/>
  <c r="G11" i="13" s="1"/>
  <c r="G12" i="4"/>
  <c r="J12" i="4" s="1"/>
  <c r="G12" i="13" s="1"/>
  <c r="G13" i="4"/>
  <c r="J13" i="4" s="1"/>
  <c r="G13" i="13" s="1"/>
  <c r="J14" i="4"/>
  <c r="G14" i="13" s="1"/>
  <c r="G15" i="4"/>
  <c r="J15" i="4" s="1"/>
  <c r="G15" i="13" s="1"/>
  <c r="G16" i="4"/>
  <c r="J16" i="4" s="1"/>
  <c r="G16" i="13" s="1"/>
  <c r="G17" i="4"/>
  <c r="J17" i="4" s="1"/>
  <c r="G17" i="13" s="1"/>
  <c r="J18" i="4"/>
  <c r="G18" i="13" s="1"/>
  <c r="J19" i="4"/>
  <c r="G19" i="13" s="1"/>
  <c r="G20" i="4"/>
  <c r="J20" i="4" s="1"/>
  <c r="G20" i="13" s="1"/>
  <c r="G21" i="4"/>
  <c r="J21" i="4" s="1"/>
  <c r="G21" i="13" s="1"/>
  <c r="G22" i="4"/>
  <c r="J22" i="4" s="1"/>
  <c r="G22" i="13" s="1"/>
  <c r="G23" i="4"/>
  <c r="J23" i="4" s="1"/>
  <c r="G23" i="13" s="1"/>
  <c r="G24" i="4"/>
  <c r="J24" i="4" s="1"/>
  <c r="G24" i="13" s="1"/>
  <c r="G25" i="4"/>
  <c r="J25" i="4" s="1"/>
  <c r="G25" i="13" s="1"/>
  <c r="G26" i="4"/>
  <c r="J26" i="4" s="1"/>
  <c r="G26" i="13" s="1"/>
  <c r="G27" i="4"/>
  <c r="J27" i="4" s="1"/>
  <c r="G27" i="13" s="1"/>
  <c r="G28" i="4"/>
  <c r="J28" i="4" s="1"/>
  <c r="G28" i="13" s="1"/>
  <c r="G29" i="4"/>
  <c r="J29" i="4" s="1"/>
  <c r="G29" i="13" s="1"/>
  <c r="G30" i="4"/>
  <c r="J30" i="4" s="1"/>
  <c r="G30" i="13" s="1"/>
  <c r="G31" i="4"/>
  <c r="J31" i="4" s="1"/>
  <c r="G31" i="13" s="1"/>
  <c r="G32" i="4"/>
  <c r="J32" i="4" s="1"/>
  <c r="G32" i="13" s="1"/>
  <c r="G33" i="4"/>
  <c r="J33" i="4" s="1"/>
  <c r="G33" i="13" s="1"/>
  <c r="J34" i="4"/>
  <c r="G34" i="13" s="1"/>
  <c r="G35" i="4"/>
  <c r="J35" i="4" s="1"/>
  <c r="G35" i="13" s="1"/>
  <c r="G36" i="4"/>
  <c r="J36" i="4" s="1"/>
  <c r="G36" i="13" s="1"/>
  <c r="G37" i="4"/>
  <c r="J37" i="4" s="1"/>
  <c r="G37" i="13" s="1"/>
  <c r="G38" i="4"/>
  <c r="J38" i="4" s="1"/>
  <c r="G38" i="13" s="1"/>
  <c r="G39" i="4"/>
  <c r="J39" i="4" s="1"/>
  <c r="G39" i="13" s="1"/>
  <c r="G40" i="4"/>
  <c r="J40" i="4" s="1"/>
  <c r="G40" i="13" s="1"/>
  <c r="G41" i="4"/>
  <c r="J41" i="4" s="1"/>
  <c r="G41" i="13" s="1"/>
  <c r="G42" i="4"/>
  <c r="J42" i="4" s="1"/>
  <c r="G42" i="13" s="1"/>
  <c r="G43" i="4"/>
  <c r="J43" i="4" s="1"/>
  <c r="G43" i="13" s="1"/>
  <c r="G44" i="4"/>
  <c r="J44" i="4" s="1"/>
  <c r="G44" i="13" s="1"/>
  <c r="G45" i="4"/>
  <c r="J45" i="4" s="1"/>
  <c r="G45" i="13" s="1"/>
  <c r="G46" i="4"/>
  <c r="J46" i="4" s="1"/>
  <c r="G46" i="13" s="1"/>
  <c r="G47" i="4"/>
  <c r="J47" i="4" s="1"/>
  <c r="G47" i="13" s="1"/>
  <c r="G48" i="4"/>
  <c r="J48" i="4" s="1"/>
  <c r="G48" i="13" s="1"/>
  <c r="G49" i="4"/>
  <c r="J49" i="4" s="1"/>
  <c r="G49" i="13" s="1"/>
  <c r="G50" i="4"/>
  <c r="J50" i="4" s="1"/>
  <c r="G50" i="13" s="1"/>
  <c r="G51" i="4"/>
  <c r="J51" i="4" s="1"/>
  <c r="G51" i="13" s="1"/>
  <c r="G52" i="4"/>
  <c r="J52" i="4" s="1"/>
  <c r="G52" i="13" s="1"/>
  <c r="G53" i="4"/>
  <c r="J53" i="4" s="1"/>
  <c r="G53" i="13" s="1"/>
  <c r="G54" i="4"/>
  <c r="J54" i="4" s="1"/>
  <c r="G54" i="13" s="1"/>
  <c r="G55" i="4"/>
  <c r="J55" i="4" s="1"/>
  <c r="G55" i="13" s="1"/>
  <c r="G56" i="4"/>
  <c r="J56" i="4" s="1"/>
  <c r="G56" i="13" s="1"/>
  <c r="G57" i="4"/>
  <c r="J57" i="4" s="1"/>
  <c r="G57" i="13" s="1"/>
  <c r="G58" i="4"/>
  <c r="J58" i="4" s="1"/>
  <c r="G58" i="13" s="1"/>
  <c r="G59" i="4"/>
  <c r="J59" i="4" s="1"/>
  <c r="G59" i="13" s="1"/>
  <c r="G60" i="4"/>
  <c r="J60" i="4" s="1"/>
  <c r="G60" i="13" s="1"/>
  <c r="G61" i="4"/>
  <c r="J61" i="4" s="1"/>
  <c r="G61" i="13" s="1"/>
  <c r="G62" i="4"/>
  <c r="J62" i="4" s="1"/>
  <c r="G62" i="13" s="1"/>
  <c r="G63" i="4"/>
  <c r="J63" i="4" s="1"/>
  <c r="G63" i="13" s="1"/>
  <c r="G64" i="4"/>
  <c r="J64" i="4" s="1"/>
  <c r="G64" i="13" s="1"/>
  <c r="G65" i="4"/>
  <c r="J65" i="4" s="1"/>
  <c r="G65" i="13" s="1"/>
  <c r="G70" i="4"/>
  <c r="J70" i="4" s="1"/>
  <c r="G70" i="13" s="1"/>
  <c r="G66" i="4"/>
  <c r="J66" i="4" s="1"/>
  <c r="G66" i="13" s="1"/>
  <c r="G67" i="4"/>
  <c r="J67" i="4" s="1"/>
  <c r="G67" i="13" s="1"/>
  <c r="G69" i="4"/>
  <c r="J69" i="4" s="1"/>
  <c r="G69" i="13" s="1"/>
  <c r="G71" i="4"/>
  <c r="J71" i="4" s="1"/>
  <c r="G71" i="13" s="1"/>
  <c r="G72" i="4"/>
  <c r="J72" i="4" s="1"/>
  <c r="G72" i="13" s="1"/>
  <c r="G73" i="4"/>
  <c r="J73" i="4" s="1"/>
  <c r="G73" i="13" s="1"/>
  <c r="G74" i="4"/>
  <c r="J74" i="4" s="1"/>
  <c r="G74" i="13" s="1"/>
  <c r="J75" i="4"/>
  <c r="G75" i="13" s="1"/>
  <c r="G76" i="4"/>
  <c r="J76" i="4" s="1"/>
  <c r="G76" i="13" s="1"/>
  <c r="G78" i="4"/>
  <c r="J78" i="4" s="1"/>
  <c r="G78" i="13" s="1"/>
  <c r="G79" i="4"/>
  <c r="J79" i="4" s="1"/>
  <c r="G79" i="13" s="1"/>
  <c r="G80" i="4"/>
  <c r="J80" i="4" s="1"/>
  <c r="G80" i="13" s="1"/>
  <c r="G81" i="4"/>
  <c r="J81" i="4" s="1"/>
  <c r="G81" i="13" s="1"/>
  <c r="G82" i="4"/>
  <c r="J82" i="4" s="1"/>
  <c r="G82" i="13" s="1"/>
  <c r="G83" i="4"/>
  <c r="J83" i="4" s="1"/>
  <c r="G83" i="13" s="1"/>
  <c r="G84" i="4"/>
  <c r="J84" i="4" s="1"/>
  <c r="G84" i="13" s="1"/>
  <c r="G85" i="4"/>
  <c r="J85" i="4" s="1"/>
  <c r="G85" i="13" s="1"/>
  <c r="G86" i="4"/>
  <c r="J86" i="4" s="1"/>
  <c r="G86" i="13" s="1"/>
  <c r="G87" i="4"/>
  <c r="J87" i="4" s="1"/>
  <c r="G87" i="13" s="1"/>
  <c r="G88" i="4"/>
  <c r="J88" i="4" s="1"/>
  <c r="G88" i="13" s="1"/>
  <c r="G89" i="4"/>
  <c r="J89" i="4" s="1"/>
  <c r="G89" i="13" s="1"/>
  <c r="G90" i="4"/>
  <c r="J90" i="4" s="1"/>
  <c r="G90" i="13" s="1"/>
  <c r="G91" i="4"/>
  <c r="J91" i="4" s="1"/>
  <c r="G91" i="13" s="1"/>
  <c r="G92" i="4"/>
  <c r="J92" i="4" s="1"/>
  <c r="G92" i="13" s="1"/>
  <c r="G93" i="4"/>
  <c r="J93" i="4" s="1"/>
  <c r="G93" i="13" s="1"/>
  <c r="G94" i="4"/>
  <c r="J94" i="4" s="1"/>
  <c r="G94" i="13" s="1"/>
  <c r="G95" i="4"/>
  <c r="J95" i="4" s="1"/>
  <c r="G95" i="13" s="1"/>
  <c r="G96" i="4"/>
  <c r="J96" i="4" s="1"/>
  <c r="G96" i="13" s="1"/>
  <c r="G97" i="4"/>
  <c r="J97" i="4" s="1"/>
  <c r="G97" i="13" s="1"/>
  <c r="G98" i="4"/>
  <c r="J98" i="4" s="1"/>
  <c r="G98" i="13" s="1"/>
  <c r="G100" i="4"/>
  <c r="J100" i="4" s="1"/>
  <c r="G100" i="13" s="1"/>
  <c r="G101" i="4"/>
  <c r="J101" i="4" s="1"/>
  <c r="G101" i="13" s="1"/>
  <c r="G102" i="4"/>
  <c r="J102" i="4" s="1"/>
  <c r="G102" i="13" s="1"/>
  <c r="G103" i="4"/>
  <c r="J103" i="4" s="1"/>
  <c r="G103" i="13" s="1"/>
  <c r="G104" i="4"/>
  <c r="J104" i="4" s="1"/>
  <c r="G104" i="13" s="1"/>
  <c r="G105" i="4"/>
  <c r="J105" i="4" s="1"/>
  <c r="G105" i="13" s="1"/>
  <c r="G106" i="4"/>
  <c r="J106" i="4" s="1"/>
  <c r="G106" i="13" s="1"/>
  <c r="G107" i="4"/>
  <c r="J107" i="4" s="1"/>
  <c r="G107" i="13" s="1"/>
  <c r="G108" i="4"/>
  <c r="J108" i="4" s="1"/>
  <c r="G108" i="13" s="1"/>
  <c r="G110" i="4"/>
  <c r="J110" i="4" s="1"/>
  <c r="G110" i="13" s="1"/>
  <c r="G111" i="4"/>
  <c r="J111" i="4" s="1"/>
  <c r="G111" i="13" s="1"/>
  <c r="G112" i="4"/>
  <c r="J112" i="4" s="1"/>
  <c r="G112" i="13" s="1"/>
  <c r="G113" i="4"/>
  <c r="J113" i="4" s="1"/>
  <c r="G113" i="13" s="1"/>
  <c r="G114" i="4"/>
  <c r="J114" i="4" s="1"/>
  <c r="G114" i="13" s="1"/>
  <c r="G3" i="4"/>
  <c r="J3" i="4" s="1"/>
  <c r="G3" i="13" s="1"/>
  <c r="G115" i="4" l="1"/>
  <c r="J115" i="4" s="1"/>
  <c r="G115" i="13" s="1"/>
  <c r="J10" i="4"/>
  <c r="G10" i="13" s="1"/>
  <c r="G114" i="3" l="1"/>
  <c r="J114" i="3" s="1"/>
  <c r="F114" i="13" s="1"/>
  <c r="J103" i="3" l="1"/>
  <c r="F103" i="13" s="1"/>
  <c r="J36" i="3"/>
  <c r="F36" i="13" s="1"/>
  <c r="G4" i="3" l="1"/>
  <c r="J4" i="3" s="1"/>
  <c r="F4" i="13" s="1"/>
  <c r="G5" i="3"/>
  <c r="J5" i="3" s="1"/>
  <c r="F5" i="13" s="1"/>
  <c r="G6" i="3"/>
  <c r="J6" i="3" s="1"/>
  <c r="F6" i="13" s="1"/>
  <c r="G7" i="3"/>
  <c r="J7" i="3" s="1"/>
  <c r="F7" i="13" s="1"/>
  <c r="G8" i="3"/>
  <c r="J8" i="3" s="1"/>
  <c r="F8" i="13" s="1"/>
  <c r="G9" i="3"/>
  <c r="J9" i="3" s="1"/>
  <c r="F9" i="13" s="1"/>
  <c r="G10" i="3"/>
  <c r="J10" i="3" s="1"/>
  <c r="F10" i="13" s="1"/>
  <c r="G11" i="3"/>
  <c r="J11" i="3" s="1"/>
  <c r="F11" i="13" s="1"/>
  <c r="G12" i="3"/>
  <c r="J12" i="3" s="1"/>
  <c r="F12" i="13" s="1"/>
  <c r="G13" i="3"/>
  <c r="J13" i="3" s="1"/>
  <c r="F13" i="13" s="1"/>
  <c r="G14" i="3"/>
  <c r="J14" i="3" s="1"/>
  <c r="F14" i="13" s="1"/>
  <c r="G15" i="3"/>
  <c r="J15" i="3" s="1"/>
  <c r="F15" i="13" s="1"/>
  <c r="G16" i="3"/>
  <c r="J16" i="3" s="1"/>
  <c r="F16" i="13" s="1"/>
  <c r="G17" i="3"/>
  <c r="J17" i="3" s="1"/>
  <c r="F17" i="13" s="1"/>
  <c r="G18" i="3"/>
  <c r="J18" i="3" s="1"/>
  <c r="F18" i="13" s="1"/>
  <c r="G19" i="3"/>
  <c r="J19" i="3" s="1"/>
  <c r="F19" i="13" s="1"/>
  <c r="G20" i="3"/>
  <c r="J20" i="3" s="1"/>
  <c r="F20" i="13" s="1"/>
  <c r="G21" i="3"/>
  <c r="J21" i="3" s="1"/>
  <c r="F21" i="13" s="1"/>
  <c r="G22" i="3"/>
  <c r="J22" i="3" s="1"/>
  <c r="F22" i="13" s="1"/>
  <c r="G23" i="3"/>
  <c r="J23" i="3" s="1"/>
  <c r="F23" i="13" s="1"/>
  <c r="G24" i="3"/>
  <c r="J24" i="3" s="1"/>
  <c r="F24" i="13" s="1"/>
  <c r="G25" i="3"/>
  <c r="J25" i="3" s="1"/>
  <c r="F25" i="13" s="1"/>
  <c r="G26" i="3"/>
  <c r="J26" i="3" s="1"/>
  <c r="F26" i="13" s="1"/>
  <c r="G27" i="3"/>
  <c r="J27" i="3" s="1"/>
  <c r="F27" i="13" s="1"/>
  <c r="G28" i="3"/>
  <c r="G29" i="3"/>
  <c r="J29" i="3" s="1"/>
  <c r="F29" i="13" s="1"/>
  <c r="G30" i="3"/>
  <c r="J30" i="3" s="1"/>
  <c r="F30" i="13" s="1"/>
  <c r="G31" i="3"/>
  <c r="J31" i="3" s="1"/>
  <c r="F31" i="13" s="1"/>
  <c r="G32" i="3"/>
  <c r="J32" i="3" s="1"/>
  <c r="F32" i="13" s="1"/>
  <c r="G33" i="3"/>
  <c r="J33" i="3" s="1"/>
  <c r="F33" i="13" s="1"/>
  <c r="G34" i="3"/>
  <c r="J34" i="3" s="1"/>
  <c r="F34" i="13" s="1"/>
  <c r="G35" i="3"/>
  <c r="J35" i="3" s="1"/>
  <c r="F35" i="13" s="1"/>
  <c r="G37" i="3"/>
  <c r="J37" i="3" s="1"/>
  <c r="F37" i="13" s="1"/>
  <c r="G38" i="3"/>
  <c r="J38" i="3" s="1"/>
  <c r="F38" i="13" s="1"/>
  <c r="G39" i="3"/>
  <c r="J39" i="3" s="1"/>
  <c r="F39" i="13" s="1"/>
  <c r="G40" i="3"/>
  <c r="J40" i="3" s="1"/>
  <c r="F40" i="13" s="1"/>
  <c r="G41" i="3"/>
  <c r="J41" i="3" s="1"/>
  <c r="F41" i="13" s="1"/>
  <c r="G42" i="3"/>
  <c r="J42" i="3" s="1"/>
  <c r="F42" i="13" s="1"/>
  <c r="G43" i="3"/>
  <c r="J43" i="3" s="1"/>
  <c r="F43" i="13" s="1"/>
  <c r="G44" i="3"/>
  <c r="J44" i="3" s="1"/>
  <c r="F44" i="13" s="1"/>
  <c r="G45" i="3"/>
  <c r="J45" i="3" s="1"/>
  <c r="F45" i="13" s="1"/>
  <c r="G46" i="3"/>
  <c r="J46" i="3" s="1"/>
  <c r="F46" i="13" s="1"/>
  <c r="G47" i="3"/>
  <c r="J47" i="3" s="1"/>
  <c r="F47" i="13" s="1"/>
  <c r="G48" i="3"/>
  <c r="J48" i="3" s="1"/>
  <c r="F48" i="13" s="1"/>
  <c r="G49" i="3"/>
  <c r="J49" i="3" s="1"/>
  <c r="F49" i="13" s="1"/>
  <c r="G50" i="3"/>
  <c r="J50" i="3" s="1"/>
  <c r="F50" i="13" s="1"/>
  <c r="G51" i="3"/>
  <c r="J51" i="3" s="1"/>
  <c r="F51" i="13" s="1"/>
  <c r="G52" i="3"/>
  <c r="J52" i="3" s="1"/>
  <c r="F52" i="13" s="1"/>
  <c r="G53" i="3"/>
  <c r="J53" i="3" s="1"/>
  <c r="F53" i="13" s="1"/>
  <c r="G54" i="3"/>
  <c r="J54" i="3" s="1"/>
  <c r="F54" i="13" s="1"/>
  <c r="G55" i="3"/>
  <c r="J55" i="3" s="1"/>
  <c r="F55" i="13" s="1"/>
  <c r="G56" i="3"/>
  <c r="J56" i="3" s="1"/>
  <c r="F56" i="13" s="1"/>
  <c r="G57" i="3"/>
  <c r="J57" i="3" s="1"/>
  <c r="F57" i="13" s="1"/>
  <c r="G58" i="3"/>
  <c r="J58" i="3" s="1"/>
  <c r="F58" i="13" s="1"/>
  <c r="G59" i="3"/>
  <c r="J59" i="3" s="1"/>
  <c r="F59" i="13" s="1"/>
  <c r="G60" i="3"/>
  <c r="J60" i="3" s="1"/>
  <c r="F60" i="13" s="1"/>
  <c r="G61" i="3"/>
  <c r="J61" i="3" s="1"/>
  <c r="F61" i="13" s="1"/>
  <c r="G62" i="3"/>
  <c r="J62" i="3" s="1"/>
  <c r="F62" i="13" s="1"/>
  <c r="G63" i="3"/>
  <c r="J63" i="3" s="1"/>
  <c r="F63" i="13" s="1"/>
  <c r="G64" i="3"/>
  <c r="J64" i="3" s="1"/>
  <c r="F64" i="13" s="1"/>
  <c r="G65" i="3"/>
  <c r="J65" i="3" s="1"/>
  <c r="F65" i="13" s="1"/>
  <c r="G66" i="3"/>
  <c r="J66" i="3" s="1"/>
  <c r="F66" i="13" s="1"/>
  <c r="G67" i="3"/>
  <c r="J67" i="3" s="1"/>
  <c r="F67" i="13" s="1"/>
  <c r="G68" i="3"/>
  <c r="J68" i="3" s="1"/>
  <c r="F68" i="13" s="1"/>
  <c r="G69" i="3"/>
  <c r="J69" i="3" s="1"/>
  <c r="F69" i="13" s="1"/>
  <c r="G70" i="3"/>
  <c r="J70" i="3" s="1"/>
  <c r="F70" i="13" s="1"/>
  <c r="G71" i="3"/>
  <c r="J71" i="3" s="1"/>
  <c r="F71" i="13" s="1"/>
  <c r="G72" i="3"/>
  <c r="J72" i="3" s="1"/>
  <c r="F72" i="13" s="1"/>
  <c r="G73" i="3"/>
  <c r="J73" i="3" s="1"/>
  <c r="F73" i="13" s="1"/>
  <c r="G74" i="3"/>
  <c r="J74" i="3" s="1"/>
  <c r="F74" i="13" s="1"/>
  <c r="G75" i="3"/>
  <c r="J75" i="3" s="1"/>
  <c r="F75" i="13" s="1"/>
  <c r="G76" i="3"/>
  <c r="J76" i="3" s="1"/>
  <c r="F76" i="13" s="1"/>
  <c r="G78" i="3"/>
  <c r="J78" i="3" s="1"/>
  <c r="F78" i="13" s="1"/>
  <c r="G79" i="3"/>
  <c r="J79" i="3" s="1"/>
  <c r="F79" i="13" s="1"/>
  <c r="G80" i="3"/>
  <c r="J80" i="3" s="1"/>
  <c r="F80" i="13" s="1"/>
  <c r="J81" i="3"/>
  <c r="F81" i="13" s="1"/>
  <c r="G82" i="3"/>
  <c r="J82" i="3" s="1"/>
  <c r="F82" i="13" s="1"/>
  <c r="G83" i="3"/>
  <c r="J83" i="3" s="1"/>
  <c r="F83" i="13" s="1"/>
  <c r="G84" i="3"/>
  <c r="J84" i="3" s="1"/>
  <c r="F84" i="13" s="1"/>
  <c r="G85" i="3"/>
  <c r="J85" i="3" s="1"/>
  <c r="F85" i="13" s="1"/>
  <c r="G86" i="3"/>
  <c r="J86" i="3" s="1"/>
  <c r="F86" i="13" s="1"/>
  <c r="G87" i="3"/>
  <c r="J87" i="3" s="1"/>
  <c r="F87" i="13" s="1"/>
  <c r="G88" i="3"/>
  <c r="J88" i="3" s="1"/>
  <c r="F88" i="13" s="1"/>
  <c r="G89" i="3"/>
  <c r="J89" i="3" s="1"/>
  <c r="F89" i="13" s="1"/>
  <c r="G90" i="3"/>
  <c r="J90" i="3" s="1"/>
  <c r="F90" i="13" s="1"/>
  <c r="G91" i="3"/>
  <c r="J91" i="3" s="1"/>
  <c r="F91" i="13" s="1"/>
  <c r="G92" i="3"/>
  <c r="J92" i="3" s="1"/>
  <c r="F92" i="13" s="1"/>
  <c r="G93" i="3"/>
  <c r="J93" i="3" s="1"/>
  <c r="F93" i="13" s="1"/>
  <c r="G94" i="3"/>
  <c r="J94" i="3" s="1"/>
  <c r="F94" i="13" s="1"/>
  <c r="G95" i="3"/>
  <c r="J95" i="3" s="1"/>
  <c r="F95" i="13" s="1"/>
  <c r="G96" i="3"/>
  <c r="J96" i="3" s="1"/>
  <c r="F96" i="13" s="1"/>
  <c r="G97" i="3"/>
  <c r="J97" i="3" s="1"/>
  <c r="F97" i="13" s="1"/>
  <c r="G98" i="3"/>
  <c r="J98" i="3" s="1"/>
  <c r="F98" i="13" s="1"/>
  <c r="G100" i="3"/>
  <c r="J100" i="3" s="1"/>
  <c r="F100" i="13" s="1"/>
  <c r="G101" i="3"/>
  <c r="J101" i="3" s="1"/>
  <c r="F101" i="13" s="1"/>
  <c r="G102" i="3"/>
  <c r="J102" i="3" s="1"/>
  <c r="F102" i="13" s="1"/>
  <c r="G104" i="3"/>
  <c r="J104" i="3" s="1"/>
  <c r="F104" i="13" s="1"/>
  <c r="J105" i="3"/>
  <c r="F105" i="13" s="1"/>
  <c r="G106" i="3"/>
  <c r="J106" i="3" s="1"/>
  <c r="F106" i="13" s="1"/>
  <c r="G107" i="3"/>
  <c r="J107" i="3" s="1"/>
  <c r="F107" i="13" s="1"/>
  <c r="G108" i="3"/>
  <c r="J108" i="3" s="1"/>
  <c r="F108" i="13" s="1"/>
  <c r="G110" i="3"/>
  <c r="J110" i="3" s="1"/>
  <c r="F110" i="13" s="1"/>
  <c r="G111" i="3"/>
  <c r="J111" i="3" s="1"/>
  <c r="F111" i="13" s="1"/>
  <c r="G112" i="3"/>
  <c r="J112" i="3" s="1"/>
  <c r="F112" i="13" s="1"/>
  <c r="G113" i="3"/>
  <c r="J113" i="3" s="1"/>
  <c r="F113" i="13" s="1"/>
  <c r="G3" i="3"/>
  <c r="J3" i="3" s="1"/>
  <c r="F3" i="13" s="1"/>
  <c r="G115" i="3" l="1"/>
  <c r="J115" i="3" s="1"/>
  <c r="F115" i="13" s="1"/>
  <c r="J28" i="3"/>
  <c r="F28" i="13" s="1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J57" i="2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4" i="13" s="1"/>
  <c r="G65" i="2"/>
  <c r="J65" i="2" s="1"/>
  <c r="E65" i="13" s="1"/>
  <c r="G66" i="2"/>
  <c r="J66" i="2" s="1"/>
  <c r="E66" i="13" s="1"/>
  <c r="G67" i="2"/>
  <c r="J67" i="2" s="1"/>
  <c r="E67" i="13" s="1"/>
  <c r="G68" i="2"/>
  <c r="J68" i="2" s="1"/>
  <c r="E68" i="13" s="1"/>
  <c r="G69" i="2"/>
  <c r="J69" i="2" s="1"/>
  <c r="E69" i="13" s="1"/>
  <c r="G70" i="2"/>
  <c r="J70" i="2" s="1"/>
  <c r="E70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J87" i="2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G98" i="2"/>
  <c r="J98" i="2" s="1"/>
  <c r="E98" i="13" s="1"/>
  <c r="G100" i="2"/>
  <c r="J100" i="2" s="1"/>
  <c r="E100" i="13" s="1"/>
  <c r="G101" i="2"/>
  <c r="J101" i="2" s="1"/>
  <c r="E101" i="13" s="1"/>
  <c r="G102" i="2"/>
  <c r="J102" i="2" s="1"/>
  <c r="E102" i="13" s="1"/>
  <c r="G103" i="2"/>
  <c r="J103" i="2" s="1"/>
  <c r="E103" i="13" s="1"/>
  <c r="J104" i="2"/>
  <c r="E104" i="13" s="1"/>
  <c r="G105" i="2"/>
  <c r="J105" i="2" s="1"/>
  <c r="E105" i="13" s="1"/>
  <c r="G106" i="2"/>
  <c r="J106" i="2" s="1"/>
  <c r="E106" i="13" s="1"/>
  <c r="G107" i="2"/>
  <c r="J107" i="2" s="1"/>
  <c r="E107" i="13" s="1"/>
  <c r="G108" i="2"/>
  <c r="J108" i="2" s="1"/>
  <c r="E108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J114" i="2" s="1"/>
  <c r="E114" i="13" s="1"/>
  <c r="G115" i="2"/>
  <c r="G3" i="2"/>
  <c r="J3" i="2" s="1"/>
  <c r="E3" i="13" s="1"/>
  <c r="J44" i="2" l="1"/>
  <c r="E44" i="13" s="1"/>
  <c r="J115" i="2"/>
  <c r="E115" i="13" s="1"/>
  <c r="J49" i="1" l="1"/>
  <c r="D49" i="13" s="1"/>
  <c r="P49" i="13" s="1"/>
  <c r="F115" i="1" l="1"/>
  <c r="E115" i="1"/>
  <c r="D115" i="1"/>
  <c r="H115" i="1"/>
  <c r="G115" i="1" l="1"/>
  <c r="J115" i="1" s="1"/>
  <c r="D115" i="13" s="1"/>
  <c r="P115" i="13" s="1"/>
  <c r="G108" i="1"/>
  <c r="J108" i="1" s="1"/>
  <c r="D108" i="13" s="1"/>
  <c r="P108" i="13" s="1"/>
  <c r="G83" i="1" l="1"/>
  <c r="J83" i="1" s="1"/>
  <c r="D83" i="13" s="1"/>
  <c r="P83" i="13" s="1"/>
  <c r="G4" i="1"/>
  <c r="J4" i="1" s="1"/>
  <c r="D4" i="13" s="1"/>
  <c r="P4" i="13" s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J8" i="1" s="1"/>
  <c r="D8" i="13" s="1"/>
  <c r="P8" i="13" s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J12" i="1" s="1"/>
  <c r="D12" i="13" s="1"/>
  <c r="P12" i="13" s="1"/>
  <c r="G13" i="1"/>
  <c r="J13" i="1" s="1"/>
  <c r="D13" i="13" s="1"/>
  <c r="P13" i="13" s="1"/>
  <c r="G14" i="1"/>
  <c r="J14" i="1" s="1"/>
  <c r="D14" i="13" s="1"/>
  <c r="P14" i="13" s="1"/>
  <c r="G15" i="1"/>
  <c r="J15" i="1" s="1"/>
  <c r="D15" i="13" s="1"/>
  <c r="P15" i="13" s="1"/>
  <c r="G16" i="1"/>
  <c r="J16" i="1" s="1"/>
  <c r="D16" i="13" s="1"/>
  <c r="P16" i="13" s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J22" i="1" s="1"/>
  <c r="D22" i="13" s="1"/>
  <c r="P22" i="13" s="1"/>
  <c r="G23" i="1"/>
  <c r="J23" i="1" s="1"/>
  <c r="D23" i="13" s="1"/>
  <c r="P23" i="13" s="1"/>
  <c r="G24" i="1"/>
  <c r="J24" i="1" s="1"/>
  <c r="D24" i="13" s="1"/>
  <c r="P24" i="13" s="1"/>
  <c r="G25" i="1"/>
  <c r="J25" i="1" s="1"/>
  <c r="D25" i="13" s="1"/>
  <c r="P25" i="13" s="1"/>
  <c r="G26" i="1"/>
  <c r="J26" i="1" s="1"/>
  <c r="D26" i="13" s="1"/>
  <c r="P26" i="13" s="1"/>
  <c r="G27" i="1"/>
  <c r="J27" i="1" s="1"/>
  <c r="D27" i="13" s="1"/>
  <c r="P27" i="13" s="1"/>
  <c r="G28" i="1"/>
  <c r="J28" i="1" s="1"/>
  <c r="D28" i="13" s="1"/>
  <c r="P28" i="13" s="1"/>
  <c r="G29" i="1"/>
  <c r="J29" i="1" s="1"/>
  <c r="D29" i="13" s="1"/>
  <c r="P29" i="13" s="1"/>
  <c r="G30" i="1"/>
  <c r="J30" i="1" s="1"/>
  <c r="D30" i="13" s="1"/>
  <c r="P30" i="13" s="1"/>
  <c r="G31" i="1"/>
  <c r="J31" i="1" s="1"/>
  <c r="D31" i="13" s="1"/>
  <c r="P31" i="13" s="1"/>
  <c r="G32" i="1"/>
  <c r="J32" i="1" s="1"/>
  <c r="D32" i="13" s="1"/>
  <c r="P32" i="13" s="1"/>
  <c r="G33" i="1"/>
  <c r="J33" i="1" s="1"/>
  <c r="D33" i="13" s="1"/>
  <c r="P33" i="13" s="1"/>
  <c r="G34" i="1"/>
  <c r="J34" i="1" s="1"/>
  <c r="D34" i="13" s="1"/>
  <c r="P34" i="13" s="1"/>
  <c r="G35" i="1"/>
  <c r="J35" i="1" s="1"/>
  <c r="D35" i="13" s="1"/>
  <c r="P35" i="13" s="1"/>
  <c r="G36" i="1"/>
  <c r="J36" i="1" s="1"/>
  <c r="D36" i="13" s="1"/>
  <c r="P36" i="13" s="1"/>
  <c r="G37" i="1"/>
  <c r="J37" i="1" s="1"/>
  <c r="D37" i="13" s="1"/>
  <c r="P37" i="13" s="1"/>
  <c r="G38" i="1"/>
  <c r="J38" i="1" s="1"/>
  <c r="D38" i="13" s="1"/>
  <c r="P38" i="13" s="1"/>
  <c r="G39" i="1"/>
  <c r="J39" i="1" s="1"/>
  <c r="D39" i="13" s="1"/>
  <c r="P39" i="13" s="1"/>
  <c r="G40" i="1"/>
  <c r="J40" i="1" s="1"/>
  <c r="D40" i="13" s="1"/>
  <c r="P40" i="13" s="1"/>
  <c r="G41" i="1"/>
  <c r="J41" i="1" s="1"/>
  <c r="D41" i="13" s="1"/>
  <c r="P41" i="13" s="1"/>
  <c r="G42" i="1"/>
  <c r="J42" i="1" s="1"/>
  <c r="D42" i="13" s="1"/>
  <c r="P42" i="13" s="1"/>
  <c r="G43" i="1"/>
  <c r="J43" i="1" s="1"/>
  <c r="D43" i="13" s="1"/>
  <c r="P43" i="13" s="1"/>
  <c r="G44" i="1"/>
  <c r="J44" i="1" s="1"/>
  <c r="D44" i="13" s="1"/>
  <c r="P44" i="13" s="1"/>
  <c r="G45" i="1"/>
  <c r="J45" i="1" s="1"/>
  <c r="D45" i="13" s="1"/>
  <c r="P45" i="13" s="1"/>
  <c r="G46" i="1"/>
  <c r="J46" i="1" s="1"/>
  <c r="D46" i="13" s="1"/>
  <c r="P46" i="13" s="1"/>
  <c r="G47" i="1"/>
  <c r="J47" i="1" s="1"/>
  <c r="D47" i="13" s="1"/>
  <c r="P47" i="13" s="1"/>
  <c r="G48" i="1"/>
  <c r="J48" i="1" s="1"/>
  <c r="D48" i="13" s="1"/>
  <c r="P48" i="13" s="1"/>
  <c r="G50" i="1"/>
  <c r="J50" i="1" s="1"/>
  <c r="D50" i="13" s="1"/>
  <c r="P50" i="13" s="1"/>
  <c r="G51" i="1"/>
  <c r="J51" i="1" s="1"/>
  <c r="D51" i="13" s="1"/>
  <c r="P51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J55" i="1" s="1"/>
  <c r="D55" i="13" s="1"/>
  <c r="P55" i="13" s="1"/>
  <c r="G56" i="1"/>
  <c r="J56" i="1" s="1"/>
  <c r="D56" i="13" s="1"/>
  <c r="P56" i="13" s="1"/>
  <c r="G57" i="1"/>
  <c r="J57" i="1" s="1"/>
  <c r="D57" i="13" s="1"/>
  <c r="P57" i="13" s="1"/>
  <c r="G58" i="1"/>
  <c r="J58" i="1" s="1"/>
  <c r="D58" i="13" s="1"/>
  <c r="P58" i="13" s="1"/>
  <c r="G59" i="1"/>
  <c r="J59" i="1" s="1"/>
  <c r="D59" i="13" s="1"/>
  <c r="P59" i="13" s="1"/>
  <c r="G60" i="1"/>
  <c r="J60" i="1" s="1"/>
  <c r="D60" i="13" s="1"/>
  <c r="P60" i="13" s="1"/>
  <c r="G61" i="1"/>
  <c r="J61" i="1" s="1"/>
  <c r="D61" i="13" s="1"/>
  <c r="P61" i="13" s="1"/>
  <c r="G62" i="1"/>
  <c r="J62" i="1" s="1"/>
  <c r="D62" i="13" s="1"/>
  <c r="P62" i="13" s="1"/>
  <c r="G63" i="1"/>
  <c r="J63" i="1" s="1"/>
  <c r="D63" i="13" s="1"/>
  <c r="P63" i="13" s="1"/>
  <c r="G64" i="1"/>
  <c r="J64" i="1" s="1"/>
  <c r="D64" i="13" s="1"/>
  <c r="P64" i="13" s="1"/>
  <c r="G65" i="1"/>
  <c r="J65" i="1" s="1"/>
  <c r="D65" i="13" s="1"/>
  <c r="P65" i="13" s="1"/>
  <c r="G66" i="1"/>
  <c r="J66" i="1" s="1"/>
  <c r="D66" i="13" s="1"/>
  <c r="P66" i="13" s="1"/>
  <c r="G67" i="1"/>
  <c r="J67" i="1" s="1"/>
  <c r="D67" i="13" s="1"/>
  <c r="P67" i="13" s="1"/>
  <c r="G68" i="1"/>
  <c r="J68" i="1" s="1"/>
  <c r="D68" i="13" s="1"/>
  <c r="P68" i="13" s="1"/>
  <c r="G69" i="1"/>
  <c r="J69" i="1" s="1"/>
  <c r="D69" i="13" s="1"/>
  <c r="P69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J74" i="1" s="1"/>
  <c r="D74" i="13" s="1"/>
  <c r="P74" i="13" s="1"/>
  <c r="G75" i="1"/>
  <c r="J75" i="1" s="1"/>
  <c r="D75" i="13" s="1"/>
  <c r="P75" i="13" s="1"/>
  <c r="G76" i="1"/>
  <c r="J76" i="1" s="1"/>
  <c r="D76" i="13" s="1"/>
  <c r="P76" i="13" s="1"/>
  <c r="G78" i="1"/>
  <c r="J78" i="1" s="1"/>
  <c r="D78" i="13" s="1"/>
  <c r="P78" i="13" s="1"/>
  <c r="G79" i="1"/>
  <c r="J79" i="1" s="1"/>
  <c r="D79" i="13" s="1"/>
  <c r="P79" i="13" s="1"/>
  <c r="G80" i="1"/>
  <c r="J80" i="1" s="1"/>
  <c r="D80" i="13" s="1"/>
  <c r="P80" i="13" s="1"/>
  <c r="G81" i="1"/>
  <c r="J81" i="1" s="1"/>
  <c r="D81" i="13" s="1"/>
  <c r="P81" i="13" s="1"/>
  <c r="G82" i="1"/>
  <c r="J82" i="1" s="1"/>
  <c r="D82" i="13" s="1"/>
  <c r="P82" i="13" s="1"/>
  <c r="G84" i="1"/>
  <c r="J84" i="1" s="1"/>
  <c r="D84" i="13" s="1"/>
  <c r="P84" i="13" s="1"/>
  <c r="G85" i="1"/>
  <c r="J85" i="1" s="1"/>
  <c r="D85" i="13" s="1"/>
  <c r="P85" i="13" s="1"/>
  <c r="G86" i="1"/>
  <c r="J86" i="1" s="1"/>
  <c r="D86" i="13" s="1"/>
  <c r="P86" i="13" s="1"/>
  <c r="G87" i="1"/>
  <c r="J87" i="1" s="1"/>
  <c r="D87" i="13" s="1"/>
  <c r="P87" i="13" s="1"/>
  <c r="G88" i="1"/>
  <c r="J88" i="1" s="1"/>
  <c r="D88" i="13" s="1"/>
  <c r="P88" i="13" s="1"/>
  <c r="G89" i="1"/>
  <c r="J89" i="1" s="1"/>
  <c r="D89" i="13" s="1"/>
  <c r="P89" i="13" s="1"/>
  <c r="G90" i="1"/>
  <c r="J90" i="1" s="1"/>
  <c r="D90" i="13" s="1"/>
  <c r="P90" i="13" s="1"/>
  <c r="G91" i="1"/>
  <c r="J91" i="1" s="1"/>
  <c r="D91" i="13" s="1"/>
  <c r="P91" i="13" s="1"/>
  <c r="G92" i="1"/>
  <c r="G93" i="1"/>
  <c r="J93" i="1" s="1"/>
  <c r="D93" i="13" s="1"/>
  <c r="P93" i="13" s="1"/>
  <c r="G94" i="1"/>
  <c r="J94" i="1" s="1"/>
  <c r="D94" i="13" s="1"/>
  <c r="P94" i="13" s="1"/>
  <c r="G95" i="1"/>
  <c r="J95" i="1" s="1"/>
  <c r="D95" i="13" s="1"/>
  <c r="P95" i="13" s="1"/>
  <c r="G96" i="1"/>
  <c r="J96" i="1" s="1"/>
  <c r="D96" i="13" s="1"/>
  <c r="P96" i="13" s="1"/>
  <c r="G97" i="1"/>
  <c r="J97" i="1" s="1"/>
  <c r="D97" i="13" s="1"/>
  <c r="P97" i="13" s="1"/>
  <c r="G98" i="1"/>
  <c r="J98" i="1" s="1"/>
  <c r="D98" i="13" s="1"/>
  <c r="P98" i="13" s="1"/>
  <c r="G100" i="1"/>
  <c r="J100" i="1" s="1"/>
  <c r="D100" i="13" s="1"/>
  <c r="P100" i="13" s="1"/>
  <c r="G101" i="1"/>
  <c r="J101" i="1" s="1"/>
  <c r="D101" i="13" s="1"/>
  <c r="P101" i="13" s="1"/>
  <c r="G102" i="1"/>
  <c r="J102" i="1" s="1"/>
  <c r="D102" i="13" s="1"/>
  <c r="P102" i="13" s="1"/>
  <c r="G103" i="1"/>
  <c r="J103" i="1" s="1"/>
  <c r="D103" i="13" s="1"/>
  <c r="P103" i="13" s="1"/>
  <c r="G104" i="1"/>
  <c r="J104" i="1" s="1"/>
  <c r="D104" i="13" s="1"/>
  <c r="P104" i="13" s="1"/>
  <c r="G105" i="1"/>
  <c r="J105" i="1" s="1"/>
  <c r="D105" i="13" s="1"/>
  <c r="P105" i="13" s="1"/>
  <c r="G106" i="1"/>
  <c r="J106" i="1" s="1"/>
  <c r="D106" i="13" s="1"/>
  <c r="P106" i="13" s="1"/>
  <c r="G107" i="1"/>
  <c r="J107" i="1" s="1"/>
  <c r="D107" i="13" s="1"/>
  <c r="P107" i="13" s="1"/>
  <c r="G110" i="1"/>
  <c r="J110" i="1" s="1"/>
  <c r="D110" i="13" s="1"/>
  <c r="P110" i="13" s="1"/>
  <c r="G111" i="1"/>
  <c r="J111" i="1" s="1"/>
  <c r="D111" i="13" s="1"/>
  <c r="P111" i="13" s="1"/>
  <c r="G112" i="1"/>
  <c r="J112" i="1" s="1"/>
  <c r="D112" i="13" s="1"/>
  <c r="P112" i="13" s="1"/>
  <c r="G113" i="1"/>
  <c r="J113" i="1" s="1"/>
  <c r="D113" i="13" s="1"/>
  <c r="P113" i="13" s="1"/>
  <c r="G114" i="1"/>
  <c r="J114" i="1" s="1"/>
  <c r="D114" i="13" s="1"/>
  <c r="P114" i="13" s="1"/>
  <c r="G3" i="1"/>
  <c r="J3" i="1" s="1"/>
  <c r="D3" i="13" s="1"/>
  <c r="P3" i="13" s="1"/>
  <c r="J92" i="1" l="1"/>
  <c r="D92" i="13" s="1"/>
  <c r="P92" i="13" s="1"/>
</calcChain>
</file>

<file path=xl/sharedStrings.xml><?xml version="1.0" encoding="utf-8"?>
<sst xmlns="http://schemas.openxmlformats.org/spreadsheetml/2006/main" count="5797" uniqueCount="510">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</sst>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4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0" fontId="5" fillId="0" borderId="7" xfId="0" applyFont="1" applyFill="1" applyBorder="1"/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3" fontId="4" fillId="2" borderId="15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3" fontId="0" fillId="2" borderId="7" xfId="0" applyNumberFormat="1" applyFill="1" applyBorder="1" applyAlignment="1">
      <alignment vertical="top"/>
    </xf>
    <xf numFmtId="9" fontId="5" fillId="2" borderId="6" xfId="2" applyNumberFormat="1" applyFont="1" applyFill="1" applyBorder="1" applyAlignment="1">
      <alignment horizontal="right"/>
    </xf>
    <xf numFmtId="37" fontId="4" fillId="0" borderId="17" xfId="0" applyNumberFormat="1" applyFont="1" applyFill="1" applyBorder="1" applyProtection="1"/>
    <xf numFmtId="3" fontId="4" fillId="2" borderId="7" xfId="3" applyNumberFormat="1" applyFont="1" applyFill="1" applyBorder="1">
      <alignment vertical="top"/>
    </xf>
    <xf numFmtId="37" fontId="5" fillId="2" borderId="0" xfId="0" applyNumberFormat="1" applyFont="1" applyFill="1"/>
    <xf numFmtId="49" fontId="4" fillId="2" borderId="8" xfId="0" applyNumberFormat="1" applyFont="1" applyFill="1" applyBorder="1" applyAlignment="1" applyProtection="1">
      <alignment horizontal="center"/>
    </xf>
    <xf numFmtId="37" fontId="4" fillId="2" borderId="8" xfId="0" applyNumberFormat="1" applyFont="1" applyFill="1" applyBorder="1" applyProtection="1"/>
    <xf numFmtId="37" fontId="4" fillId="2" borderId="9" xfId="0" applyNumberFormat="1" applyFont="1" applyFill="1" applyBorder="1" applyProtection="1"/>
    <xf numFmtId="37" fontId="4" fillId="2" borderId="10" xfId="0" applyNumberFormat="1" applyFont="1" applyFill="1" applyBorder="1" applyProtection="1"/>
    <xf numFmtId="9" fontId="5" fillId="2" borderId="10" xfId="2" applyNumberFormat="1" applyFont="1" applyFill="1" applyBorder="1" applyAlignment="1">
      <alignment horizontal="right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165" fontId="5" fillId="3" borderId="0" xfId="2" applyNumberFormat="1" applyFont="1" applyFill="1" applyAlignment="1">
      <alignment horizontal="center"/>
    </xf>
    <xf numFmtId="0" fontId="5" fillId="3" borderId="0" xfId="0" applyFont="1" applyFill="1"/>
    <xf numFmtId="37" fontId="5" fillId="0" borderId="0" xfId="0" applyNumberFormat="1" applyFont="1" applyFill="1"/>
    <xf numFmtId="9" fontId="5" fillId="2" borderId="8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6"/>
  <sheetViews>
    <sheetView zoomScaleNormal="100" workbookViewId="0">
      <pane xSplit="3" ySplit="2" topLeftCell="D83" activePane="bottomRight" state="frozen"/>
      <selection activeCell="D3" sqref="D3"/>
      <selection pane="topRight" activeCell="D3" sqref="D3"/>
      <selection pane="bottomLeft" activeCell="D3" sqref="D3"/>
      <selection pane="bottomRight" activeCell="H127" sqref="H12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43831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5</v>
      </c>
      <c r="E3" s="115">
        <v>28</v>
      </c>
      <c r="F3" s="115">
        <v>0</v>
      </c>
      <c r="G3" s="115">
        <f>D3+E3+F3</f>
        <v>33</v>
      </c>
      <c r="H3" s="113">
        <v>0</v>
      </c>
      <c r="I3" s="113">
        <v>43</v>
      </c>
      <c r="J3" s="116">
        <f>G3/I3</f>
        <v>0.76744186046511631</v>
      </c>
      <c r="K3" s="117"/>
    </row>
    <row r="4" spans="1:11" x14ac:dyDescent="0.2">
      <c r="A4" s="18" t="s">
        <v>13</v>
      </c>
      <c r="B4" s="19" t="s">
        <v>14</v>
      </c>
      <c r="C4" s="20" t="s">
        <v>14</v>
      </c>
      <c r="D4" s="21">
        <v>7</v>
      </c>
      <c r="E4" s="22">
        <v>21</v>
      </c>
      <c r="F4" s="22">
        <v>0</v>
      </c>
      <c r="G4" s="22">
        <f t="shared" ref="G4:G65" si="0">D4+E4+F4</f>
        <v>28</v>
      </c>
      <c r="H4" s="20">
        <v>7</v>
      </c>
      <c r="I4" s="20">
        <v>30</v>
      </c>
      <c r="J4" s="23">
        <f t="shared" ref="J4:J65" si="1">G4/I4</f>
        <v>0.93333333333333335</v>
      </c>
    </row>
    <row r="5" spans="1:11" x14ac:dyDescent="0.2">
      <c r="A5" s="18" t="s">
        <v>15</v>
      </c>
      <c r="B5" s="19" t="s">
        <v>16</v>
      </c>
      <c r="C5" s="20" t="s">
        <v>16</v>
      </c>
      <c r="D5" s="21">
        <v>2</v>
      </c>
      <c r="E5" s="22">
        <v>7</v>
      </c>
      <c r="F5" s="22">
        <v>0</v>
      </c>
      <c r="G5" s="22">
        <f t="shared" si="0"/>
        <v>9</v>
      </c>
      <c r="H5" s="20">
        <v>0</v>
      </c>
      <c r="I5" s="20">
        <v>9</v>
      </c>
      <c r="J5" s="23">
        <f t="shared" si="1"/>
        <v>1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4</v>
      </c>
      <c r="E6" s="22">
        <v>11</v>
      </c>
      <c r="F6" s="22">
        <v>0</v>
      </c>
      <c r="G6" s="22">
        <f t="shared" si="0"/>
        <v>15</v>
      </c>
      <c r="H6" s="20">
        <v>1</v>
      </c>
      <c r="I6" s="20">
        <v>16</v>
      </c>
      <c r="J6" s="23">
        <f t="shared" si="1"/>
        <v>0.9375</v>
      </c>
    </row>
    <row r="7" spans="1:11" s="118" customFormat="1" x14ac:dyDescent="0.2">
      <c r="A7" s="111" t="s">
        <v>20</v>
      </c>
      <c r="B7" s="112" t="s">
        <v>18</v>
      </c>
      <c r="C7" s="113" t="s">
        <v>21</v>
      </c>
      <c r="D7" s="114">
        <v>7</v>
      </c>
      <c r="E7" s="115">
        <v>45</v>
      </c>
      <c r="F7" s="115">
        <v>0</v>
      </c>
      <c r="G7" s="115">
        <f t="shared" si="0"/>
        <v>52</v>
      </c>
      <c r="H7" s="113">
        <v>7</v>
      </c>
      <c r="I7" s="113">
        <v>66</v>
      </c>
      <c r="J7" s="116">
        <f t="shared" si="1"/>
        <v>0.78787878787878785</v>
      </c>
      <c r="K7" s="117"/>
    </row>
    <row r="8" spans="1:1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47</v>
      </c>
      <c r="F8" s="22">
        <v>0</v>
      </c>
      <c r="G8" s="22">
        <f t="shared" si="0"/>
        <v>47</v>
      </c>
      <c r="H8" s="20">
        <v>0</v>
      </c>
      <c r="I8" s="20">
        <v>20</v>
      </c>
      <c r="J8" s="23">
        <f t="shared" si="1"/>
        <v>2.35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16</v>
      </c>
      <c r="E9" s="22">
        <v>81</v>
      </c>
      <c r="F9" s="22">
        <v>25</v>
      </c>
      <c r="G9" s="22">
        <f t="shared" si="0"/>
        <v>122</v>
      </c>
      <c r="H9" s="20">
        <v>16</v>
      </c>
      <c r="I9" s="20">
        <v>115</v>
      </c>
      <c r="J9" s="23">
        <f t="shared" si="1"/>
        <v>1.0608695652173914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5</v>
      </c>
      <c r="E10" s="22">
        <v>41</v>
      </c>
      <c r="F10" s="22">
        <v>0</v>
      </c>
      <c r="G10" s="22">
        <f t="shared" si="0"/>
        <v>46</v>
      </c>
      <c r="H10" s="20">
        <v>4</v>
      </c>
      <c r="I10" s="20">
        <v>43</v>
      </c>
      <c r="J10" s="23">
        <f t="shared" si="1"/>
        <v>1.069767441860465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58</v>
      </c>
      <c r="F11" s="22">
        <v>0</v>
      </c>
      <c r="G11" s="22">
        <f t="shared" si="0"/>
        <v>65</v>
      </c>
      <c r="H11" s="20">
        <v>7</v>
      </c>
      <c r="I11" s="20">
        <v>63</v>
      </c>
      <c r="J11" s="23">
        <f t="shared" si="1"/>
        <v>1.0317460317460319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25</v>
      </c>
      <c r="E12" s="22">
        <v>281</v>
      </c>
      <c r="F12" s="22">
        <v>0</v>
      </c>
      <c r="G12" s="22">
        <f t="shared" si="0"/>
        <v>306</v>
      </c>
      <c r="H12" s="20">
        <v>25</v>
      </c>
      <c r="I12" s="20">
        <v>162</v>
      </c>
      <c r="J12" s="23">
        <f t="shared" si="1"/>
        <v>1.8888888888888888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17</v>
      </c>
      <c r="E13" s="22">
        <v>83</v>
      </c>
      <c r="F13" s="22">
        <v>0</v>
      </c>
      <c r="G13" s="22">
        <f t="shared" si="0"/>
        <v>100</v>
      </c>
      <c r="H13" s="20">
        <v>16</v>
      </c>
      <c r="I13" s="20">
        <v>86</v>
      </c>
      <c r="J13" s="23">
        <f t="shared" si="1"/>
        <v>1.1627906976744187</v>
      </c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5</v>
      </c>
      <c r="F14" s="115">
        <v>0</v>
      </c>
      <c r="G14" s="115">
        <f t="shared" si="0"/>
        <v>5</v>
      </c>
      <c r="H14" s="113">
        <v>0</v>
      </c>
      <c r="I14" s="113">
        <v>13</v>
      </c>
      <c r="J14" s="116">
        <f t="shared" si="1"/>
        <v>0.38461538461538464</v>
      </c>
      <c r="K14" s="117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7</v>
      </c>
      <c r="E15" s="22">
        <v>52</v>
      </c>
      <c r="F15" s="22">
        <v>0</v>
      </c>
      <c r="G15" s="22">
        <f t="shared" si="0"/>
        <v>59</v>
      </c>
      <c r="H15" s="20">
        <v>2</v>
      </c>
      <c r="I15" s="20">
        <v>60</v>
      </c>
      <c r="J15" s="23">
        <f t="shared" si="1"/>
        <v>0.98333333333333328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26</v>
      </c>
      <c r="F16" s="22">
        <v>0</v>
      </c>
      <c r="G16" s="22">
        <f t="shared" si="0"/>
        <v>33</v>
      </c>
      <c r="H16" s="20">
        <v>5</v>
      </c>
      <c r="I16" s="20">
        <v>35</v>
      </c>
      <c r="J16" s="23">
        <f t="shared" si="1"/>
        <v>0.94285714285714284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26</v>
      </c>
      <c r="E17" s="22">
        <v>219</v>
      </c>
      <c r="F17" s="22">
        <v>0</v>
      </c>
      <c r="G17" s="22">
        <f t="shared" si="0"/>
        <v>245</v>
      </c>
      <c r="H17" s="20">
        <v>9</v>
      </c>
      <c r="I17" s="20">
        <v>253</v>
      </c>
      <c r="J17" s="23">
        <f t="shared" si="1"/>
        <v>0.96837944664031617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25</v>
      </c>
      <c r="E18" s="22">
        <v>158</v>
      </c>
      <c r="F18" s="22">
        <v>1</v>
      </c>
      <c r="G18" s="22">
        <f t="shared" si="0"/>
        <v>184</v>
      </c>
      <c r="H18" s="20">
        <v>17</v>
      </c>
      <c r="I18" s="20">
        <v>185</v>
      </c>
      <c r="J18" s="23">
        <f t="shared" si="1"/>
        <v>0.99459459459459465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2</v>
      </c>
      <c r="E19" s="22">
        <v>32</v>
      </c>
      <c r="F19" s="22">
        <v>0</v>
      </c>
      <c r="G19" s="22">
        <f t="shared" si="0"/>
        <v>34</v>
      </c>
      <c r="H19" s="20">
        <v>2</v>
      </c>
      <c r="I19" s="20">
        <v>16</v>
      </c>
      <c r="J19" s="23">
        <f t="shared" si="1"/>
        <v>2.125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39</v>
      </c>
      <c r="E20" s="22">
        <v>472</v>
      </c>
      <c r="F20" s="22">
        <v>5</v>
      </c>
      <c r="G20" s="22">
        <f t="shared" si="0"/>
        <v>516</v>
      </c>
      <c r="H20" s="20">
        <v>22</v>
      </c>
      <c r="I20" s="20">
        <v>364</v>
      </c>
      <c r="J20" s="23">
        <f t="shared" si="1"/>
        <v>1.4175824175824177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4">
        <v>36</v>
      </c>
      <c r="J21" s="23">
        <f t="shared" si="1"/>
        <v>0.91666666666666663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6</v>
      </c>
      <c r="E22" s="22">
        <v>22</v>
      </c>
      <c r="F22" s="22">
        <v>0</v>
      </c>
      <c r="G22" s="22">
        <f t="shared" si="0"/>
        <v>28</v>
      </c>
      <c r="H22" s="20">
        <v>2</v>
      </c>
      <c r="I22" s="20">
        <v>20</v>
      </c>
      <c r="J22" s="23">
        <f t="shared" si="1"/>
        <v>1.4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28</v>
      </c>
      <c r="J23" s="23">
        <f t="shared" si="1"/>
        <v>2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19</v>
      </c>
      <c r="E24" s="22">
        <v>97</v>
      </c>
      <c r="F24" s="22">
        <v>1</v>
      </c>
      <c r="G24" s="22">
        <f t="shared" si="0"/>
        <v>117</v>
      </c>
      <c r="H24" s="20">
        <v>6</v>
      </c>
      <c r="I24" s="20">
        <v>141</v>
      </c>
      <c r="J24" s="23">
        <f t="shared" si="1"/>
        <v>0.82978723404255317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3</v>
      </c>
      <c r="E25" s="22">
        <v>36</v>
      </c>
      <c r="F25" s="22">
        <v>0</v>
      </c>
      <c r="G25" s="22">
        <f t="shared" si="0"/>
        <v>39</v>
      </c>
      <c r="H25" s="20">
        <v>3</v>
      </c>
      <c r="I25" s="20">
        <v>38</v>
      </c>
      <c r="J25" s="23">
        <f t="shared" si="1"/>
        <v>1.0263157894736843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8</v>
      </c>
      <c r="E26" s="22">
        <v>86</v>
      </c>
      <c r="F26" s="22">
        <v>0</v>
      </c>
      <c r="G26" s="22">
        <f t="shared" si="0"/>
        <v>94</v>
      </c>
      <c r="H26" s="20">
        <v>3</v>
      </c>
      <c r="I26" s="20">
        <v>56</v>
      </c>
      <c r="J26" s="23">
        <f t="shared" si="1"/>
        <v>1.6785714285714286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5</v>
      </c>
      <c r="E27" s="22">
        <v>43</v>
      </c>
      <c r="F27" s="22">
        <v>0</v>
      </c>
      <c r="G27" s="22">
        <f t="shared" si="0"/>
        <v>48</v>
      </c>
      <c r="H27" s="20">
        <v>5</v>
      </c>
      <c r="I27" s="20">
        <v>58</v>
      </c>
      <c r="J27" s="23">
        <f t="shared" si="1"/>
        <v>0.82758620689655171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5</v>
      </c>
      <c r="E28" s="22">
        <v>42</v>
      </c>
      <c r="F28" s="22">
        <v>0</v>
      </c>
      <c r="G28" s="22">
        <f t="shared" si="0"/>
        <v>47</v>
      </c>
      <c r="H28" s="20">
        <v>5</v>
      </c>
      <c r="I28" s="20">
        <v>48</v>
      </c>
      <c r="J28" s="23">
        <f t="shared" si="1"/>
        <v>0.97916666666666663</v>
      </c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7</v>
      </c>
      <c r="F29" s="115">
        <v>0</v>
      </c>
      <c r="G29" s="115">
        <f t="shared" si="0"/>
        <v>7</v>
      </c>
      <c r="H29" s="113">
        <v>0</v>
      </c>
      <c r="I29" s="113">
        <v>9</v>
      </c>
      <c r="J29" s="116">
        <f t="shared" si="1"/>
        <v>0.77777777777777779</v>
      </c>
      <c r="K29" s="117"/>
    </row>
    <row r="30" spans="1:22" s="118" customFormat="1" x14ac:dyDescent="0.2">
      <c r="A30" s="111" t="s">
        <v>82</v>
      </c>
      <c r="B30" s="112" t="s">
        <v>83</v>
      </c>
      <c r="C30" s="113" t="s">
        <v>84</v>
      </c>
      <c r="D30" s="114">
        <v>0</v>
      </c>
      <c r="E30" s="115">
        <v>3</v>
      </c>
      <c r="F30" s="115">
        <v>0</v>
      </c>
      <c r="G30" s="115">
        <f t="shared" si="0"/>
        <v>3</v>
      </c>
      <c r="H30" s="113">
        <v>0</v>
      </c>
      <c r="I30" s="113">
        <v>4</v>
      </c>
      <c r="J30" s="116">
        <f t="shared" si="1"/>
        <v>0.75</v>
      </c>
      <c r="K30" s="117"/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21</v>
      </c>
      <c r="E31" s="22">
        <v>215</v>
      </c>
      <c r="F31" s="22">
        <v>0</v>
      </c>
      <c r="G31" s="22">
        <f t="shared" si="0"/>
        <v>236</v>
      </c>
      <c r="H31" s="20">
        <v>10</v>
      </c>
      <c r="I31" s="20">
        <v>241</v>
      </c>
      <c r="J31" s="23">
        <f t="shared" si="1"/>
        <v>0.97925311203319498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8</v>
      </c>
      <c r="E32" s="22">
        <v>44</v>
      </c>
      <c r="F32" s="22">
        <v>0</v>
      </c>
      <c r="G32" s="22">
        <f t="shared" si="0"/>
        <v>52</v>
      </c>
      <c r="H32" s="20">
        <v>4</v>
      </c>
      <c r="I32" s="20">
        <v>47</v>
      </c>
      <c r="J32" s="23">
        <f t="shared" si="1"/>
        <v>1.1063829787234043</v>
      </c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16</v>
      </c>
      <c r="E33" s="22">
        <v>136</v>
      </c>
      <c r="F33" s="22">
        <v>0</v>
      </c>
      <c r="G33" s="22">
        <f t="shared" si="0"/>
        <v>152</v>
      </c>
      <c r="H33" s="20">
        <v>16</v>
      </c>
      <c r="I33" s="20">
        <v>88</v>
      </c>
      <c r="J33" s="23">
        <f t="shared" si="1"/>
        <v>1.7272727272727273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8</v>
      </c>
      <c r="J34" s="23">
        <f t="shared" si="1"/>
        <v>1.5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3</v>
      </c>
      <c r="E35" s="22">
        <v>18</v>
      </c>
      <c r="F35" s="22">
        <v>0</v>
      </c>
      <c r="G35" s="22">
        <f t="shared" si="0"/>
        <v>21</v>
      </c>
      <c r="H35" s="20">
        <v>3</v>
      </c>
      <c r="I35" s="20">
        <v>23</v>
      </c>
      <c r="J35" s="23">
        <f t="shared" si="1"/>
        <v>0.91304347826086951</v>
      </c>
    </row>
    <row r="36" spans="1:13" s="118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7</v>
      </c>
      <c r="F36" s="115">
        <v>0</v>
      </c>
      <c r="G36" s="115">
        <f t="shared" si="0"/>
        <v>7</v>
      </c>
      <c r="H36" s="113">
        <v>0</v>
      </c>
      <c r="I36" s="113">
        <v>12</v>
      </c>
      <c r="J36" s="116">
        <f t="shared" si="1"/>
        <v>0.58333333333333337</v>
      </c>
      <c r="K36" s="117"/>
      <c r="M36" s="118" t="s">
        <v>88</v>
      </c>
    </row>
    <row r="37" spans="1:13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13</v>
      </c>
      <c r="F37" s="22">
        <v>0</v>
      </c>
      <c r="G37" s="22">
        <f t="shared" si="0"/>
        <v>13</v>
      </c>
      <c r="H37" s="20">
        <v>0</v>
      </c>
      <c r="I37" s="20">
        <v>14</v>
      </c>
      <c r="J37" s="23">
        <f t="shared" si="1"/>
        <v>0.9285714285714286</v>
      </c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241</v>
      </c>
      <c r="F38" s="22">
        <v>0</v>
      </c>
      <c r="G38" s="22">
        <f t="shared" si="0"/>
        <v>243</v>
      </c>
      <c r="H38" s="20">
        <v>2</v>
      </c>
      <c r="I38" s="20">
        <v>23</v>
      </c>
      <c r="J38" s="23">
        <f t="shared" si="1"/>
        <v>10.565217391304348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6</v>
      </c>
      <c r="E39" s="22">
        <v>32</v>
      </c>
      <c r="F39" s="22">
        <v>0</v>
      </c>
      <c r="G39" s="22">
        <f t="shared" si="0"/>
        <v>38</v>
      </c>
      <c r="H39" s="20">
        <v>4</v>
      </c>
      <c r="I39" s="20">
        <v>39</v>
      </c>
      <c r="J39" s="23">
        <f t="shared" si="1"/>
        <v>0.97435897435897434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10</v>
      </c>
      <c r="E40" s="22">
        <v>91</v>
      </c>
      <c r="F40" s="22">
        <v>1</v>
      </c>
      <c r="G40" s="22">
        <f t="shared" si="0"/>
        <v>102</v>
      </c>
      <c r="H40" s="20">
        <v>6</v>
      </c>
      <c r="I40" s="20">
        <v>103</v>
      </c>
      <c r="J40" s="23">
        <f t="shared" si="1"/>
        <v>0.99029126213592233</v>
      </c>
    </row>
    <row r="41" spans="1:13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10</v>
      </c>
      <c r="F41" s="22">
        <v>0</v>
      </c>
      <c r="G41" s="22">
        <f t="shared" si="0"/>
        <v>10</v>
      </c>
      <c r="H41" s="20">
        <v>10</v>
      </c>
      <c r="I41" s="20">
        <v>11</v>
      </c>
      <c r="J41" s="23">
        <f t="shared" si="1"/>
        <v>0.90909090909090906</v>
      </c>
    </row>
    <row r="42" spans="1:13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21</v>
      </c>
      <c r="F42" s="22">
        <v>0</v>
      </c>
      <c r="G42" s="22">
        <f t="shared" si="0"/>
        <v>21</v>
      </c>
      <c r="H42" s="20">
        <v>0</v>
      </c>
      <c r="I42" s="20">
        <v>15</v>
      </c>
      <c r="J42" s="23">
        <f t="shared" si="1"/>
        <v>1.4</v>
      </c>
    </row>
    <row r="43" spans="1:13" x14ac:dyDescent="0.2">
      <c r="A43" s="18" t="s">
        <v>122</v>
      </c>
      <c r="B43" s="19" t="s">
        <v>123</v>
      </c>
      <c r="C43" s="20" t="s">
        <v>124</v>
      </c>
      <c r="D43" s="21">
        <v>6</v>
      </c>
      <c r="E43" s="22">
        <v>97</v>
      </c>
      <c r="F43" s="22">
        <v>0</v>
      </c>
      <c r="G43" s="22">
        <f t="shared" si="0"/>
        <v>103</v>
      </c>
      <c r="H43" s="20">
        <v>9</v>
      </c>
      <c r="I43" s="20">
        <v>115</v>
      </c>
      <c r="J43" s="23">
        <f t="shared" si="1"/>
        <v>0.89565217391304353</v>
      </c>
    </row>
    <row r="44" spans="1:13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31</v>
      </c>
      <c r="F44" s="22">
        <v>0</v>
      </c>
      <c r="G44" s="22">
        <f t="shared" si="0"/>
        <v>34</v>
      </c>
      <c r="H44" s="20">
        <v>3</v>
      </c>
      <c r="I44" s="20">
        <v>26</v>
      </c>
      <c r="J44" s="23">
        <f t="shared" si="1"/>
        <v>1.3076923076923077</v>
      </c>
    </row>
    <row r="45" spans="1:13" x14ac:dyDescent="0.2">
      <c r="A45" s="18" t="s">
        <v>127</v>
      </c>
      <c r="B45" s="19" t="s">
        <v>128</v>
      </c>
      <c r="C45" s="20" t="s">
        <v>128</v>
      </c>
      <c r="D45" s="21">
        <v>3</v>
      </c>
      <c r="E45" s="22">
        <v>43</v>
      </c>
      <c r="F45" s="22">
        <v>0</v>
      </c>
      <c r="G45" s="22">
        <f t="shared" si="0"/>
        <v>46</v>
      </c>
      <c r="H45" s="20">
        <v>1</v>
      </c>
      <c r="I45" s="20">
        <v>51</v>
      </c>
      <c r="J45" s="23">
        <f t="shared" si="1"/>
        <v>0.90196078431372551</v>
      </c>
    </row>
    <row r="46" spans="1:13" x14ac:dyDescent="0.2">
      <c r="A46" s="18" t="s">
        <v>129</v>
      </c>
      <c r="B46" s="19" t="s">
        <v>130</v>
      </c>
      <c r="C46" s="20" t="s">
        <v>131</v>
      </c>
      <c r="D46" s="21">
        <v>4</v>
      </c>
      <c r="E46" s="22">
        <v>60</v>
      </c>
      <c r="F46" s="22">
        <v>0</v>
      </c>
      <c r="G46" s="22">
        <f t="shared" si="0"/>
        <v>64</v>
      </c>
      <c r="H46" s="20">
        <v>1</v>
      </c>
      <c r="I46" s="20">
        <v>36</v>
      </c>
      <c r="J46" s="23">
        <f t="shared" si="1"/>
        <v>1.7777777777777777</v>
      </c>
    </row>
    <row r="47" spans="1:13" x14ac:dyDescent="0.2">
      <c r="A47" s="18" t="s">
        <v>132</v>
      </c>
      <c r="B47" s="19" t="s">
        <v>133</v>
      </c>
      <c r="C47" s="20" t="s">
        <v>134</v>
      </c>
      <c r="D47" s="21">
        <v>7</v>
      </c>
      <c r="E47" s="22">
        <v>21</v>
      </c>
      <c r="F47" s="22">
        <v>0</v>
      </c>
      <c r="G47" s="22">
        <f t="shared" si="0"/>
        <v>28</v>
      </c>
      <c r="H47" s="20">
        <v>7</v>
      </c>
      <c r="I47" s="20">
        <v>25</v>
      </c>
      <c r="J47" s="23">
        <f t="shared" si="1"/>
        <v>1.1200000000000001</v>
      </c>
    </row>
    <row r="48" spans="1:13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128</v>
      </c>
      <c r="F48" s="22">
        <v>0</v>
      </c>
      <c r="G48" s="22">
        <f t="shared" si="0"/>
        <v>134</v>
      </c>
      <c r="H48" s="20">
        <v>6</v>
      </c>
      <c r="I48" s="20">
        <v>114</v>
      </c>
      <c r="J48" s="23">
        <f t="shared" si="1"/>
        <v>1.1754385964912282</v>
      </c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6</v>
      </c>
      <c r="E49" s="22">
        <v>58</v>
      </c>
      <c r="F49" s="22">
        <v>0</v>
      </c>
      <c r="G49" s="22">
        <f t="shared" si="0"/>
        <v>64</v>
      </c>
      <c r="H49" s="20">
        <v>6</v>
      </c>
      <c r="I49" s="20">
        <v>62</v>
      </c>
      <c r="J49" s="23">
        <f t="shared" si="1"/>
        <v>1.032258064516129</v>
      </c>
    </row>
    <row r="50" spans="1:18" s="118" customFormat="1" x14ac:dyDescent="0.2">
      <c r="A50" s="111" t="s">
        <v>141</v>
      </c>
      <c r="B50" s="112" t="s">
        <v>142</v>
      </c>
      <c r="C50" s="113" t="s">
        <v>143</v>
      </c>
      <c r="D50" s="114">
        <v>6</v>
      </c>
      <c r="E50" s="115">
        <v>49</v>
      </c>
      <c r="F50" s="115">
        <v>0</v>
      </c>
      <c r="G50" s="115">
        <f t="shared" si="0"/>
        <v>55</v>
      </c>
      <c r="H50" s="113">
        <v>6</v>
      </c>
      <c r="I50" s="113">
        <v>91</v>
      </c>
      <c r="J50" s="116">
        <f t="shared" si="1"/>
        <v>0.60439560439560436</v>
      </c>
      <c r="K50" s="117"/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29</v>
      </c>
      <c r="F51" s="22">
        <v>0</v>
      </c>
      <c r="G51" s="22">
        <f t="shared" si="0"/>
        <v>33</v>
      </c>
      <c r="H51" s="20">
        <v>0</v>
      </c>
      <c r="I51" s="20">
        <v>35</v>
      </c>
      <c r="J51" s="23">
        <f t="shared" si="1"/>
        <v>0.94285714285714284</v>
      </c>
    </row>
    <row r="52" spans="1:18" x14ac:dyDescent="0.2">
      <c r="A52" s="18" t="s">
        <v>147</v>
      </c>
      <c r="B52" s="19" t="s">
        <v>148</v>
      </c>
      <c r="C52" s="20" t="s">
        <v>149</v>
      </c>
      <c r="D52" s="21">
        <v>1</v>
      </c>
      <c r="E52" s="22">
        <v>35</v>
      </c>
      <c r="F52" s="22">
        <v>0</v>
      </c>
      <c r="G52" s="22">
        <f t="shared" si="0"/>
        <v>36</v>
      </c>
      <c r="H52" s="20">
        <v>1</v>
      </c>
      <c r="I52" s="20">
        <v>29</v>
      </c>
      <c r="J52" s="23">
        <f t="shared" si="1"/>
        <v>1.2413793103448276</v>
      </c>
    </row>
    <row r="53" spans="1:18" x14ac:dyDescent="0.2">
      <c r="A53" s="18" t="s">
        <v>150</v>
      </c>
      <c r="B53" s="19" t="s">
        <v>148</v>
      </c>
      <c r="C53" s="20" t="s">
        <v>151</v>
      </c>
      <c r="D53" s="21">
        <v>5</v>
      </c>
      <c r="E53" s="22">
        <v>41</v>
      </c>
      <c r="F53" s="22">
        <v>0</v>
      </c>
      <c r="G53" s="22">
        <f t="shared" si="0"/>
        <v>46</v>
      </c>
      <c r="H53" s="20">
        <v>4</v>
      </c>
      <c r="I53" s="20">
        <v>43</v>
      </c>
      <c r="J53" s="23">
        <f t="shared" si="1"/>
        <v>1.069767441860465</v>
      </c>
    </row>
    <row r="54" spans="1:18" x14ac:dyDescent="0.2">
      <c r="A54" s="18" t="s">
        <v>152</v>
      </c>
      <c r="B54" s="19" t="s">
        <v>153</v>
      </c>
      <c r="C54" s="20" t="s">
        <v>154</v>
      </c>
      <c r="D54" s="21">
        <v>6</v>
      </c>
      <c r="E54" s="22">
        <v>69</v>
      </c>
      <c r="F54" s="22">
        <v>0</v>
      </c>
      <c r="G54" s="22">
        <f t="shared" si="0"/>
        <v>75</v>
      </c>
      <c r="H54" s="20">
        <v>6</v>
      </c>
      <c r="I54" s="20">
        <v>60</v>
      </c>
      <c r="J54" s="23">
        <f t="shared" si="1"/>
        <v>1.25</v>
      </c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3</v>
      </c>
      <c r="E55" s="22">
        <v>30</v>
      </c>
      <c r="F55" s="22">
        <v>0</v>
      </c>
      <c r="G55" s="22">
        <f t="shared" si="0"/>
        <v>33</v>
      </c>
      <c r="H55" s="20">
        <v>0</v>
      </c>
      <c r="I55" s="20">
        <v>31</v>
      </c>
      <c r="J55" s="23">
        <f t="shared" si="1"/>
        <v>1.064516129032258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5</v>
      </c>
      <c r="E56" s="22">
        <v>36</v>
      </c>
      <c r="F56" s="22">
        <v>0</v>
      </c>
      <c r="G56" s="22">
        <f t="shared" si="0"/>
        <v>41</v>
      </c>
      <c r="H56" s="20">
        <v>3</v>
      </c>
      <c r="I56" s="20">
        <v>40</v>
      </c>
      <c r="J56" s="23">
        <f t="shared" si="1"/>
        <v>1.0249999999999999</v>
      </c>
    </row>
    <row r="57" spans="1:18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26</v>
      </c>
      <c r="F57" s="22">
        <v>0</v>
      </c>
      <c r="G57" s="22">
        <f t="shared" si="0"/>
        <v>27</v>
      </c>
      <c r="H57" s="20">
        <v>1</v>
      </c>
      <c r="I57" s="20">
        <v>24</v>
      </c>
      <c r="J57" s="23">
        <f t="shared" si="1"/>
        <v>1.125</v>
      </c>
    </row>
    <row r="58" spans="1:18" x14ac:dyDescent="0.2">
      <c r="A58" s="18" t="s">
        <v>163</v>
      </c>
      <c r="B58" s="19" t="s">
        <v>164</v>
      </c>
      <c r="C58" s="20" t="s">
        <v>165</v>
      </c>
      <c r="D58" s="21">
        <v>6</v>
      </c>
      <c r="E58" s="22">
        <v>90</v>
      </c>
      <c r="F58" s="22">
        <v>0</v>
      </c>
      <c r="G58" s="22">
        <f t="shared" si="0"/>
        <v>96</v>
      </c>
      <c r="H58" s="20">
        <v>6</v>
      </c>
      <c r="I58" s="20">
        <v>67</v>
      </c>
      <c r="J58" s="23">
        <f t="shared" si="1"/>
        <v>1.4328358208955223</v>
      </c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8</v>
      </c>
      <c r="E59" s="22">
        <v>48</v>
      </c>
      <c r="F59" s="22">
        <v>0</v>
      </c>
      <c r="G59" s="22">
        <f t="shared" si="0"/>
        <v>56</v>
      </c>
      <c r="H59" s="20">
        <v>9</v>
      </c>
      <c r="I59" s="20">
        <v>56</v>
      </c>
      <c r="J59" s="23">
        <f t="shared" si="1"/>
        <v>1</v>
      </c>
    </row>
    <row r="60" spans="1:18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25</v>
      </c>
      <c r="F60" s="22">
        <v>0</v>
      </c>
      <c r="G60" s="22">
        <f t="shared" si="0"/>
        <v>26</v>
      </c>
      <c r="H60" s="20">
        <v>0</v>
      </c>
      <c r="I60" s="20">
        <v>21</v>
      </c>
      <c r="J60" s="23">
        <f t="shared" si="1"/>
        <v>1.2380952380952381</v>
      </c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16</v>
      </c>
      <c r="E61" s="22">
        <v>113</v>
      </c>
      <c r="F61" s="22">
        <v>0</v>
      </c>
      <c r="G61" s="22">
        <f t="shared" si="0"/>
        <v>129</v>
      </c>
      <c r="H61" s="20">
        <v>4</v>
      </c>
      <c r="I61" s="20">
        <v>155</v>
      </c>
      <c r="J61" s="23">
        <f t="shared" si="1"/>
        <v>0.83225806451612905</v>
      </c>
    </row>
    <row r="62" spans="1:18" x14ac:dyDescent="0.2">
      <c r="A62" s="18" t="s">
        <v>174</v>
      </c>
      <c r="B62" s="19" t="s">
        <v>175</v>
      </c>
      <c r="C62" s="20" t="s">
        <v>176</v>
      </c>
      <c r="D62" s="21">
        <v>3</v>
      </c>
      <c r="E62" s="22">
        <v>30</v>
      </c>
      <c r="F62" s="22">
        <v>0</v>
      </c>
      <c r="G62" s="22">
        <f t="shared" si="0"/>
        <v>33</v>
      </c>
      <c r="H62" s="20">
        <v>3</v>
      </c>
      <c r="I62" s="20">
        <v>23</v>
      </c>
      <c r="J62" s="23">
        <f t="shared" si="1"/>
        <v>1.4347826086956521</v>
      </c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33</v>
      </c>
      <c r="F63" s="22">
        <v>0</v>
      </c>
      <c r="G63" s="22">
        <f t="shared" si="0"/>
        <v>34</v>
      </c>
      <c r="H63" s="20">
        <v>1</v>
      </c>
      <c r="I63" s="20">
        <v>30</v>
      </c>
      <c r="J63" s="23">
        <f t="shared" si="1"/>
        <v>1.1333333333333333</v>
      </c>
    </row>
    <row r="64" spans="1:18" x14ac:dyDescent="0.2">
      <c r="A64" s="18" t="s">
        <v>183</v>
      </c>
      <c r="B64" s="19" t="s">
        <v>181</v>
      </c>
      <c r="C64" s="20" t="s">
        <v>184</v>
      </c>
      <c r="D64" s="21">
        <v>8</v>
      </c>
      <c r="E64" s="22">
        <v>140</v>
      </c>
      <c r="F64" s="22">
        <v>0</v>
      </c>
      <c r="G64" s="22">
        <f t="shared" si="0"/>
        <v>148</v>
      </c>
      <c r="H64" s="20">
        <v>9</v>
      </c>
      <c r="I64" s="20">
        <v>160</v>
      </c>
      <c r="J64" s="23">
        <f t="shared" si="1"/>
        <v>0.92500000000000004</v>
      </c>
      <c r="R64" s="17" t="s">
        <v>88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>
        <v>9</v>
      </c>
      <c r="E65" s="22">
        <v>150</v>
      </c>
      <c r="F65" s="22">
        <v>0</v>
      </c>
      <c r="G65" s="22">
        <f t="shared" si="0"/>
        <v>159</v>
      </c>
      <c r="H65" s="20">
        <v>14</v>
      </c>
      <c r="I65" s="20">
        <v>159</v>
      </c>
      <c r="J65" s="23">
        <f t="shared" si="1"/>
        <v>1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4</v>
      </c>
      <c r="E66" s="22">
        <v>73</v>
      </c>
      <c r="F66" s="22">
        <v>0</v>
      </c>
      <c r="G66" s="22">
        <f t="shared" ref="G66:G114" si="2">D66+E66+F66</f>
        <v>77</v>
      </c>
      <c r="H66" s="20">
        <v>4</v>
      </c>
      <c r="I66" s="20">
        <v>71</v>
      </c>
      <c r="J66" s="23">
        <f t="shared" ref="J66:J115" si="3">G66/I66</f>
        <v>1.0845070422535212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16</v>
      </c>
      <c r="E67" s="22">
        <v>120</v>
      </c>
      <c r="F67" s="22">
        <v>0</v>
      </c>
      <c r="G67" s="22">
        <f t="shared" si="2"/>
        <v>136</v>
      </c>
      <c r="H67" s="20">
        <v>17</v>
      </c>
      <c r="I67" s="20">
        <v>136</v>
      </c>
      <c r="J67" s="23">
        <f t="shared" si="3"/>
        <v>1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>
        <v>22</v>
      </c>
      <c r="E68" s="22">
        <v>130</v>
      </c>
      <c r="F68" s="22">
        <v>0</v>
      </c>
      <c r="G68" s="22">
        <f t="shared" si="2"/>
        <v>152</v>
      </c>
      <c r="H68" s="20">
        <v>14</v>
      </c>
      <c r="I68" s="20">
        <v>154</v>
      </c>
      <c r="J68" s="23">
        <f t="shared" si="3"/>
        <v>0.98701298701298701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7</v>
      </c>
      <c r="E69" s="22">
        <v>77</v>
      </c>
      <c r="F69" s="22">
        <v>0</v>
      </c>
      <c r="G69" s="22">
        <f t="shared" si="2"/>
        <v>84</v>
      </c>
      <c r="H69" s="20">
        <v>2</v>
      </c>
      <c r="I69" s="20">
        <v>85</v>
      </c>
      <c r="J69" s="23">
        <f t="shared" si="3"/>
        <v>0.9882352941176471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>
        <v>10</v>
      </c>
      <c r="E70" s="22">
        <v>252</v>
      </c>
      <c r="F70" s="22">
        <v>0</v>
      </c>
      <c r="G70" s="22">
        <f t="shared" si="2"/>
        <v>262</v>
      </c>
      <c r="H70" s="20">
        <v>5</v>
      </c>
      <c r="I70" s="20">
        <v>259</v>
      </c>
      <c r="J70" s="23">
        <f t="shared" si="3"/>
        <v>1.0115830115830116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12</v>
      </c>
      <c r="E71" s="22">
        <v>41</v>
      </c>
      <c r="F71" s="22">
        <v>0</v>
      </c>
      <c r="G71" s="22">
        <f t="shared" si="2"/>
        <v>53</v>
      </c>
      <c r="H71" s="20">
        <v>3</v>
      </c>
      <c r="I71" s="20">
        <v>48</v>
      </c>
      <c r="J71" s="23">
        <f t="shared" si="3"/>
        <v>1.1041666666666667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14</v>
      </c>
      <c r="E72" s="22">
        <v>134</v>
      </c>
      <c r="F72" s="22">
        <v>0</v>
      </c>
      <c r="G72" s="22">
        <f t="shared" si="2"/>
        <v>148</v>
      </c>
      <c r="H72" s="20">
        <v>9</v>
      </c>
      <c r="I72" s="20">
        <v>161</v>
      </c>
      <c r="J72" s="23">
        <f t="shared" si="3"/>
        <v>0.91925465838509313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63</v>
      </c>
      <c r="E73" s="22">
        <v>764</v>
      </c>
      <c r="F73" s="22">
        <v>1</v>
      </c>
      <c r="G73" s="22">
        <f t="shared" si="2"/>
        <v>828</v>
      </c>
      <c r="H73" s="20">
        <v>40</v>
      </c>
      <c r="I73" s="20">
        <v>615</v>
      </c>
      <c r="J73" s="23">
        <f t="shared" si="3"/>
        <v>1.3463414634146342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153</v>
      </c>
      <c r="E74" s="22">
        <v>10</v>
      </c>
      <c r="F74" s="22">
        <v>143</v>
      </c>
      <c r="G74" s="22">
        <f t="shared" si="2"/>
        <v>306</v>
      </c>
      <c r="H74" s="20">
        <v>0</v>
      </c>
      <c r="I74" s="20">
        <v>159</v>
      </c>
      <c r="J74" s="23">
        <f t="shared" si="3"/>
        <v>1.9245283018867925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22</v>
      </c>
      <c r="E75" s="22">
        <v>544</v>
      </c>
      <c r="F75" s="22">
        <v>0</v>
      </c>
      <c r="G75" s="22">
        <f t="shared" si="2"/>
        <v>566</v>
      </c>
      <c r="H75" s="20">
        <v>12</v>
      </c>
      <c r="I75" s="20">
        <v>559</v>
      </c>
      <c r="J75" s="23">
        <f t="shared" si="3"/>
        <v>1.0125223613595706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20</v>
      </c>
      <c r="E76" s="22">
        <v>260</v>
      </c>
      <c r="F76" s="22">
        <v>0</v>
      </c>
      <c r="G76" s="22">
        <f t="shared" si="2"/>
        <v>280</v>
      </c>
      <c r="H76" s="20">
        <v>14</v>
      </c>
      <c r="I76" s="20">
        <v>276</v>
      </c>
      <c r="J76" s="23">
        <f t="shared" si="3"/>
        <v>1.0144927536231885</v>
      </c>
    </row>
    <row r="77" spans="1:10" x14ac:dyDescent="0.2">
      <c r="A77" s="18" t="s">
        <v>503</v>
      </c>
      <c r="B77" s="19" t="s">
        <v>181</v>
      </c>
      <c r="C77" s="20" t="s">
        <v>504</v>
      </c>
      <c r="D77" s="21">
        <v>3</v>
      </c>
      <c r="E77" s="22">
        <v>19</v>
      </c>
      <c r="F77" s="22">
        <v>0</v>
      </c>
      <c r="G77" s="22">
        <f t="shared" si="2"/>
        <v>22</v>
      </c>
      <c r="H77" s="20">
        <v>22</v>
      </c>
      <c r="I77" s="20">
        <v>20</v>
      </c>
      <c r="J77" s="23">
        <f t="shared" si="3"/>
        <v>1.1000000000000001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59</v>
      </c>
      <c r="F78" s="22">
        <v>0</v>
      </c>
      <c r="G78" s="22">
        <f t="shared" si="2"/>
        <v>59</v>
      </c>
      <c r="H78" s="20">
        <v>0</v>
      </c>
      <c r="I78" s="20">
        <v>70</v>
      </c>
      <c r="J78" s="23">
        <f t="shared" si="3"/>
        <v>0.84285714285714286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>
        <v>7</v>
      </c>
      <c r="E79" s="22">
        <v>55</v>
      </c>
      <c r="F79" s="22">
        <v>0</v>
      </c>
      <c r="G79" s="22">
        <f t="shared" si="2"/>
        <v>62</v>
      </c>
      <c r="H79" s="20">
        <v>7</v>
      </c>
      <c r="I79" s="20">
        <v>71</v>
      </c>
      <c r="J79" s="23">
        <f t="shared" si="3"/>
        <v>0.87323943661971826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>
        <v>0</v>
      </c>
      <c r="E80" s="22">
        <v>31</v>
      </c>
      <c r="F80" s="22">
        <v>0</v>
      </c>
      <c r="G80" s="22">
        <f t="shared" si="2"/>
        <v>31</v>
      </c>
      <c r="H80" s="20">
        <v>0</v>
      </c>
      <c r="I80" s="20">
        <v>15</v>
      </c>
      <c r="J80" s="23">
        <f t="shared" si="3"/>
        <v>2.0666666666666669</v>
      </c>
    </row>
    <row r="81" spans="1:11" x14ac:dyDescent="0.2">
      <c r="A81" s="18" t="s">
        <v>214</v>
      </c>
      <c r="B81" s="19" t="s">
        <v>215</v>
      </c>
      <c r="C81" s="20" t="s">
        <v>216</v>
      </c>
      <c r="D81" s="21">
        <v>2</v>
      </c>
      <c r="E81" s="22">
        <v>44</v>
      </c>
      <c r="F81" s="22">
        <v>0</v>
      </c>
      <c r="G81" s="22">
        <f t="shared" si="2"/>
        <v>46</v>
      </c>
      <c r="H81" s="20">
        <v>2</v>
      </c>
      <c r="I81" s="20">
        <v>49</v>
      </c>
      <c r="J81" s="23">
        <f t="shared" si="3"/>
        <v>0.93877551020408168</v>
      </c>
    </row>
    <row r="82" spans="1:11" x14ac:dyDescent="0.2">
      <c r="A82" s="18" t="s">
        <v>217</v>
      </c>
      <c r="B82" s="19" t="s">
        <v>218</v>
      </c>
      <c r="C82" s="20" t="s">
        <v>218</v>
      </c>
      <c r="D82" s="21">
        <v>1</v>
      </c>
      <c r="E82" s="22">
        <v>11</v>
      </c>
      <c r="F82" s="22">
        <v>0</v>
      </c>
      <c r="G82" s="22">
        <f t="shared" si="2"/>
        <v>12</v>
      </c>
      <c r="H82" s="20">
        <v>1</v>
      </c>
      <c r="I82" s="20">
        <v>13</v>
      </c>
      <c r="J82" s="23">
        <f t="shared" si="3"/>
        <v>0.92307692307692313</v>
      </c>
    </row>
    <row r="83" spans="1:11" ht="12" customHeight="1" x14ac:dyDescent="0.2">
      <c r="A83" s="18" t="s">
        <v>219</v>
      </c>
      <c r="B83" s="19" t="s">
        <v>218</v>
      </c>
      <c r="C83" s="20" t="s">
        <v>48</v>
      </c>
      <c r="D83" s="21">
        <v>11</v>
      </c>
      <c r="E83" s="22">
        <v>33</v>
      </c>
      <c r="F83" s="22">
        <v>0</v>
      </c>
      <c r="G83" s="22">
        <f>D83+E83+F83</f>
        <v>44</v>
      </c>
      <c r="H83" s="20">
        <v>11</v>
      </c>
      <c r="I83" s="20">
        <v>28</v>
      </c>
      <c r="J83" s="23">
        <f t="shared" si="3"/>
        <v>1.5714285714285714</v>
      </c>
    </row>
    <row r="84" spans="1:11" x14ac:dyDescent="0.2">
      <c r="A84" s="18" t="s">
        <v>220</v>
      </c>
      <c r="B84" s="19" t="s">
        <v>221</v>
      </c>
      <c r="C84" s="20" t="s">
        <v>222</v>
      </c>
      <c r="D84" s="21">
        <v>29</v>
      </c>
      <c r="E84" s="22">
        <v>212</v>
      </c>
      <c r="F84" s="22">
        <v>0</v>
      </c>
      <c r="G84" s="22">
        <f t="shared" si="2"/>
        <v>241</v>
      </c>
      <c r="H84" s="20">
        <v>25</v>
      </c>
      <c r="I84" s="20">
        <v>137</v>
      </c>
      <c r="J84" s="23">
        <f t="shared" si="3"/>
        <v>1.7591240875912408</v>
      </c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10</v>
      </c>
      <c r="E85" s="22">
        <v>52</v>
      </c>
      <c r="F85" s="22">
        <v>0</v>
      </c>
      <c r="G85" s="22">
        <f t="shared" si="2"/>
        <v>62</v>
      </c>
      <c r="H85" s="20">
        <v>10</v>
      </c>
      <c r="I85" s="20">
        <v>44</v>
      </c>
      <c r="J85" s="23">
        <f t="shared" si="3"/>
        <v>1.4090909090909092</v>
      </c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20</v>
      </c>
      <c r="E86" s="22">
        <v>96</v>
      </c>
      <c r="F86" s="22">
        <v>0</v>
      </c>
      <c r="G86" s="22">
        <f t="shared" si="2"/>
        <v>116</v>
      </c>
      <c r="H86" s="20">
        <v>15</v>
      </c>
      <c r="I86" s="20">
        <v>98</v>
      </c>
      <c r="J86" s="23">
        <f t="shared" si="3"/>
        <v>1.1836734693877551</v>
      </c>
    </row>
    <row r="87" spans="1:11" x14ac:dyDescent="0.2">
      <c r="A87" s="18" t="s">
        <v>228</v>
      </c>
      <c r="B87" s="19" t="s">
        <v>229</v>
      </c>
      <c r="C87" s="20" t="s">
        <v>230</v>
      </c>
      <c r="D87" s="21">
        <v>8</v>
      </c>
      <c r="E87" s="22">
        <v>36</v>
      </c>
      <c r="F87" s="22">
        <v>0</v>
      </c>
      <c r="G87" s="22">
        <f t="shared" si="2"/>
        <v>44</v>
      </c>
      <c r="H87" s="20">
        <v>8</v>
      </c>
      <c r="I87" s="20">
        <v>46</v>
      </c>
      <c r="J87" s="23">
        <f t="shared" si="3"/>
        <v>0.95652173913043481</v>
      </c>
    </row>
    <row r="88" spans="1:11" x14ac:dyDescent="0.2">
      <c r="A88" s="18" t="s">
        <v>231</v>
      </c>
      <c r="B88" s="19" t="s">
        <v>232</v>
      </c>
      <c r="C88" s="20" t="s">
        <v>233</v>
      </c>
      <c r="D88" s="21">
        <v>31</v>
      </c>
      <c r="E88" s="22">
        <v>210</v>
      </c>
      <c r="F88" s="22">
        <v>0</v>
      </c>
      <c r="G88" s="22">
        <f t="shared" si="2"/>
        <v>241</v>
      </c>
      <c r="H88" s="20">
        <v>25</v>
      </c>
      <c r="I88" s="20">
        <v>203</v>
      </c>
      <c r="J88" s="23">
        <f t="shared" si="3"/>
        <v>1.187192118226601</v>
      </c>
    </row>
    <row r="89" spans="1:11" x14ac:dyDescent="0.2">
      <c r="A89" s="18" t="s">
        <v>234</v>
      </c>
      <c r="B89" s="19" t="s">
        <v>235</v>
      </c>
      <c r="C89" s="20" t="s">
        <v>236</v>
      </c>
      <c r="D89" s="21">
        <v>3</v>
      </c>
      <c r="E89" s="22">
        <v>34</v>
      </c>
      <c r="F89" s="22">
        <v>0</v>
      </c>
      <c r="G89" s="22">
        <f t="shared" si="2"/>
        <v>37</v>
      </c>
      <c r="H89" s="20">
        <v>3</v>
      </c>
      <c r="I89" s="20">
        <v>37</v>
      </c>
      <c r="J89" s="23">
        <f t="shared" si="3"/>
        <v>1</v>
      </c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2</v>
      </c>
      <c r="J90" s="116">
        <f t="shared" si="3"/>
        <v>0.5</v>
      </c>
      <c r="K90" s="117"/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12</v>
      </c>
      <c r="E91" s="22">
        <v>100</v>
      </c>
      <c r="F91" s="22">
        <v>0</v>
      </c>
      <c r="G91" s="22">
        <f t="shared" si="2"/>
        <v>112</v>
      </c>
      <c r="H91" s="20">
        <v>12</v>
      </c>
      <c r="I91" s="20">
        <v>100</v>
      </c>
      <c r="J91" s="23">
        <f t="shared" si="3"/>
        <v>1.1200000000000001</v>
      </c>
    </row>
    <row r="92" spans="1:11" s="118" customFormat="1" x14ac:dyDescent="0.2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10</v>
      </c>
      <c r="F92" s="115">
        <v>0</v>
      </c>
      <c r="G92" s="115">
        <f t="shared" si="2"/>
        <v>10</v>
      </c>
      <c r="H92" s="113">
        <v>0</v>
      </c>
      <c r="I92" s="113">
        <v>14</v>
      </c>
      <c r="J92" s="116">
        <f t="shared" si="3"/>
        <v>0.7142857142857143</v>
      </c>
      <c r="K92" s="117"/>
    </row>
    <row r="93" spans="1:11" x14ac:dyDescent="0.2">
      <c r="A93" s="18" t="s">
        <v>246</v>
      </c>
      <c r="B93" s="19" t="s">
        <v>244</v>
      </c>
      <c r="C93" s="20" t="s">
        <v>244</v>
      </c>
      <c r="D93" s="21">
        <v>5</v>
      </c>
      <c r="E93" s="22">
        <v>79</v>
      </c>
      <c r="F93" s="22">
        <v>0</v>
      </c>
      <c r="G93" s="22">
        <f t="shared" si="2"/>
        <v>84</v>
      </c>
      <c r="H93" s="20">
        <v>5</v>
      </c>
      <c r="I93" s="20">
        <v>72</v>
      </c>
      <c r="J93" s="23">
        <f t="shared" si="3"/>
        <v>1.1666666666666667</v>
      </c>
    </row>
    <row r="94" spans="1:11" x14ac:dyDescent="0.2">
      <c r="A94" s="18" t="s">
        <v>247</v>
      </c>
      <c r="B94" s="19" t="s">
        <v>248</v>
      </c>
      <c r="C94" s="20" t="s">
        <v>249</v>
      </c>
      <c r="D94" s="21">
        <v>12</v>
      </c>
      <c r="E94" s="22">
        <v>108</v>
      </c>
      <c r="F94" s="22">
        <v>0</v>
      </c>
      <c r="G94" s="22">
        <f t="shared" si="2"/>
        <v>120</v>
      </c>
      <c r="H94" s="20">
        <v>8</v>
      </c>
      <c r="I94" s="20">
        <v>115</v>
      </c>
      <c r="J94" s="23">
        <f t="shared" si="3"/>
        <v>1.0434782608695652</v>
      </c>
    </row>
    <row r="95" spans="1:11" x14ac:dyDescent="0.2">
      <c r="A95" s="18" t="s">
        <v>250</v>
      </c>
      <c r="B95" s="19" t="s">
        <v>251</v>
      </c>
      <c r="C95" s="20" t="s">
        <v>252</v>
      </c>
      <c r="D95" s="21">
        <v>6</v>
      </c>
      <c r="E95" s="22">
        <v>94</v>
      </c>
      <c r="F95" s="22">
        <v>0</v>
      </c>
      <c r="G95" s="22">
        <f t="shared" si="2"/>
        <v>100</v>
      </c>
      <c r="H95" s="20">
        <v>6</v>
      </c>
      <c r="I95" s="20">
        <v>97</v>
      </c>
      <c r="J95" s="23">
        <f t="shared" si="3"/>
        <v>1.0309278350515463</v>
      </c>
    </row>
    <row r="96" spans="1:11" x14ac:dyDescent="0.2">
      <c r="A96" s="18" t="s">
        <v>253</v>
      </c>
      <c r="B96" s="19" t="s">
        <v>254</v>
      </c>
      <c r="C96" s="20" t="s">
        <v>255</v>
      </c>
      <c r="D96" s="21">
        <v>5</v>
      </c>
      <c r="E96" s="22">
        <v>51</v>
      </c>
      <c r="F96" s="22">
        <v>0</v>
      </c>
      <c r="G96" s="22">
        <f t="shared" si="2"/>
        <v>56</v>
      </c>
      <c r="H96" s="20">
        <v>0</v>
      </c>
      <c r="I96" s="20">
        <v>56</v>
      </c>
      <c r="J96" s="23">
        <f t="shared" si="3"/>
        <v>1</v>
      </c>
    </row>
    <row r="97" spans="1:15" x14ac:dyDescent="0.2">
      <c r="A97" s="18" t="s">
        <v>256</v>
      </c>
      <c r="B97" s="19" t="s">
        <v>257</v>
      </c>
      <c r="C97" s="20" t="s">
        <v>258</v>
      </c>
      <c r="D97" s="21">
        <v>2</v>
      </c>
      <c r="E97" s="22">
        <v>24</v>
      </c>
      <c r="F97" s="22">
        <v>0</v>
      </c>
      <c r="G97" s="22">
        <f t="shared" si="2"/>
        <v>26</v>
      </c>
      <c r="H97" s="20">
        <v>0</v>
      </c>
      <c r="I97" s="20">
        <v>30</v>
      </c>
      <c r="J97" s="23">
        <f t="shared" si="3"/>
        <v>0.8666666666666667</v>
      </c>
      <c r="O97" s="17" t="s">
        <v>88</v>
      </c>
    </row>
    <row r="98" spans="1:15" x14ac:dyDescent="0.2">
      <c r="A98" s="18" t="s">
        <v>259</v>
      </c>
      <c r="B98" s="19" t="s">
        <v>260</v>
      </c>
      <c r="C98" s="20" t="s">
        <v>261</v>
      </c>
      <c r="D98" s="21">
        <v>10</v>
      </c>
      <c r="E98" s="22">
        <v>88</v>
      </c>
      <c r="F98" s="22">
        <v>0</v>
      </c>
      <c r="G98" s="22">
        <f t="shared" si="2"/>
        <v>98</v>
      </c>
      <c r="H98" s="20">
        <v>0</v>
      </c>
      <c r="I98" s="109">
        <v>91</v>
      </c>
      <c r="J98" s="23">
        <f t="shared" si="3"/>
        <v>1.0769230769230769</v>
      </c>
    </row>
    <row r="99" spans="1:15" x14ac:dyDescent="0.2">
      <c r="A99" s="38" t="s">
        <v>493</v>
      </c>
      <c r="B99" s="17" t="s">
        <v>260</v>
      </c>
      <c r="C99" s="43" t="s">
        <v>495</v>
      </c>
      <c r="D99" s="21">
        <v>1</v>
      </c>
      <c r="E99" s="22">
        <v>3</v>
      </c>
      <c r="F99" s="22">
        <v>0</v>
      </c>
      <c r="G99" s="22">
        <f t="shared" si="2"/>
        <v>4</v>
      </c>
      <c r="H99" s="20">
        <v>0</v>
      </c>
      <c r="I99" s="110">
        <v>3</v>
      </c>
      <c r="J99" s="23">
        <f t="shared" si="3"/>
        <v>1.3333333333333333</v>
      </c>
    </row>
    <row r="100" spans="1:15" x14ac:dyDescent="0.2">
      <c r="A100" s="18" t="s">
        <v>262</v>
      </c>
      <c r="B100" s="19" t="s">
        <v>260</v>
      </c>
      <c r="C100" s="20" t="s">
        <v>263</v>
      </c>
      <c r="D100" s="21">
        <v>15</v>
      </c>
      <c r="E100" s="22">
        <v>291</v>
      </c>
      <c r="F100" s="22">
        <v>0</v>
      </c>
      <c r="G100" s="22">
        <f t="shared" si="2"/>
        <v>306</v>
      </c>
      <c r="H100" s="20">
        <v>14</v>
      </c>
      <c r="I100" s="20">
        <v>284</v>
      </c>
      <c r="J100" s="23">
        <f t="shared" si="3"/>
        <v>1.0774647887323943</v>
      </c>
    </row>
    <row r="101" spans="1:15" x14ac:dyDescent="0.2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15</v>
      </c>
      <c r="F101" s="22">
        <v>0</v>
      </c>
      <c r="G101" s="22">
        <f t="shared" si="2"/>
        <v>15</v>
      </c>
      <c r="H101" s="20">
        <v>0</v>
      </c>
      <c r="I101" s="20">
        <v>16</v>
      </c>
      <c r="J101" s="23">
        <f t="shared" si="3"/>
        <v>0.9375</v>
      </c>
    </row>
    <row r="102" spans="1:15" s="118" customFormat="1" x14ac:dyDescent="0.2">
      <c r="A102" s="111" t="s">
        <v>266</v>
      </c>
      <c r="B102" s="112" t="s">
        <v>260</v>
      </c>
      <c r="C102" s="113" t="s">
        <v>267</v>
      </c>
      <c r="D102" s="114">
        <v>25</v>
      </c>
      <c r="E102" s="115">
        <v>170</v>
      </c>
      <c r="F102" s="115">
        <v>0</v>
      </c>
      <c r="G102" s="115">
        <f t="shared" si="2"/>
        <v>195</v>
      </c>
      <c r="H102" s="113">
        <v>13</v>
      </c>
      <c r="I102" s="113">
        <v>304</v>
      </c>
      <c r="J102" s="116">
        <f t="shared" si="3"/>
        <v>0.64144736842105265</v>
      </c>
      <c r="K102" s="117"/>
    </row>
    <row r="103" spans="1:15" x14ac:dyDescent="0.2">
      <c r="A103" s="18" t="s">
        <v>268</v>
      </c>
      <c r="B103" s="19" t="s">
        <v>260</v>
      </c>
      <c r="C103" s="20" t="s">
        <v>269</v>
      </c>
      <c r="D103" s="21">
        <v>9</v>
      </c>
      <c r="E103" s="22">
        <v>100</v>
      </c>
      <c r="F103" s="22">
        <v>1</v>
      </c>
      <c r="G103" s="22">
        <f t="shared" si="2"/>
        <v>110</v>
      </c>
      <c r="H103" s="20">
        <v>9</v>
      </c>
      <c r="I103" s="20">
        <v>113</v>
      </c>
      <c r="J103" s="23">
        <f t="shared" si="3"/>
        <v>0.97345132743362828</v>
      </c>
    </row>
    <row r="104" spans="1:15" x14ac:dyDescent="0.2">
      <c r="A104" s="18" t="s">
        <v>270</v>
      </c>
      <c r="B104" s="19" t="s">
        <v>260</v>
      </c>
      <c r="C104" s="20" t="s">
        <v>271</v>
      </c>
      <c r="D104" s="21">
        <v>16</v>
      </c>
      <c r="E104" s="22">
        <v>79</v>
      </c>
      <c r="F104" s="22">
        <v>0</v>
      </c>
      <c r="G104" s="22">
        <f t="shared" si="2"/>
        <v>95</v>
      </c>
      <c r="H104" s="20">
        <v>6</v>
      </c>
      <c r="I104" s="20">
        <v>91</v>
      </c>
      <c r="J104" s="23">
        <f t="shared" si="3"/>
        <v>1.043956043956044</v>
      </c>
    </row>
    <row r="105" spans="1:15" x14ac:dyDescent="0.2">
      <c r="A105" s="18" t="s">
        <v>272</v>
      </c>
      <c r="B105" s="19" t="s">
        <v>260</v>
      </c>
      <c r="C105" s="20" t="s">
        <v>273</v>
      </c>
      <c r="D105" s="21">
        <v>10</v>
      </c>
      <c r="E105" s="22">
        <v>76</v>
      </c>
      <c r="F105" s="22">
        <v>0</v>
      </c>
      <c r="G105" s="22">
        <f t="shared" si="2"/>
        <v>86</v>
      </c>
      <c r="H105" s="20">
        <v>6</v>
      </c>
      <c r="I105" s="20">
        <v>91</v>
      </c>
      <c r="J105" s="23">
        <f t="shared" si="3"/>
        <v>0.94505494505494503</v>
      </c>
    </row>
    <row r="106" spans="1:15" x14ac:dyDescent="0.2">
      <c r="A106" s="18" t="s">
        <v>274</v>
      </c>
      <c r="B106" s="19" t="s">
        <v>260</v>
      </c>
      <c r="C106" s="20" t="s">
        <v>275</v>
      </c>
      <c r="D106" s="17">
        <v>16</v>
      </c>
      <c r="E106" s="22">
        <v>326</v>
      </c>
      <c r="F106" s="22">
        <v>0</v>
      </c>
      <c r="G106" s="22">
        <f t="shared" si="2"/>
        <v>342</v>
      </c>
      <c r="H106" s="20">
        <v>11</v>
      </c>
      <c r="I106" s="20">
        <v>344</v>
      </c>
      <c r="J106" s="23">
        <f t="shared" si="3"/>
        <v>0.9941860465116279</v>
      </c>
    </row>
    <row r="107" spans="1:15" x14ac:dyDescent="0.2">
      <c r="A107" s="18" t="s">
        <v>276</v>
      </c>
      <c r="B107" s="19" t="s">
        <v>260</v>
      </c>
      <c r="C107" s="20" t="s">
        <v>277</v>
      </c>
      <c r="D107" s="21">
        <v>29</v>
      </c>
      <c r="E107" s="22">
        <v>296</v>
      </c>
      <c r="F107" s="22">
        <v>0</v>
      </c>
      <c r="G107" s="22">
        <f t="shared" si="2"/>
        <v>325</v>
      </c>
      <c r="H107" s="20">
        <v>20</v>
      </c>
      <c r="I107" s="20">
        <v>337</v>
      </c>
      <c r="J107" s="23">
        <f t="shared" si="3"/>
        <v>0.96439169139465875</v>
      </c>
    </row>
    <row r="108" spans="1:15" x14ac:dyDescent="0.2">
      <c r="A108" s="18" t="s">
        <v>298</v>
      </c>
      <c r="B108" s="19" t="s">
        <v>260</v>
      </c>
      <c r="C108" s="20" t="s">
        <v>432</v>
      </c>
      <c r="D108" s="21">
        <v>14</v>
      </c>
      <c r="E108" s="22">
        <v>105</v>
      </c>
      <c r="F108" s="22">
        <v>0</v>
      </c>
      <c r="G108" s="22">
        <f t="shared" si="2"/>
        <v>119</v>
      </c>
      <c r="H108" s="20">
        <v>5</v>
      </c>
      <c r="I108" s="20">
        <v>119</v>
      </c>
      <c r="J108" s="23">
        <f t="shared" si="3"/>
        <v>1</v>
      </c>
    </row>
    <row r="109" spans="1:15" x14ac:dyDescent="0.2">
      <c r="A109" s="38" t="s">
        <v>464</v>
      </c>
      <c r="B109" s="17" t="s">
        <v>260</v>
      </c>
      <c r="C109" s="43" t="s">
        <v>463</v>
      </c>
      <c r="D109" s="21">
        <v>12</v>
      </c>
      <c r="E109" s="22">
        <v>75</v>
      </c>
      <c r="F109" s="22">
        <v>0</v>
      </c>
      <c r="G109" s="22">
        <f t="shared" si="2"/>
        <v>87</v>
      </c>
      <c r="H109" s="20">
        <v>12</v>
      </c>
      <c r="I109" s="20">
        <v>84</v>
      </c>
      <c r="J109" s="23">
        <f t="shared" si="3"/>
        <v>1.0357142857142858</v>
      </c>
    </row>
    <row r="110" spans="1:15" x14ac:dyDescent="0.2">
      <c r="A110" s="18" t="s">
        <v>278</v>
      </c>
      <c r="B110" s="19" t="s">
        <v>279</v>
      </c>
      <c r="C110" s="20" t="s">
        <v>279</v>
      </c>
      <c r="D110" s="21">
        <v>4</v>
      </c>
      <c r="E110" s="22">
        <v>41</v>
      </c>
      <c r="F110" s="22">
        <v>0</v>
      </c>
      <c r="G110" s="22">
        <f t="shared" si="2"/>
        <v>45</v>
      </c>
      <c r="H110" s="20">
        <v>2</v>
      </c>
      <c r="I110" s="20">
        <v>48</v>
      </c>
      <c r="J110" s="23">
        <f t="shared" si="3"/>
        <v>0.9375</v>
      </c>
    </row>
    <row r="111" spans="1:15" x14ac:dyDescent="0.2">
      <c r="A111" s="18" t="s">
        <v>280</v>
      </c>
      <c r="B111" s="19" t="s">
        <v>279</v>
      </c>
      <c r="C111" s="20" t="s">
        <v>281</v>
      </c>
      <c r="D111" s="21">
        <v>4</v>
      </c>
      <c r="E111" s="22">
        <v>39</v>
      </c>
      <c r="F111" s="22">
        <v>0</v>
      </c>
      <c r="G111" s="22">
        <f t="shared" si="2"/>
        <v>43</v>
      </c>
      <c r="H111" s="20">
        <v>4</v>
      </c>
      <c r="I111" s="20">
        <v>45</v>
      </c>
      <c r="J111" s="23">
        <f t="shared" si="3"/>
        <v>0.9555555555555556</v>
      </c>
    </row>
    <row r="112" spans="1:15" x14ac:dyDescent="0.2">
      <c r="A112" s="18" t="s">
        <v>282</v>
      </c>
      <c r="B112" s="19" t="s">
        <v>283</v>
      </c>
      <c r="C112" s="20" t="s">
        <v>284</v>
      </c>
      <c r="D112" s="21">
        <v>19</v>
      </c>
      <c r="E112" s="22">
        <v>82</v>
      </c>
      <c r="F112" s="22">
        <v>0</v>
      </c>
      <c r="G112" s="22">
        <f t="shared" si="2"/>
        <v>101</v>
      </c>
      <c r="H112" s="20">
        <v>7</v>
      </c>
      <c r="I112" s="20">
        <v>99</v>
      </c>
      <c r="J112" s="23">
        <f t="shared" si="3"/>
        <v>1.0202020202020201</v>
      </c>
    </row>
    <row r="113" spans="1:14" x14ac:dyDescent="0.2">
      <c r="A113" s="18" t="s">
        <v>285</v>
      </c>
      <c r="B113" s="19" t="s">
        <v>286</v>
      </c>
      <c r="C113" s="20" t="s">
        <v>287</v>
      </c>
      <c r="D113" s="21">
        <v>0</v>
      </c>
      <c r="E113" s="22">
        <v>18</v>
      </c>
      <c r="F113" s="22">
        <v>0</v>
      </c>
      <c r="G113" s="22">
        <f t="shared" si="2"/>
        <v>18</v>
      </c>
      <c r="H113" s="20">
        <v>0</v>
      </c>
      <c r="I113" s="20">
        <v>17</v>
      </c>
      <c r="J113" s="23">
        <f t="shared" si="3"/>
        <v>1.0588235294117647</v>
      </c>
    </row>
    <row r="114" spans="1:14" ht="13.5" thickBot="1" x14ac:dyDescent="0.25">
      <c r="A114" s="26" t="s">
        <v>288</v>
      </c>
      <c r="B114" s="27" t="s">
        <v>289</v>
      </c>
      <c r="C114" s="28" t="s">
        <v>289</v>
      </c>
      <c r="D114" s="29">
        <v>3</v>
      </c>
      <c r="E114" s="27">
        <v>28</v>
      </c>
      <c r="F114" s="27">
        <v>0</v>
      </c>
      <c r="G114" s="27">
        <f t="shared" si="2"/>
        <v>31</v>
      </c>
      <c r="H114" s="28">
        <v>0</v>
      </c>
      <c r="I114" s="28">
        <v>31</v>
      </c>
      <c r="J114" s="91">
        <f t="shared" si="3"/>
        <v>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1137</v>
      </c>
      <c r="E115" s="22">
        <f>SUM(E3:E114)</f>
        <v>9901</v>
      </c>
      <c r="F115" s="22">
        <f>SUM(F3:F114)</f>
        <v>178</v>
      </c>
      <c r="G115" s="22">
        <f>D115+E115+F115</f>
        <v>11216</v>
      </c>
      <c r="H115" s="32">
        <f>SUM(H3:H114)</f>
        <v>718</v>
      </c>
      <c r="I115" s="32">
        <f>SUM(I3:I114)</f>
        <v>10051</v>
      </c>
      <c r="J115" s="23">
        <f t="shared" si="3"/>
        <v>1.1159088647895732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 xr:uid="{00000000-0009-0000-0000-000000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7"/>
  <sheetViews>
    <sheetView zoomScaleNormal="100" workbookViewId="0">
      <pane xSplit="1" ySplit="2" topLeftCell="B45" activePane="bottomRight" state="frozen"/>
      <selection activeCell="D3" sqref="D3"/>
      <selection pane="topRight" activeCell="D3" sqref="D3"/>
      <selection pane="bottomLeft" activeCell="D3" sqref="D3"/>
      <selection pane="bottomRight" activeCell="H76" sqref="H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43831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5</v>
      </c>
      <c r="C3" s="22">
        <v>28</v>
      </c>
      <c r="D3" s="22">
        <v>0</v>
      </c>
      <c r="E3" s="22">
        <f>B3+C3+D3</f>
        <v>33</v>
      </c>
      <c r="F3" s="20">
        <v>0</v>
      </c>
      <c r="G3" s="20">
        <v>43</v>
      </c>
      <c r="H3" s="23">
        <f>E3/G3</f>
        <v>0.76744186046511631</v>
      </c>
    </row>
    <row r="4" spans="1:9" x14ac:dyDescent="0.2">
      <c r="A4" s="19" t="s">
        <v>14</v>
      </c>
      <c r="B4" s="21">
        <v>7</v>
      </c>
      <c r="C4" s="22">
        <v>21</v>
      </c>
      <c r="D4" s="22">
        <v>0</v>
      </c>
      <c r="E4" s="22">
        <f t="shared" ref="E4:E53" si="0">B4+C4+D4</f>
        <v>28</v>
      </c>
      <c r="F4" s="20">
        <v>7</v>
      </c>
      <c r="G4" s="20">
        <v>30</v>
      </c>
      <c r="H4" s="23">
        <f t="shared" ref="H4:H53" si="1">E4/G4</f>
        <v>0.93333333333333335</v>
      </c>
    </row>
    <row r="5" spans="1:9" x14ac:dyDescent="0.2">
      <c r="A5" s="19" t="s">
        <v>16</v>
      </c>
      <c r="B5" s="21">
        <v>2</v>
      </c>
      <c r="C5" s="22">
        <v>7</v>
      </c>
      <c r="D5" s="22">
        <v>0</v>
      </c>
      <c r="E5" s="22">
        <f t="shared" si="0"/>
        <v>9</v>
      </c>
      <c r="F5" s="20">
        <v>0</v>
      </c>
      <c r="G5" s="20">
        <v>9</v>
      </c>
      <c r="H5" s="23">
        <f t="shared" si="1"/>
        <v>1</v>
      </c>
    </row>
    <row r="6" spans="1:9" x14ac:dyDescent="0.2">
      <c r="A6" s="19" t="s">
        <v>18</v>
      </c>
      <c r="B6" s="21">
        <v>11</v>
      </c>
      <c r="C6" s="22">
        <v>56</v>
      </c>
      <c r="D6" s="22">
        <v>0</v>
      </c>
      <c r="E6" s="22">
        <v>67</v>
      </c>
      <c r="F6" s="20">
        <v>8</v>
      </c>
      <c r="G6" s="20">
        <v>82</v>
      </c>
      <c r="H6" s="23">
        <v>0.81707317073170727</v>
      </c>
    </row>
    <row r="7" spans="1:9" x14ac:dyDescent="0.2">
      <c r="A7" s="19" t="s">
        <v>23</v>
      </c>
      <c r="B7" s="21">
        <v>0</v>
      </c>
      <c r="C7" s="22">
        <v>47</v>
      </c>
      <c r="D7" s="22">
        <v>0</v>
      </c>
      <c r="E7" s="22">
        <f t="shared" si="0"/>
        <v>47</v>
      </c>
      <c r="F7" s="20">
        <v>0</v>
      </c>
      <c r="G7" s="20">
        <v>20</v>
      </c>
      <c r="H7" s="23">
        <f t="shared" si="1"/>
        <v>2.35</v>
      </c>
    </row>
    <row r="8" spans="1:9" x14ac:dyDescent="0.2">
      <c r="A8" s="19" t="s">
        <v>26</v>
      </c>
      <c r="B8" s="21">
        <v>16</v>
      </c>
      <c r="C8" s="22">
        <v>81</v>
      </c>
      <c r="D8" s="22">
        <v>25</v>
      </c>
      <c r="E8" s="22">
        <f t="shared" si="0"/>
        <v>122</v>
      </c>
      <c r="F8" s="20">
        <v>16</v>
      </c>
      <c r="G8" s="20">
        <v>115</v>
      </c>
      <c r="H8" s="23">
        <f t="shared" si="1"/>
        <v>1.0608695652173914</v>
      </c>
    </row>
    <row r="9" spans="1:9" x14ac:dyDescent="0.2">
      <c r="A9" s="19" t="s">
        <v>29</v>
      </c>
      <c r="B9" s="21">
        <v>5</v>
      </c>
      <c r="C9" s="22">
        <v>41</v>
      </c>
      <c r="D9" s="22">
        <v>0</v>
      </c>
      <c r="E9" s="22">
        <f t="shared" si="0"/>
        <v>46</v>
      </c>
      <c r="F9" s="20">
        <v>4</v>
      </c>
      <c r="G9" s="20">
        <v>43</v>
      </c>
      <c r="H9" s="23">
        <f t="shared" si="1"/>
        <v>1.069767441860465</v>
      </c>
    </row>
    <row r="10" spans="1:9" x14ac:dyDescent="0.2">
      <c r="A10" s="19" t="s">
        <v>32</v>
      </c>
      <c r="B10" s="21">
        <v>32</v>
      </c>
      <c r="C10" s="22">
        <v>339</v>
      </c>
      <c r="D10" s="22">
        <v>0</v>
      </c>
      <c r="E10" s="22">
        <v>371</v>
      </c>
      <c r="F10" s="20">
        <v>32</v>
      </c>
      <c r="G10" s="20">
        <v>225</v>
      </c>
      <c r="H10" s="23">
        <v>1.6488888888888888</v>
      </c>
    </row>
    <row r="11" spans="1:9" x14ac:dyDescent="0.2">
      <c r="A11" s="19" t="s">
        <v>37</v>
      </c>
      <c r="B11" s="21">
        <v>17</v>
      </c>
      <c r="C11" s="22">
        <v>88</v>
      </c>
      <c r="D11" s="22">
        <v>0</v>
      </c>
      <c r="E11" s="22">
        <v>105</v>
      </c>
      <c r="F11" s="20">
        <v>16</v>
      </c>
      <c r="G11" s="20">
        <v>99</v>
      </c>
      <c r="H11" s="23">
        <v>1.0606060606060606</v>
      </c>
    </row>
    <row r="12" spans="1:9" x14ac:dyDescent="0.2">
      <c r="A12" s="19" t="s">
        <v>42</v>
      </c>
      <c r="B12" s="21">
        <v>7</v>
      </c>
      <c r="C12" s="22">
        <v>52</v>
      </c>
      <c r="D12" s="22">
        <v>0</v>
      </c>
      <c r="E12" s="22">
        <f t="shared" si="0"/>
        <v>59</v>
      </c>
      <c r="F12" s="20">
        <v>2</v>
      </c>
      <c r="G12" s="20">
        <v>60</v>
      </c>
      <c r="H12" s="23">
        <f t="shared" si="1"/>
        <v>0.98333333333333328</v>
      </c>
    </row>
    <row r="13" spans="1:9" x14ac:dyDescent="0.2">
      <c r="A13" s="19" t="s">
        <v>45</v>
      </c>
      <c r="B13" s="21">
        <v>7</v>
      </c>
      <c r="C13" s="22">
        <v>26</v>
      </c>
      <c r="D13" s="22">
        <v>0</v>
      </c>
      <c r="E13" s="22">
        <f t="shared" si="0"/>
        <v>33</v>
      </c>
      <c r="F13" s="20">
        <v>5</v>
      </c>
      <c r="G13" s="20">
        <v>35</v>
      </c>
      <c r="H13" s="23">
        <f t="shared" si="1"/>
        <v>0.94285714285714284</v>
      </c>
    </row>
    <row r="14" spans="1:9" x14ac:dyDescent="0.2">
      <c r="A14" s="19" t="s">
        <v>48</v>
      </c>
      <c r="B14" s="21">
        <v>51</v>
      </c>
      <c r="C14" s="22">
        <v>377</v>
      </c>
      <c r="D14" s="22">
        <v>1</v>
      </c>
      <c r="E14" s="22">
        <v>429</v>
      </c>
      <c r="F14" s="20">
        <v>26</v>
      </c>
      <c r="G14" s="20">
        <v>438</v>
      </c>
      <c r="H14" s="23">
        <v>0.97945205479452058</v>
      </c>
    </row>
    <row r="15" spans="1:9" x14ac:dyDescent="0.2">
      <c r="A15" s="19" t="s">
        <v>53</v>
      </c>
      <c r="B15" s="21">
        <v>2</v>
      </c>
      <c r="C15" s="22">
        <v>32</v>
      </c>
      <c r="D15" s="22">
        <v>0</v>
      </c>
      <c r="E15" s="22">
        <f t="shared" si="0"/>
        <v>34</v>
      </c>
      <c r="F15" s="20">
        <v>2</v>
      </c>
      <c r="G15" s="20">
        <v>16</v>
      </c>
      <c r="H15" s="23">
        <f t="shared" si="1"/>
        <v>2.125</v>
      </c>
    </row>
    <row r="16" spans="1:9" x14ac:dyDescent="0.2">
      <c r="A16" s="19" t="s">
        <v>56</v>
      </c>
      <c r="B16" s="21">
        <v>39</v>
      </c>
      <c r="C16" s="22">
        <v>505</v>
      </c>
      <c r="D16" s="22">
        <v>5</v>
      </c>
      <c r="E16" s="22">
        <v>549</v>
      </c>
      <c r="F16" s="20">
        <v>22</v>
      </c>
      <c r="G16" s="119">
        <v>400</v>
      </c>
      <c r="H16" s="23">
        <v>1.3725000000000001</v>
      </c>
    </row>
    <row r="17" spans="1:20" x14ac:dyDescent="0.2">
      <c r="A17" s="19" t="s">
        <v>61</v>
      </c>
      <c r="B17" s="21">
        <v>6</v>
      </c>
      <c r="C17" s="22">
        <v>22</v>
      </c>
      <c r="D17" s="22">
        <v>0</v>
      </c>
      <c r="E17" s="22">
        <f t="shared" si="0"/>
        <v>28</v>
      </c>
      <c r="F17" s="20">
        <v>2</v>
      </c>
      <c r="G17" s="20">
        <v>20</v>
      </c>
      <c r="H17" s="23">
        <f t="shared" si="1"/>
        <v>1.4</v>
      </c>
    </row>
    <row r="18" spans="1:20" x14ac:dyDescent="0.2">
      <c r="A18" s="19" t="s">
        <v>64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28</v>
      </c>
      <c r="H18" s="23">
        <f t="shared" si="1"/>
        <v>2</v>
      </c>
    </row>
    <row r="19" spans="1:20" x14ac:dyDescent="0.2">
      <c r="A19" s="19" t="s">
        <v>67</v>
      </c>
      <c r="B19" s="21">
        <v>22</v>
      </c>
      <c r="C19" s="22">
        <v>133</v>
      </c>
      <c r="D19" s="22">
        <v>1</v>
      </c>
      <c r="E19" s="22">
        <v>156</v>
      </c>
      <c r="F19" s="20">
        <v>9</v>
      </c>
      <c r="G19" s="20">
        <v>179</v>
      </c>
      <c r="H19" s="23">
        <v>0.87150837988826813</v>
      </c>
    </row>
    <row r="20" spans="1:20" x14ac:dyDescent="0.2">
      <c r="A20" s="19" t="s">
        <v>72</v>
      </c>
      <c r="B20" s="21">
        <v>13</v>
      </c>
      <c r="C20" s="22">
        <v>129</v>
      </c>
      <c r="D20" s="22">
        <v>0</v>
      </c>
      <c r="E20" s="22">
        <v>142</v>
      </c>
      <c r="F20" s="20">
        <v>8</v>
      </c>
      <c r="G20" s="20">
        <v>114</v>
      </c>
      <c r="H20" s="23">
        <v>1.2456140350877194</v>
      </c>
    </row>
    <row r="21" spans="1:20" x14ac:dyDescent="0.2">
      <c r="A21" s="19" t="s">
        <v>77</v>
      </c>
      <c r="B21" s="21">
        <v>5</v>
      </c>
      <c r="C21" s="22">
        <v>42</v>
      </c>
      <c r="D21" s="22">
        <v>0</v>
      </c>
      <c r="E21" s="22">
        <f t="shared" si="0"/>
        <v>47</v>
      </c>
      <c r="F21" s="20">
        <v>5</v>
      </c>
      <c r="G21" s="20">
        <v>48</v>
      </c>
      <c r="H21" s="23">
        <f t="shared" si="1"/>
        <v>0.97916666666666663</v>
      </c>
    </row>
    <row r="22" spans="1:20" x14ac:dyDescent="0.2">
      <c r="A22" s="19" t="s">
        <v>80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9</v>
      </c>
      <c r="H22" s="23">
        <f t="shared" si="1"/>
        <v>0.77777777777777779</v>
      </c>
    </row>
    <row r="23" spans="1:20" x14ac:dyDescent="0.2">
      <c r="A23" s="19" t="s">
        <v>83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4</v>
      </c>
      <c r="H23" s="23">
        <f t="shared" si="1"/>
        <v>0.75</v>
      </c>
    </row>
    <row r="24" spans="1:20" x14ac:dyDescent="0.2">
      <c r="A24" s="19" t="s">
        <v>86</v>
      </c>
      <c r="B24" s="21">
        <v>21</v>
      </c>
      <c r="C24" s="22">
        <v>215</v>
      </c>
      <c r="D24" s="22">
        <v>0</v>
      </c>
      <c r="E24" s="22">
        <f t="shared" si="0"/>
        <v>236</v>
      </c>
      <c r="F24" s="20">
        <v>10</v>
      </c>
      <c r="G24" s="20">
        <v>241</v>
      </c>
      <c r="H24" s="23">
        <f t="shared" si="1"/>
        <v>0.97925311203319498</v>
      </c>
      <c r="T24" s="17" t="s">
        <v>88</v>
      </c>
    </row>
    <row r="25" spans="1:20" x14ac:dyDescent="0.2">
      <c r="A25" s="19" t="s">
        <v>90</v>
      </c>
      <c r="B25" s="21">
        <v>8</v>
      </c>
      <c r="C25" s="22">
        <v>44</v>
      </c>
      <c r="D25" s="22">
        <v>0</v>
      </c>
      <c r="E25" s="22">
        <f t="shared" si="0"/>
        <v>52</v>
      </c>
      <c r="F25" s="20">
        <v>4</v>
      </c>
      <c r="G25" s="20">
        <v>47</v>
      </c>
      <c r="H25" s="23">
        <f t="shared" si="1"/>
        <v>1.1063829787234043</v>
      </c>
    </row>
    <row r="26" spans="1:20" x14ac:dyDescent="0.2">
      <c r="A26" s="19" t="s">
        <v>93</v>
      </c>
      <c r="B26" s="21">
        <v>16</v>
      </c>
      <c r="C26" s="22">
        <v>136</v>
      </c>
      <c r="D26" s="22">
        <v>0</v>
      </c>
      <c r="E26" s="22">
        <f t="shared" si="0"/>
        <v>152</v>
      </c>
      <c r="F26" s="20">
        <v>16</v>
      </c>
      <c r="G26" s="20">
        <v>88</v>
      </c>
      <c r="H26" s="23">
        <f t="shared" si="1"/>
        <v>1.7272727272727273</v>
      </c>
    </row>
    <row r="27" spans="1:20" x14ac:dyDescent="0.2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8</v>
      </c>
      <c r="H27" s="23">
        <f t="shared" si="1"/>
        <v>1.5</v>
      </c>
    </row>
    <row r="28" spans="1:20" x14ac:dyDescent="0.2">
      <c r="A28" s="19" t="s">
        <v>99</v>
      </c>
      <c r="B28" s="21">
        <v>3</v>
      </c>
      <c r="C28" s="22">
        <v>18</v>
      </c>
      <c r="D28" s="22">
        <v>0</v>
      </c>
      <c r="E28" s="22">
        <f t="shared" si="0"/>
        <v>21</v>
      </c>
      <c r="F28" s="20">
        <v>3</v>
      </c>
      <c r="G28" s="20">
        <v>23</v>
      </c>
      <c r="H28" s="23">
        <f t="shared" si="1"/>
        <v>0.91304347826086951</v>
      </c>
    </row>
    <row r="29" spans="1:20" x14ac:dyDescent="0.2">
      <c r="A29" s="19" t="s">
        <v>102</v>
      </c>
      <c r="B29" s="21">
        <v>0</v>
      </c>
      <c r="C29" s="22">
        <v>7</v>
      </c>
      <c r="D29" s="22">
        <v>0</v>
      </c>
      <c r="E29" s="22">
        <f t="shared" si="0"/>
        <v>7</v>
      </c>
      <c r="F29" s="20">
        <v>0</v>
      </c>
      <c r="G29" s="20">
        <v>12</v>
      </c>
      <c r="H29" s="23">
        <f t="shared" si="1"/>
        <v>0.58333333333333337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13</v>
      </c>
      <c r="D30" s="22">
        <v>0</v>
      </c>
      <c r="E30" s="22">
        <f t="shared" si="0"/>
        <v>13</v>
      </c>
      <c r="F30" s="20">
        <v>0</v>
      </c>
      <c r="G30" s="20">
        <v>14</v>
      </c>
      <c r="H30" s="23">
        <f t="shared" si="1"/>
        <v>0.9285714285714286</v>
      </c>
    </row>
    <row r="31" spans="1:20" x14ac:dyDescent="0.2">
      <c r="A31" s="19" t="s">
        <v>108</v>
      </c>
      <c r="B31" s="21">
        <v>2</v>
      </c>
      <c r="C31" s="22">
        <v>241</v>
      </c>
      <c r="D31" s="22">
        <v>0</v>
      </c>
      <c r="E31" s="22">
        <f t="shared" si="0"/>
        <v>243</v>
      </c>
      <c r="F31" s="20">
        <v>2</v>
      </c>
      <c r="G31" s="20">
        <v>23</v>
      </c>
      <c r="H31" s="23">
        <f t="shared" si="1"/>
        <v>10.565217391304348</v>
      </c>
    </row>
    <row r="32" spans="1:20" x14ac:dyDescent="0.2">
      <c r="A32" s="19" t="s">
        <v>111</v>
      </c>
      <c r="B32" s="21">
        <v>6</v>
      </c>
      <c r="C32" s="22">
        <v>32</v>
      </c>
      <c r="D32" s="22">
        <v>0</v>
      </c>
      <c r="E32" s="22">
        <f t="shared" si="0"/>
        <v>38</v>
      </c>
      <c r="F32" s="20">
        <v>4</v>
      </c>
      <c r="G32" s="20">
        <v>39</v>
      </c>
      <c r="H32" s="23">
        <f t="shared" si="1"/>
        <v>0.97435897435897434</v>
      </c>
    </row>
    <row r="33" spans="1:8" x14ac:dyDescent="0.2">
      <c r="A33" s="19" t="s">
        <v>114</v>
      </c>
      <c r="B33" s="21">
        <v>10</v>
      </c>
      <c r="C33" s="22">
        <v>91</v>
      </c>
      <c r="D33" s="22">
        <v>1</v>
      </c>
      <c r="E33" s="22">
        <f t="shared" si="0"/>
        <v>102</v>
      </c>
      <c r="F33" s="20">
        <v>6</v>
      </c>
      <c r="G33" s="20">
        <v>103</v>
      </c>
      <c r="H33" s="23">
        <f t="shared" si="1"/>
        <v>0.99029126213592233</v>
      </c>
    </row>
    <row r="34" spans="1:8" x14ac:dyDescent="0.2">
      <c r="A34" s="19" t="s">
        <v>117</v>
      </c>
      <c r="B34" s="21">
        <v>0</v>
      </c>
      <c r="C34" s="22">
        <v>10</v>
      </c>
      <c r="D34" s="22">
        <v>0</v>
      </c>
      <c r="E34" s="22">
        <f t="shared" si="0"/>
        <v>10</v>
      </c>
      <c r="F34" s="20">
        <v>10</v>
      </c>
      <c r="G34" s="20">
        <v>11</v>
      </c>
      <c r="H34" s="23">
        <f t="shared" si="1"/>
        <v>0.90909090909090906</v>
      </c>
    </row>
    <row r="35" spans="1:8" x14ac:dyDescent="0.2">
      <c r="A35" s="19" t="s">
        <v>120</v>
      </c>
      <c r="B35" s="21">
        <v>0</v>
      </c>
      <c r="C35" s="22">
        <v>21</v>
      </c>
      <c r="D35" s="22">
        <v>0</v>
      </c>
      <c r="E35" s="22">
        <f t="shared" si="0"/>
        <v>21</v>
      </c>
      <c r="F35" s="20">
        <v>0</v>
      </c>
      <c r="G35" s="20">
        <v>15</v>
      </c>
      <c r="H35" s="23">
        <f t="shared" si="1"/>
        <v>1.4</v>
      </c>
    </row>
    <row r="36" spans="1:8" x14ac:dyDescent="0.2">
      <c r="A36" s="19" t="s">
        <v>123</v>
      </c>
      <c r="B36" s="21">
        <v>9</v>
      </c>
      <c r="C36" s="22">
        <v>128</v>
      </c>
      <c r="D36" s="22">
        <v>0</v>
      </c>
      <c r="E36" s="22">
        <v>137</v>
      </c>
      <c r="F36" s="20">
        <v>12</v>
      </c>
      <c r="G36" s="20">
        <v>141</v>
      </c>
      <c r="H36" s="23">
        <v>0.97163120567375882</v>
      </c>
    </row>
    <row r="37" spans="1:8" x14ac:dyDescent="0.2">
      <c r="A37" s="19" t="s">
        <v>128</v>
      </c>
      <c r="B37" s="21">
        <v>3</v>
      </c>
      <c r="C37" s="22">
        <v>43</v>
      </c>
      <c r="D37" s="22">
        <v>0</v>
      </c>
      <c r="E37" s="22">
        <f t="shared" si="0"/>
        <v>46</v>
      </c>
      <c r="F37" s="20">
        <v>1</v>
      </c>
      <c r="G37" s="20">
        <v>51</v>
      </c>
      <c r="H37" s="23">
        <f t="shared" si="1"/>
        <v>0.90196078431372551</v>
      </c>
    </row>
    <row r="38" spans="1:8" x14ac:dyDescent="0.2">
      <c r="A38" s="19" t="s">
        <v>130</v>
      </c>
      <c r="B38" s="21">
        <v>4</v>
      </c>
      <c r="C38" s="22">
        <v>60</v>
      </c>
      <c r="D38" s="22">
        <v>0</v>
      </c>
      <c r="E38" s="22">
        <f t="shared" si="0"/>
        <v>64</v>
      </c>
      <c r="F38" s="20">
        <v>1</v>
      </c>
      <c r="G38" s="20">
        <v>36</v>
      </c>
      <c r="H38" s="23">
        <f t="shared" si="1"/>
        <v>1.7777777777777777</v>
      </c>
    </row>
    <row r="39" spans="1:8" x14ac:dyDescent="0.2">
      <c r="A39" s="19" t="s">
        <v>133</v>
      </c>
      <c r="B39" s="21">
        <v>7</v>
      </c>
      <c r="C39" s="22">
        <v>21</v>
      </c>
      <c r="D39" s="22">
        <v>0</v>
      </c>
      <c r="E39" s="22">
        <f t="shared" si="0"/>
        <v>28</v>
      </c>
      <c r="F39" s="20">
        <v>7</v>
      </c>
      <c r="G39" s="20">
        <v>25</v>
      </c>
      <c r="H39" s="23">
        <f t="shared" si="1"/>
        <v>1.1200000000000001</v>
      </c>
    </row>
    <row r="40" spans="1:8" x14ac:dyDescent="0.2">
      <c r="A40" s="19" t="s">
        <v>136</v>
      </c>
      <c r="B40" s="21">
        <v>6</v>
      </c>
      <c r="C40" s="22">
        <v>128</v>
      </c>
      <c r="D40" s="22">
        <v>0</v>
      </c>
      <c r="E40" s="22">
        <f t="shared" si="0"/>
        <v>134</v>
      </c>
      <c r="F40" s="20">
        <v>6</v>
      </c>
      <c r="G40" s="20">
        <v>114</v>
      </c>
      <c r="H40" s="23">
        <f t="shared" si="1"/>
        <v>1.1754385964912282</v>
      </c>
    </row>
    <row r="41" spans="1:8" x14ac:dyDescent="0.2">
      <c r="A41" s="19" t="s">
        <v>139</v>
      </c>
      <c r="B41" s="21">
        <v>6</v>
      </c>
      <c r="C41" s="22">
        <v>58</v>
      </c>
      <c r="D41" s="22">
        <v>0</v>
      </c>
      <c r="E41" s="22">
        <f t="shared" si="0"/>
        <v>64</v>
      </c>
      <c r="F41" s="20">
        <v>6</v>
      </c>
      <c r="G41" s="20">
        <v>62</v>
      </c>
      <c r="H41" s="23">
        <f t="shared" si="1"/>
        <v>1.032258064516129</v>
      </c>
    </row>
    <row r="42" spans="1:8" x14ac:dyDescent="0.2">
      <c r="A42" s="19" t="s">
        <v>142</v>
      </c>
      <c r="B42" s="21">
        <v>6</v>
      </c>
      <c r="C42" s="22">
        <v>49</v>
      </c>
      <c r="D42" s="22">
        <v>0</v>
      </c>
      <c r="E42" s="22">
        <f t="shared" si="0"/>
        <v>55</v>
      </c>
      <c r="F42" s="20">
        <v>6</v>
      </c>
      <c r="G42" s="20">
        <v>91</v>
      </c>
      <c r="H42" s="23">
        <f t="shared" si="1"/>
        <v>0.60439560439560436</v>
      </c>
    </row>
    <row r="43" spans="1:8" x14ac:dyDescent="0.2">
      <c r="A43" s="19" t="s">
        <v>145</v>
      </c>
      <c r="B43" s="21">
        <v>4</v>
      </c>
      <c r="C43" s="22">
        <v>29</v>
      </c>
      <c r="D43" s="22">
        <v>0</v>
      </c>
      <c r="E43" s="22">
        <f t="shared" si="0"/>
        <v>33</v>
      </c>
      <c r="F43" s="20">
        <v>0</v>
      </c>
      <c r="G43" s="20">
        <v>35</v>
      </c>
      <c r="H43" s="23">
        <f t="shared" si="1"/>
        <v>0.94285714285714284</v>
      </c>
    </row>
    <row r="44" spans="1:8" x14ac:dyDescent="0.2">
      <c r="A44" s="19" t="s">
        <v>148</v>
      </c>
      <c r="B44" s="21">
        <v>6</v>
      </c>
      <c r="C44" s="22">
        <v>76</v>
      </c>
      <c r="D44" s="22">
        <v>0</v>
      </c>
      <c r="E44" s="22">
        <v>82</v>
      </c>
      <c r="F44" s="20">
        <v>5</v>
      </c>
      <c r="G44" s="20">
        <v>72</v>
      </c>
      <c r="H44" s="23">
        <v>1.1388888888888888</v>
      </c>
    </row>
    <row r="45" spans="1:8" x14ac:dyDescent="0.2">
      <c r="A45" s="19" t="s">
        <v>153</v>
      </c>
      <c r="B45" s="21">
        <v>6</v>
      </c>
      <c r="C45" s="22">
        <v>69</v>
      </c>
      <c r="D45" s="22">
        <v>0</v>
      </c>
      <c r="E45" s="22">
        <f t="shared" si="0"/>
        <v>75</v>
      </c>
      <c r="F45" s="20">
        <v>6</v>
      </c>
      <c r="G45" s="20">
        <v>60</v>
      </c>
      <c r="H45" s="23">
        <f t="shared" si="1"/>
        <v>1.25</v>
      </c>
    </row>
    <row r="46" spans="1:8" x14ac:dyDescent="0.2">
      <c r="A46" s="19" t="s">
        <v>156</v>
      </c>
      <c r="B46" s="21">
        <v>8</v>
      </c>
      <c r="C46" s="22">
        <v>66</v>
      </c>
      <c r="D46" s="22">
        <v>0</v>
      </c>
      <c r="E46" s="22">
        <v>74</v>
      </c>
      <c r="F46" s="20">
        <v>3</v>
      </c>
      <c r="G46" s="20">
        <v>71</v>
      </c>
      <c r="H46" s="23">
        <v>1.0422535211267605</v>
      </c>
    </row>
    <row r="47" spans="1:8" x14ac:dyDescent="0.2">
      <c r="A47" s="19" t="s">
        <v>161</v>
      </c>
      <c r="B47" s="21">
        <v>1</v>
      </c>
      <c r="C47" s="22">
        <v>26</v>
      </c>
      <c r="D47" s="22">
        <v>0</v>
      </c>
      <c r="E47" s="22">
        <f t="shared" si="0"/>
        <v>27</v>
      </c>
      <c r="F47" s="20">
        <v>1</v>
      </c>
      <c r="G47" s="20">
        <v>24</v>
      </c>
      <c r="H47" s="23">
        <f t="shared" si="1"/>
        <v>1.125</v>
      </c>
    </row>
    <row r="48" spans="1:8" x14ac:dyDescent="0.2">
      <c r="A48" s="19" t="s">
        <v>164</v>
      </c>
      <c r="B48" s="21">
        <v>6</v>
      </c>
      <c r="C48" s="22">
        <v>90</v>
      </c>
      <c r="D48" s="22">
        <v>0</v>
      </c>
      <c r="E48" s="22">
        <f t="shared" si="0"/>
        <v>96</v>
      </c>
      <c r="F48" s="20">
        <v>6</v>
      </c>
      <c r="G48" s="20">
        <v>67</v>
      </c>
      <c r="H48" s="23">
        <f t="shared" si="1"/>
        <v>1.4328358208955223</v>
      </c>
    </row>
    <row r="49" spans="1:20" x14ac:dyDescent="0.2">
      <c r="A49" s="19" t="s">
        <v>167</v>
      </c>
      <c r="B49" s="21">
        <v>8</v>
      </c>
      <c r="C49" s="22">
        <v>48</v>
      </c>
      <c r="D49" s="22">
        <v>0</v>
      </c>
      <c r="E49" s="22">
        <f t="shared" si="0"/>
        <v>56</v>
      </c>
      <c r="F49" s="20">
        <v>9</v>
      </c>
      <c r="G49" s="20">
        <v>56</v>
      </c>
      <c r="H49" s="23">
        <f t="shared" si="1"/>
        <v>1</v>
      </c>
    </row>
    <row r="50" spans="1:20" x14ac:dyDescent="0.2">
      <c r="A50" s="19" t="s">
        <v>170</v>
      </c>
      <c r="B50" s="21">
        <v>1</v>
      </c>
      <c r="C50" s="22">
        <v>25</v>
      </c>
      <c r="D50" s="22">
        <v>0</v>
      </c>
      <c r="E50" s="22">
        <f t="shared" si="0"/>
        <v>26</v>
      </c>
      <c r="F50" s="20">
        <v>0</v>
      </c>
      <c r="G50" s="20">
        <v>21</v>
      </c>
      <c r="H50" s="23">
        <f t="shared" si="1"/>
        <v>1.2380952380952381</v>
      </c>
    </row>
    <row r="51" spans="1:20" x14ac:dyDescent="0.2">
      <c r="A51" s="19" t="s">
        <v>173</v>
      </c>
      <c r="B51" s="21">
        <v>16</v>
      </c>
      <c r="C51" s="22">
        <v>113</v>
      </c>
      <c r="D51" s="22">
        <v>0</v>
      </c>
      <c r="E51" s="22">
        <f t="shared" si="0"/>
        <v>129</v>
      </c>
      <c r="F51" s="20">
        <v>4</v>
      </c>
      <c r="G51" s="20">
        <v>155</v>
      </c>
      <c r="H51" s="23">
        <f t="shared" si="1"/>
        <v>0.83225806451612905</v>
      </c>
    </row>
    <row r="52" spans="1:20" x14ac:dyDescent="0.2">
      <c r="A52" s="19" t="s">
        <v>175</v>
      </c>
      <c r="B52" s="21">
        <v>3</v>
      </c>
      <c r="C52" s="22">
        <v>30</v>
      </c>
      <c r="D52" s="22">
        <v>0</v>
      </c>
      <c r="E52" s="22">
        <f t="shared" si="0"/>
        <v>33</v>
      </c>
      <c r="F52" s="20">
        <v>3</v>
      </c>
      <c r="G52" s="20">
        <v>23</v>
      </c>
      <c r="H52" s="23">
        <f t="shared" si="1"/>
        <v>1.4347826086956521</v>
      </c>
    </row>
    <row r="53" spans="1:20" x14ac:dyDescent="0.2">
      <c r="A53" s="19" t="s">
        <v>178</v>
      </c>
      <c r="B53" s="21">
        <v>1</v>
      </c>
      <c r="C53" s="22">
        <v>33</v>
      </c>
      <c r="D53" s="22">
        <v>0</v>
      </c>
      <c r="E53" s="22">
        <f t="shared" si="0"/>
        <v>34</v>
      </c>
      <c r="F53" s="20">
        <v>1</v>
      </c>
      <c r="G53" s="20">
        <v>30</v>
      </c>
      <c r="H53" s="23">
        <f t="shared" si="1"/>
        <v>1.1333333333333333</v>
      </c>
    </row>
    <row r="54" spans="1:20" s="24" customFormat="1" x14ac:dyDescent="0.2">
      <c r="A54" s="19" t="s">
        <v>181</v>
      </c>
      <c r="B54" s="21">
        <v>363</v>
      </c>
      <c r="C54" s="22">
        <v>2773</v>
      </c>
      <c r="D54" s="22">
        <v>144</v>
      </c>
      <c r="E54" s="22">
        <v>3280</v>
      </c>
      <c r="F54" s="20">
        <v>165</v>
      </c>
      <c r="G54" s="20">
        <v>2932</v>
      </c>
      <c r="H54" s="23">
        <v>1.1186903137789905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7</v>
      </c>
      <c r="C55" s="22">
        <v>55</v>
      </c>
      <c r="D55" s="22">
        <v>0</v>
      </c>
      <c r="E55" s="22">
        <f t="shared" ref="E55:E75" si="2">B55+C55+D55</f>
        <v>62</v>
      </c>
      <c r="F55" s="20">
        <v>7</v>
      </c>
      <c r="G55" s="20">
        <v>71</v>
      </c>
      <c r="H55" s="23">
        <f t="shared" ref="H55:H76" si="3">E55/G55</f>
        <v>0.87323943661971826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0</v>
      </c>
      <c r="C56" s="22">
        <v>31</v>
      </c>
      <c r="D56" s="22">
        <v>0</v>
      </c>
      <c r="E56" s="22">
        <f t="shared" si="2"/>
        <v>31</v>
      </c>
      <c r="F56" s="20">
        <v>0</v>
      </c>
      <c r="G56" s="20">
        <v>15</v>
      </c>
      <c r="H56" s="23">
        <f t="shared" si="3"/>
        <v>2.0666666666666669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19" t="s">
        <v>215</v>
      </c>
      <c r="B57" s="21">
        <v>2</v>
      </c>
      <c r="C57" s="22">
        <v>44</v>
      </c>
      <c r="D57" s="22">
        <v>0</v>
      </c>
      <c r="E57" s="22">
        <f t="shared" si="2"/>
        <v>46</v>
      </c>
      <c r="F57" s="20">
        <v>2</v>
      </c>
      <c r="G57" s="20">
        <v>49</v>
      </c>
      <c r="H57" s="23">
        <f t="shared" si="3"/>
        <v>0.93877551020408168</v>
      </c>
    </row>
    <row r="58" spans="1:20" ht="12" customHeight="1" x14ac:dyDescent="0.2">
      <c r="A58" s="19" t="s">
        <v>218</v>
      </c>
      <c r="B58" s="21">
        <v>12</v>
      </c>
      <c r="C58" s="22">
        <v>44</v>
      </c>
      <c r="D58" s="22">
        <v>0</v>
      </c>
      <c r="E58" s="22">
        <v>56</v>
      </c>
      <c r="F58" s="20">
        <v>12</v>
      </c>
      <c r="G58" s="20">
        <v>41</v>
      </c>
      <c r="H58" s="23">
        <v>1.3658536585365855</v>
      </c>
    </row>
    <row r="59" spans="1:20" x14ac:dyDescent="0.2">
      <c r="A59" s="19" t="s">
        <v>221</v>
      </c>
      <c r="B59" s="21">
        <v>39</v>
      </c>
      <c r="C59" s="22">
        <v>264</v>
      </c>
      <c r="D59" s="22">
        <v>0</v>
      </c>
      <c r="E59" s="22">
        <v>303</v>
      </c>
      <c r="F59" s="20">
        <v>35</v>
      </c>
      <c r="G59" s="20">
        <v>181</v>
      </c>
      <c r="H59" s="23">
        <v>1.6740331491712708</v>
      </c>
    </row>
    <row r="60" spans="1:20" x14ac:dyDescent="0.2">
      <c r="A60" s="19" t="s">
        <v>226</v>
      </c>
      <c r="B60" s="21">
        <v>20</v>
      </c>
      <c r="C60" s="22">
        <v>96</v>
      </c>
      <c r="D60" s="22">
        <v>0</v>
      </c>
      <c r="E60" s="22">
        <f t="shared" si="2"/>
        <v>116</v>
      </c>
      <c r="F60" s="20">
        <v>15</v>
      </c>
      <c r="G60" s="20">
        <v>98</v>
      </c>
      <c r="H60" s="23">
        <f t="shared" si="3"/>
        <v>1.1836734693877551</v>
      </c>
    </row>
    <row r="61" spans="1:20" x14ac:dyDescent="0.2">
      <c r="A61" s="19" t="s">
        <v>229</v>
      </c>
      <c r="B61" s="21">
        <v>8</v>
      </c>
      <c r="C61" s="22">
        <v>36</v>
      </c>
      <c r="D61" s="22">
        <v>0</v>
      </c>
      <c r="E61" s="22">
        <f t="shared" si="2"/>
        <v>44</v>
      </c>
      <c r="F61" s="20">
        <v>8</v>
      </c>
      <c r="G61" s="20">
        <v>46</v>
      </c>
      <c r="H61" s="23">
        <f t="shared" si="3"/>
        <v>0.95652173913043481</v>
      </c>
    </row>
    <row r="62" spans="1:20" x14ac:dyDescent="0.2">
      <c r="A62" s="19" t="s">
        <v>232</v>
      </c>
      <c r="B62" s="21">
        <v>31</v>
      </c>
      <c r="C62" s="22">
        <v>210</v>
      </c>
      <c r="D62" s="22">
        <v>0</v>
      </c>
      <c r="E62" s="22">
        <f t="shared" si="2"/>
        <v>241</v>
      </c>
      <c r="F62" s="20">
        <v>25</v>
      </c>
      <c r="G62" s="20">
        <v>203</v>
      </c>
      <c r="H62" s="23">
        <f t="shared" si="3"/>
        <v>1.187192118226601</v>
      </c>
    </row>
    <row r="63" spans="1:20" x14ac:dyDescent="0.2">
      <c r="A63" s="19" t="s">
        <v>235</v>
      </c>
      <c r="B63" s="21">
        <v>3</v>
      </c>
      <c r="C63" s="22">
        <v>34</v>
      </c>
      <c r="D63" s="22">
        <v>0</v>
      </c>
      <c r="E63" s="22">
        <f t="shared" si="2"/>
        <v>37</v>
      </c>
      <c r="F63" s="20">
        <v>3</v>
      </c>
      <c r="G63" s="20">
        <v>37</v>
      </c>
      <c r="H63" s="23">
        <f t="shared" si="3"/>
        <v>1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3" x14ac:dyDescent="0.2">
      <c r="A65" s="19" t="s">
        <v>241</v>
      </c>
      <c r="B65" s="21">
        <v>12</v>
      </c>
      <c r="C65" s="22">
        <v>100</v>
      </c>
      <c r="D65" s="22">
        <v>0</v>
      </c>
      <c r="E65" s="22">
        <f t="shared" si="2"/>
        <v>112</v>
      </c>
      <c r="F65" s="20">
        <v>12</v>
      </c>
      <c r="G65" s="20">
        <v>100</v>
      </c>
      <c r="H65" s="23">
        <f t="shared" si="3"/>
        <v>1.1200000000000001</v>
      </c>
    </row>
    <row r="66" spans="1:13" x14ac:dyDescent="0.2">
      <c r="A66" s="19" t="s">
        <v>244</v>
      </c>
      <c r="B66" s="21">
        <v>5</v>
      </c>
      <c r="C66" s="22">
        <v>89</v>
      </c>
      <c r="D66" s="22">
        <v>0</v>
      </c>
      <c r="E66" s="22">
        <v>94</v>
      </c>
      <c r="F66" s="20">
        <v>5</v>
      </c>
      <c r="G66" s="20">
        <v>86</v>
      </c>
      <c r="H66" s="23">
        <v>1.0930232558139534</v>
      </c>
    </row>
    <row r="67" spans="1:13" x14ac:dyDescent="0.2">
      <c r="A67" s="19" t="s">
        <v>248</v>
      </c>
      <c r="B67" s="21">
        <v>12</v>
      </c>
      <c r="C67" s="22">
        <v>108</v>
      </c>
      <c r="D67" s="22">
        <v>0</v>
      </c>
      <c r="E67" s="22">
        <f t="shared" si="2"/>
        <v>120</v>
      </c>
      <c r="F67" s="20">
        <v>8</v>
      </c>
      <c r="G67" s="20">
        <v>115</v>
      </c>
      <c r="H67" s="23">
        <f t="shared" si="3"/>
        <v>1.0434782608695652</v>
      </c>
    </row>
    <row r="68" spans="1:13" x14ac:dyDescent="0.2">
      <c r="A68" s="19" t="s">
        <v>251</v>
      </c>
      <c r="B68" s="21">
        <v>6</v>
      </c>
      <c r="C68" s="22">
        <v>94</v>
      </c>
      <c r="D68" s="22">
        <v>0</v>
      </c>
      <c r="E68" s="22">
        <f t="shared" si="2"/>
        <v>100</v>
      </c>
      <c r="F68" s="20">
        <v>6</v>
      </c>
      <c r="G68" s="20">
        <v>97</v>
      </c>
      <c r="H68" s="23">
        <f t="shared" si="3"/>
        <v>1.0309278350515463</v>
      </c>
    </row>
    <row r="69" spans="1:13" x14ac:dyDescent="0.2">
      <c r="A69" s="19" t="s">
        <v>254</v>
      </c>
      <c r="B69" s="21">
        <v>5</v>
      </c>
      <c r="C69" s="22">
        <v>51</v>
      </c>
      <c r="D69" s="22">
        <v>0</v>
      </c>
      <c r="E69" s="22">
        <f t="shared" si="2"/>
        <v>56</v>
      </c>
      <c r="F69" s="20">
        <v>0</v>
      </c>
      <c r="G69" s="20">
        <v>56</v>
      </c>
      <c r="H69" s="23">
        <f t="shared" si="3"/>
        <v>1</v>
      </c>
    </row>
    <row r="70" spans="1:13" x14ac:dyDescent="0.2">
      <c r="A70" s="19" t="s">
        <v>257</v>
      </c>
      <c r="B70" s="21">
        <v>2</v>
      </c>
      <c r="C70" s="22">
        <v>24</v>
      </c>
      <c r="D70" s="22">
        <v>0</v>
      </c>
      <c r="E70" s="22">
        <f t="shared" si="2"/>
        <v>26</v>
      </c>
      <c r="F70" s="20">
        <v>0</v>
      </c>
      <c r="G70" s="20">
        <v>30</v>
      </c>
      <c r="H70" s="23">
        <f t="shared" si="3"/>
        <v>0.8666666666666667</v>
      </c>
      <c r="M70" s="17" t="s">
        <v>88</v>
      </c>
    </row>
    <row r="71" spans="1:13" x14ac:dyDescent="0.2">
      <c r="A71" s="17" t="s">
        <v>260</v>
      </c>
      <c r="B71" s="21">
        <v>157</v>
      </c>
      <c r="C71" s="22">
        <v>1624</v>
      </c>
      <c r="D71" s="22">
        <v>1</v>
      </c>
      <c r="E71" s="22">
        <v>1782</v>
      </c>
      <c r="F71" s="20">
        <v>96</v>
      </c>
      <c r="G71" s="20">
        <v>1877</v>
      </c>
      <c r="H71" s="23">
        <v>0.94938732019179539</v>
      </c>
    </row>
    <row r="72" spans="1:13" x14ac:dyDescent="0.2">
      <c r="A72" s="19" t="s">
        <v>279</v>
      </c>
      <c r="B72" s="21">
        <v>8</v>
      </c>
      <c r="C72" s="22">
        <v>80</v>
      </c>
      <c r="D72" s="22">
        <v>0</v>
      </c>
      <c r="E72" s="22">
        <v>88</v>
      </c>
      <c r="F72" s="20">
        <v>6</v>
      </c>
      <c r="G72" s="20">
        <v>93</v>
      </c>
      <c r="H72" s="23">
        <v>0.94623655913978499</v>
      </c>
    </row>
    <row r="73" spans="1:13" x14ac:dyDescent="0.2">
      <c r="A73" s="19" t="s">
        <v>283</v>
      </c>
      <c r="B73" s="21">
        <v>19</v>
      </c>
      <c r="C73" s="22">
        <v>82</v>
      </c>
      <c r="D73" s="22">
        <v>0</v>
      </c>
      <c r="E73" s="22">
        <f t="shared" si="2"/>
        <v>101</v>
      </c>
      <c r="F73" s="20">
        <v>7</v>
      </c>
      <c r="G73" s="20">
        <v>99</v>
      </c>
      <c r="H73" s="23">
        <f t="shared" si="3"/>
        <v>1.0202020202020201</v>
      </c>
    </row>
    <row r="74" spans="1:13" x14ac:dyDescent="0.2">
      <c r="A74" s="19" t="s">
        <v>286</v>
      </c>
      <c r="B74" s="21">
        <v>0</v>
      </c>
      <c r="C74" s="22">
        <v>18</v>
      </c>
      <c r="D74" s="22">
        <v>0</v>
      </c>
      <c r="E74" s="22">
        <f t="shared" si="2"/>
        <v>18</v>
      </c>
      <c r="F74" s="20">
        <v>0</v>
      </c>
      <c r="G74" s="20">
        <v>17</v>
      </c>
      <c r="H74" s="23">
        <f t="shared" si="3"/>
        <v>1.0588235294117647</v>
      </c>
    </row>
    <row r="75" spans="1:13" ht="13.5" thickBot="1" x14ac:dyDescent="0.25">
      <c r="A75" s="27" t="s">
        <v>289</v>
      </c>
      <c r="B75" s="29">
        <v>3</v>
      </c>
      <c r="C75" s="27">
        <v>28</v>
      </c>
      <c r="D75" s="27">
        <v>0</v>
      </c>
      <c r="E75" s="27">
        <f t="shared" si="2"/>
        <v>31</v>
      </c>
      <c r="F75" s="28">
        <v>0</v>
      </c>
      <c r="G75" s="28">
        <v>31</v>
      </c>
      <c r="H75" s="91">
        <f t="shared" si="3"/>
        <v>1</v>
      </c>
    </row>
    <row r="76" spans="1:13" ht="13.5" thickTop="1" x14ac:dyDescent="0.2">
      <c r="A76" s="22"/>
      <c r="B76" s="21">
        <f>SUM(B3:B75)</f>
        <v>1137</v>
      </c>
      <c r="C76" s="22">
        <f>SUM(C3:C75)</f>
        <v>9901</v>
      </c>
      <c r="D76" s="22">
        <f>SUM(D3:D75)</f>
        <v>178</v>
      </c>
      <c r="E76" s="22">
        <f>B76+C76+D76</f>
        <v>11216</v>
      </c>
      <c r="F76" s="32">
        <f>SUM(F3:F75)</f>
        <v>718</v>
      </c>
      <c r="G76" s="32">
        <f>SUM(G3:G75)</f>
        <v>10051</v>
      </c>
      <c r="H76" s="23">
        <f t="shared" si="3"/>
        <v>1.1159088647895732</v>
      </c>
    </row>
    <row r="77" spans="1:13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3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3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3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autoFilter ref="B1:B97" xr:uid="{00000000-0009-0000-0000-000001000000}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6"/>
  <sheetViews>
    <sheetView zoomScaleNormal="100" workbookViewId="0">
      <pane xSplit="3" ySplit="2" topLeftCell="D57" activePane="bottomRight" state="frozen"/>
      <selection activeCell="A108" sqref="A108"/>
      <selection pane="topRight" activeCell="A108" sqref="A108"/>
      <selection pane="bottomLeft" activeCell="A108" sqref="A108"/>
      <selection pane="bottomRight" activeCell="A77" sqref="A77:C7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43862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25</v>
      </c>
      <c r="F3" s="22">
        <v>0</v>
      </c>
      <c r="G3" s="22">
        <f>D3+E3+F3</f>
        <v>28</v>
      </c>
      <c r="H3" s="20">
        <v>3</v>
      </c>
      <c r="I3" s="20">
        <v>29</v>
      </c>
      <c r="J3" s="23">
        <f>G3/I3</f>
        <v>0.96551724137931039</v>
      </c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2</v>
      </c>
      <c r="E4" s="115">
        <v>7</v>
      </c>
      <c r="F4" s="115">
        <v>0</v>
      </c>
      <c r="G4" s="115">
        <f t="shared" ref="G4:G65" si="0">D4+E4+F4</f>
        <v>9</v>
      </c>
      <c r="H4" s="113">
        <v>2</v>
      </c>
      <c r="I4" s="113">
        <v>18</v>
      </c>
      <c r="J4" s="116">
        <f t="shared" ref="J4:J65" si="1">G4/I4</f>
        <v>0.5</v>
      </c>
      <c r="K4" s="117"/>
    </row>
    <row r="5" spans="1:11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11</v>
      </c>
      <c r="F5" s="22">
        <v>0</v>
      </c>
      <c r="G5" s="22">
        <f t="shared" si="0"/>
        <v>12</v>
      </c>
      <c r="H5" s="20">
        <v>0</v>
      </c>
      <c r="I5" s="20">
        <v>12</v>
      </c>
      <c r="J5" s="23">
        <f t="shared" si="1"/>
        <v>1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2</v>
      </c>
      <c r="E6" s="22">
        <v>21</v>
      </c>
      <c r="F6" s="22">
        <v>0</v>
      </c>
      <c r="G6" s="22">
        <f t="shared" si="0"/>
        <v>23</v>
      </c>
      <c r="H6" s="20">
        <v>1</v>
      </c>
      <c r="I6" s="20">
        <v>23</v>
      </c>
      <c r="J6" s="23">
        <f t="shared" si="1"/>
        <v>1</v>
      </c>
    </row>
    <row r="7" spans="1:11" x14ac:dyDescent="0.2">
      <c r="A7" s="18" t="s">
        <v>20</v>
      </c>
      <c r="B7" s="19" t="s">
        <v>18</v>
      </c>
      <c r="C7" s="20" t="s">
        <v>21</v>
      </c>
      <c r="D7" s="21">
        <v>4</v>
      </c>
      <c r="E7" s="22">
        <v>41</v>
      </c>
      <c r="F7" s="22">
        <v>0</v>
      </c>
      <c r="G7" s="22">
        <f t="shared" si="0"/>
        <v>45</v>
      </c>
      <c r="H7" s="20">
        <v>4</v>
      </c>
      <c r="I7" s="20">
        <v>56</v>
      </c>
      <c r="J7" s="23">
        <f t="shared" si="1"/>
        <v>0.8035714285714286</v>
      </c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36</v>
      </c>
      <c r="F8" s="22">
        <v>0</v>
      </c>
      <c r="G8" s="22">
        <f t="shared" si="0"/>
        <v>38</v>
      </c>
      <c r="H8" s="20">
        <v>2</v>
      </c>
      <c r="I8" s="20">
        <v>27</v>
      </c>
      <c r="J8" s="23">
        <f t="shared" si="1"/>
        <v>1.4074074074074074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11</v>
      </c>
      <c r="E9" s="22">
        <v>75</v>
      </c>
      <c r="F9" s="22">
        <v>45</v>
      </c>
      <c r="G9" s="22">
        <f t="shared" si="0"/>
        <v>131</v>
      </c>
      <c r="H9" s="20">
        <v>11</v>
      </c>
      <c r="I9" s="20">
        <v>96</v>
      </c>
      <c r="J9" s="23">
        <f t="shared" si="1"/>
        <v>1.3645833333333333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5</v>
      </c>
      <c r="E10" s="22">
        <v>28</v>
      </c>
      <c r="F10" s="22">
        <v>0</v>
      </c>
      <c r="G10" s="22">
        <f t="shared" si="0"/>
        <v>33</v>
      </c>
      <c r="H10" s="20">
        <v>4</v>
      </c>
      <c r="I10" s="20">
        <v>30</v>
      </c>
      <c r="J10" s="23">
        <f t="shared" si="1"/>
        <v>1.1000000000000001</v>
      </c>
    </row>
    <row r="11" spans="1:11" s="118" customFormat="1" x14ac:dyDescent="0.2">
      <c r="A11" s="111" t="s">
        <v>31</v>
      </c>
      <c r="B11" s="112" t="s">
        <v>32</v>
      </c>
      <c r="C11" s="113" t="s">
        <v>33</v>
      </c>
      <c r="D11" s="114">
        <v>2</v>
      </c>
      <c r="E11" s="115">
        <v>24</v>
      </c>
      <c r="F11" s="115">
        <v>0</v>
      </c>
      <c r="G11" s="115">
        <f t="shared" si="0"/>
        <v>26</v>
      </c>
      <c r="H11" s="113">
        <v>2</v>
      </c>
      <c r="I11" s="113">
        <v>50</v>
      </c>
      <c r="J11" s="116">
        <f t="shared" si="1"/>
        <v>0.52</v>
      </c>
      <c r="K11" s="117"/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23</v>
      </c>
      <c r="E12" s="22">
        <v>214</v>
      </c>
      <c r="F12" s="22">
        <v>0</v>
      </c>
      <c r="G12" s="22">
        <f>D12+E12+F12</f>
        <v>237</v>
      </c>
      <c r="H12" s="20">
        <v>23</v>
      </c>
      <c r="I12" s="20">
        <v>135</v>
      </c>
      <c r="J12" s="23">
        <f t="shared" si="1"/>
        <v>1.7555555555555555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4</v>
      </c>
      <c r="E13" s="22">
        <v>54</v>
      </c>
      <c r="F13" s="22">
        <v>0</v>
      </c>
      <c r="G13" s="22">
        <f t="shared" si="0"/>
        <v>58</v>
      </c>
      <c r="H13" s="20">
        <v>4</v>
      </c>
      <c r="I13" s="20">
        <v>64</v>
      </c>
      <c r="J13" s="23">
        <f t="shared" si="1"/>
        <v>0.90625</v>
      </c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2</v>
      </c>
      <c r="F14" s="115">
        <v>0</v>
      </c>
      <c r="G14" s="115">
        <f t="shared" si="0"/>
        <v>2</v>
      </c>
      <c r="H14" s="113">
        <v>0</v>
      </c>
      <c r="I14" s="113">
        <v>8</v>
      </c>
      <c r="J14" s="116">
        <f t="shared" si="1"/>
        <v>0.25</v>
      </c>
      <c r="K14" s="117"/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2</v>
      </c>
      <c r="E15" s="22">
        <v>41</v>
      </c>
      <c r="F15" s="22">
        <v>0</v>
      </c>
      <c r="G15" s="22">
        <f t="shared" si="0"/>
        <v>43</v>
      </c>
      <c r="H15" s="20">
        <v>0</v>
      </c>
      <c r="I15" s="20">
        <v>43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30</v>
      </c>
      <c r="F16" s="22">
        <v>0</v>
      </c>
      <c r="G16" s="22">
        <f t="shared" si="0"/>
        <v>35</v>
      </c>
      <c r="H16" s="20">
        <v>5</v>
      </c>
      <c r="I16" s="20">
        <v>27</v>
      </c>
      <c r="J16" s="23">
        <f t="shared" si="1"/>
        <v>1.2962962962962963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23</v>
      </c>
      <c r="E17" s="22">
        <v>173</v>
      </c>
      <c r="F17" s="22">
        <v>0</v>
      </c>
      <c r="G17" s="22">
        <f t="shared" si="0"/>
        <v>196</v>
      </c>
      <c r="H17" s="20">
        <v>10</v>
      </c>
      <c r="I17" s="20">
        <v>212</v>
      </c>
      <c r="J17" s="23">
        <f t="shared" si="1"/>
        <v>0.92452830188679247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11</v>
      </c>
      <c r="E18" s="22">
        <v>151</v>
      </c>
      <c r="F18" s="22">
        <v>1</v>
      </c>
      <c r="G18" s="22">
        <f t="shared" si="0"/>
        <v>163</v>
      </c>
      <c r="H18" s="20">
        <v>8</v>
      </c>
      <c r="I18" s="20">
        <v>139</v>
      </c>
      <c r="J18" s="23">
        <f t="shared" si="1"/>
        <v>1.1726618705035972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3</v>
      </c>
      <c r="E19" s="22">
        <v>8</v>
      </c>
      <c r="F19" s="22">
        <v>0</v>
      </c>
      <c r="G19" s="22">
        <f t="shared" si="0"/>
        <v>11</v>
      </c>
      <c r="H19" s="20">
        <v>3</v>
      </c>
      <c r="I19" s="20">
        <v>10</v>
      </c>
      <c r="J19" s="23">
        <f t="shared" si="1"/>
        <v>1.1000000000000001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35</v>
      </c>
      <c r="E20" s="22">
        <v>408</v>
      </c>
      <c r="F20" s="22">
        <v>2</v>
      </c>
      <c r="G20" s="22">
        <f t="shared" si="0"/>
        <v>445</v>
      </c>
      <c r="H20" s="20">
        <v>25</v>
      </c>
      <c r="I20" s="20">
        <v>299</v>
      </c>
      <c r="J20" s="23">
        <f t="shared" si="1"/>
        <v>1.4882943143812708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26</v>
      </c>
      <c r="F21" s="22">
        <v>0</v>
      </c>
      <c r="G21" s="22">
        <f t="shared" si="0"/>
        <v>26</v>
      </c>
      <c r="H21" s="20">
        <v>0</v>
      </c>
      <c r="I21" s="44">
        <v>27</v>
      </c>
      <c r="J21" s="23">
        <f t="shared" si="1"/>
        <v>0.96296296296296291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9</v>
      </c>
      <c r="E22" s="22">
        <v>11</v>
      </c>
      <c r="F22" s="22">
        <v>0</v>
      </c>
      <c r="G22" s="22">
        <f t="shared" si="0"/>
        <v>20</v>
      </c>
      <c r="H22" s="20">
        <v>8</v>
      </c>
      <c r="I22" s="20">
        <v>23</v>
      </c>
      <c r="J22" s="23">
        <f t="shared" si="1"/>
        <v>0.86956521739130432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4</v>
      </c>
      <c r="E23" s="22">
        <v>29</v>
      </c>
      <c r="F23" s="22">
        <v>0</v>
      </c>
      <c r="G23" s="22">
        <f t="shared" si="0"/>
        <v>33</v>
      </c>
      <c r="H23" s="20">
        <v>2</v>
      </c>
      <c r="I23" s="20">
        <v>35</v>
      </c>
      <c r="J23" s="23">
        <f t="shared" si="1"/>
        <v>0.94285714285714284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15</v>
      </c>
      <c r="E24" s="22">
        <v>85</v>
      </c>
      <c r="F24" s="22">
        <v>4</v>
      </c>
      <c r="G24" s="22">
        <f t="shared" si="0"/>
        <v>104</v>
      </c>
      <c r="H24" s="20">
        <v>7</v>
      </c>
      <c r="I24" s="20">
        <v>103</v>
      </c>
      <c r="J24" s="23">
        <f t="shared" si="1"/>
        <v>1.0097087378640777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2</v>
      </c>
      <c r="E25" s="22">
        <v>27</v>
      </c>
      <c r="F25" s="22">
        <v>0</v>
      </c>
      <c r="G25" s="22">
        <f t="shared" si="0"/>
        <v>29</v>
      </c>
      <c r="H25" s="20">
        <v>2</v>
      </c>
      <c r="I25" s="20">
        <v>32</v>
      </c>
      <c r="J25" s="23">
        <f t="shared" si="1"/>
        <v>0.90625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7</v>
      </c>
      <c r="E26" s="22">
        <v>70</v>
      </c>
      <c r="F26" s="22">
        <v>0</v>
      </c>
      <c r="G26" s="22">
        <f t="shared" si="0"/>
        <v>77</v>
      </c>
      <c r="H26" s="20">
        <v>4</v>
      </c>
      <c r="I26" s="20">
        <v>59</v>
      </c>
      <c r="J26" s="23">
        <f t="shared" si="1"/>
        <v>1.3050847457627119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2</v>
      </c>
      <c r="E27" s="22">
        <v>31</v>
      </c>
      <c r="F27" s="22">
        <v>0</v>
      </c>
      <c r="G27" s="22">
        <f t="shared" si="0"/>
        <v>33</v>
      </c>
      <c r="H27" s="20">
        <v>2</v>
      </c>
      <c r="I27" s="20">
        <v>38</v>
      </c>
      <c r="J27" s="23">
        <f t="shared" si="1"/>
        <v>0.86842105263157898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7</v>
      </c>
      <c r="E28" s="22">
        <v>44</v>
      </c>
      <c r="F28" s="22">
        <v>0</v>
      </c>
      <c r="G28" s="22">
        <f t="shared" si="0"/>
        <v>51</v>
      </c>
      <c r="H28" s="20">
        <v>7</v>
      </c>
      <c r="I28" s="20">
        <v>56</v>
      </c>
      <c r="J28" s="23">
        <f t="shared" si="1"/>
        <v>0.9107142857142857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0</v>
      </c>
      <c r="F29" s="22">
        <v>0</v>
      </c>
      <c r="G29" s="22">
        <f t="shared" si="0"/>
        <v>0</v>
      </c>
      <c r="H29" s="20">
        <v>0</v>
      </c>
      <c r="I29" s="20">
        <v>0</v>
      </c>
      <c r="J29" s="23"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2</v>
      </c>
      <c r="J30" s="23">
        <f t="shared" si="1"/>
        <v>1</v>
      </c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12</v>
      </c>
      <c r="E31" s="115">
        <v>86</v>
      </c>
      <c r="F31" s="115">
        <v>0</v>
      </c>
      <c r="G31" s="115">
        <f t="shared" si="0"/>
        <v>98</v>
      </c>
      <c r="H31" s="113">
        <v>12</v>
      </c>
      <c r="I31" s="113">
        <v>141</v>
      </c>
      <c r="J31" s="116">
        <f t="shared" si="1"/>
        <v>0.69503546099290781</v>
      </c>
      <c r="K31" s="117"/>
      <c r="V31" s="118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6</v>
      </c>
      <c r="E32" s="22">
        <v>43</v>
      </c>
      <c r="F32" s="22">
        <v>0</v>
      </c>
      <c r="G32" s="22">
        <f t="shared" si="0"/>
        <v>49</v>
      </c>
      <c r="H32" s="20">
        <v>4</v>
      </c>
      <c r="I32" s="20">
        <v>38</v>
      </c>
      <c r="J32" s="23">
        <f t="shared" si="1"/>
        <v>1.2894736842105263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13</v>
      </c>
      <c r="E33" s="22">
        <v>133</v>
      </c>
      <c r="F33" s="22">
        <v>0</v>
      </c>
      <c r="G33" s="22">
        <f t="shared" si="0"/>
        <v>146</v>
      </c>
      <c r="H33" s="20">
        <v>13</v>
      </c>
      <c r="I33" s="20">
        <v>79</v>
      </c>
      <c r="J33" s="23">
        <f t="shared" si="1"/>
        <v>1.8481012658227849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0</v>
      </c>
      <c r="E34" s="22">
        <v>12</v>
      </c>
      <c r="F34" s="22">
        <v>0</v>
      </c>
      <c r="G34" s="22">
        <f t="shared" si="0"/>
        <v>12</v>
      </c>
      <c r="H34" s="20">
        <v>0</v>
      </c>
      <c r="I34" s="20">
        <v>13</v>
      </c>
      <c r="J34" s="23">
        <f t="shared" si="1"/>
        <v>0.92307692307692313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3</v>
      </c>
      <c r="E35" s="22">
        <v>8</v>
      </c>
      <c r="F35" s="22">
        <v>0</v>
      </c>
      <c r="G35" s="22">
        <f t="shared" si="0"/>
        <v>11</v>
      </c>
      <c r="H35" s="20">
        <v>1</v>
      </c>
      <c r="I35" s="20">
        <v>13</v>
      </c>
      <c r="J35" s="23">
        <f t="shared" si="1"/>
        <v>0.84615384615384615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13</v>
      </c>
      <c r="F36" s="22">
        <v>3</v>
      </c>
      <c r="G36" s="22">
        <f t="shared" si="0"/>
        <v>16</v>
      </c>
      <c r="H36" s="20">
        <v>0</v>
      </c>
      <c r="I36" s="20">
        <v>17</v>
      </c>
      <c r="J36" s="23">
        <f t="shared" si="1"/>
        <v>0.94117647058823528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8</v>
      </c>
      <c r="F37" s="22">
        <v>0</v>
      </c>
      <c r="G37" s="22">
        <f t="shared" si="0"/>
        <v>9</v>
      </c>
      <c r="H37" s="20">
        <v>1</v>
      </c>
      <c r="I37" s="20">
        <v>10</v>
      </c>
      <c r="J37" s="23">
        <f t="shared" si="1"/>
        <v>0.9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19</v>
      </c>
      <c r="F38" s="22">
        <v>0</v>
      </c>
      <c r="G38" s="22">
        <f t="shared" si="0"/>
        <v>20</v>
      </c>
      <c r="H38" s="20">
        <v>1</v>
      </c>
      <c r="I38" s="20">
        <v>16</v>
      </c>
      <c r="J38" s="23">
        <f t="shared" si="1"/>
        <v>1.25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2</v>
      </c>
      <c r="E39" s="22">
        <v>25</v>
      </c>
      <c r="F39" s="22">
        <v>3</v>
      </c>
      <c r="G39" s="22">
        <f t="shared" si="0"/>
        <v>30</v>
      </c>
      <c r="H39" s="20">
        <v>3</v>
      </c>
      <c r="I39" s="20">
        <v>27</v>
      </c>
      <c r="J39" s="23">
        <f t="shared" si="1"/>
        <v>1.1111111111111112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12</v>
      </c>
      <c r="E40" s="22">
        <v>73</v>
      </c>
      <c r="F40" s="22">
        <v>0</v>
      </c>
      <c r="G40" s="22">
        <f t="shared" si="0"/>
        <v>85</v>
      </c>
      <c r="H40" s="20">
        <v>10</v>
      </c>
      <c r="I40" s="20">
        <v>91</v>
      </c>
      <c r="J40" s="23">
        <f t="shared" si="1"/>
        <v>0.93406593406593408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20">
        <v>10</v>
      </c>
      <c r="J41" s="23">
        <f t="shared" si="1"/>
        <v>1.2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16</v>
      </c>
      <c r="F42" s="22">
        <v>0</v>
      </c>
      <c r="G42" s="22">
        <f t="shared" si="0"/>
        <v>16</v>
      </c>
      <c r="H42" s="20">
        <v>0</v>
      </c>
      <c r="I42" s="20">
        <v>13</v>
      </c>
      <c r="J42" s="23">
        <f t="shared" si="1"/>
        <v>1.2307692307692308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>
        <v>10</v>
      </c>
      <c r="E43" s="22">
        <v>82</v>
      </c>
      <c r="F43" s="22">
        <v>0</v>
      </c>
      <c r="G43" s="22">
        <f t="shared" si="0"/>
        <v>92</v>
      </c>
      <c r="H43" s="20">
        <v>8</v>
      </c>
      <c r="I43" s="20">
        <v>115</v>
      </c>
      <c r="J43" s="23">
        <f t="shared" si="1"/>
        <v>0.8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>
        <v>2</v>
      </c>
      <c r="E44" s="22">
        <v>38</v>
      </c>
      <c r="F44" s="22">
        <v>0</v>
      </c>
      <c r="G44" s="22">
        <f t="shared" si="0"/>
        <v>40</v>
      </c>
      <c r="H44" s="20">
        <v>2</v>
      </c>
      <c r="I44" s="20">
        <v>25</v>
      </c>
      <c r="J44" s="23">
        <f t="shared" si="1"/>
        <v>1.6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9</v>
      </c>
      <c r="E45" s="22">
        <v>35</v>
      </c>
      <c r="F45" s="22">
        <v>0</v>
      </c>
      <c r="G45" s="22">
        <f t="shared" si="0"/>
        <v>44</v>
      </c>
      <c r="H45" s="20">
        <v>2</v>
      </c>
      <c r="I45" s="20">
        <v>37</v>
      </c>
      <c r="J45" s="23">
        <f t="shared" si="1"/>
        <v>1.1891891891891893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47</v>
      </c>
      <c r="F46" s="22">
        <v>0</v>
      </c>
      <c r="G46" s="22">
        <f t="shared" si="0"/>
        <v>49</v>
      </c>
      <c r="H46" s="20">
        <v>1</v>
      </c>
      <c r="I46" s="20">
        <v>24</v>
      </c>
      <c r="J46" s="23">
        <f t="shared" si="1"/>
        <v>2.0416666666666665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5</v>
      </c>
      <c r="E47" s="22">
        <v>9</v>
      </c>
      <c r="F47" s="22">
        <v>0</v>
      </c>
      <c r="G47" s="22">
        <f t="shared" si="0"/>
        <v>14</v>
      </c>
      <c r="H47" s="20">
        <v>5</v>
      </c>
      <c r="I47" s="20">
        <v>11</v>
      </c>
      <c r="J47" s="23">
        <f t="shared" si="1"/>
        <v>1.2727272727272727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>
        <v>13</v>
      </c>
      <c r="E48" s="22">
        <v>112</v>
      </c>
      <c r="F48" s="22">
        <v>0</v>
      </c>
      <c r="G48" s="22">
        <f t="shared" si="0"/>
        <v>125</v>
      </c>
      <c r="H48" s="20">
        <v>11</v>
      </c>
      <c r="I48" s="20">
        <v>89</v>
      </c>
      <c r="J48" s="23">
        <f t="shared" si="1"/>
        <v>1.404494382022472</v>
      </c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10</v>
      </c>
      <c r="E49" s="22">
        <v>53</v>
      </c>
      <c r="F49" s="22">
        <v>0</v>
      </c>
      <c r="G49" s="22">
        <f t="shared" si="0"/>
        <v>63</v>
      </c>
      <c r="H49" s="20">
        <v>10</v>
      </c>
      <c r="I49" s="20">
        <v>66</v>
      </c>
      <c r="J49" s="23">
        <f t="shared" si="1"/>
        <v>0.95454545454545459</v>
      </c>
    </row>
    <row r="50" spans="1:11" s="118" customFormat="1" x14ac:dyDescent="0.2">
      <c r="A50" s="111" t="s">
        <v>141</v>
      </c>
      <c r="B50" s="112" t="s">
        <v>142</v>
      </c>
      <c r="C50" s="113" t="s">
        <v>143</v>
      </c>
      <c r="D50" s="114">
        <v>4</v>
      </c>
      <c r="E50" s="115">
        <v>34</v>
      </c>
      <c r="F50" s="115">
        <v>0</v>
      </c>
      <c r="G50" s="115">
        <f t="shared" si="0"/>
        <v>38</v>
      </c>
      <c r="H50" s="113">
        <v>4</v>
      </c>
      <c r="I50" s="113">
        <v>62</v>
      </c>
      <c r="J50" s="116">
        <f t="shared" si="1"/>
        <v>0.61290322580645162</v>
      </c>
      <c r="K50" s="117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35</v>
      </c>
      <c r="F51" s="22">
        <v>0</v>
      </c>
      <c r="G51" s="22">
        <f t="shared" si="0"/>
        <v>39</v>
      </c>
      <c r="H51" s="20">
        <v>2</v>
      </c>
      <c r="I51" s="20">
        <v>29</v>
      </c>
      <c r="J51" s="23">
        <f t="shared" si="1"/>
        <v>1.3448275862068966</v>
      </c>
    </row>
    <row r="52" spans="1:11" x14ac:dyDescent="0.2">
      <c r="A52" s="18" t="s">
        <v>147</v>
      </c>
      <c r="B52" s="19" t="s">
        <v>148</v>
      </c>
      <c r="C52" s="20" t="s">
        <v>149</v>
      </c>
      <c r="D52" s="21">
        <v>6</v>
      </c>
      <c r="E52" s="22">
        <v>26</v>
      </c>
      <c r="F52" s="22">
        <v>0</v>
      </c>
      <c r="G52" s="22">
        <f t="shared" si="0"/>
        <v>32</v>
      </c>
      <c r="H52" s="20">
        <v>4</v>
      </c>
      <c r="I52" s="20">
        <v>26</v>
      </c>
      <c r="J52" s="23">
        <f t="shared" si="1"/>
        <v>1.2307692307692308</v>
      </c>
    </row>
    <row r="53" spans="1:11" x14ac:dyDescent="0.2">
      <c r="A53" s="18" t="s">
        <v>150</v>
      </c>
      <c r="B53" s="19" t="s">
        <v>148</v>
      </c>
      <c r="C53" s="20" t="s">
        <v>151</v>
      </c>
      <c r="D53" s="21">
        <v>5</v>
      </c>
      <c r="E53" s="22">
        <v>42</v>
      </c>
      <c r="F53" s="22">
        <v>0</v>
      </c>
      <c r="G53" s="22">
        <f t="shared" si="0"/>
        <v>47</v>
      </c>
      <c r="H53" s="20">
        <v>4</v>
      </c>
      <c r="I53" s="20">
        <v>43</v>
      </c>
      <c r="J53" s="23">
        <f t="shared" si="1"/>
        <v>1.0930232558139534</v>
      </c>
    </row>
    <row r="54" spans="1:11" s="118" customFormat="1" x14ac:dyDescent="0.2">
      <c r="A54" s="111" t="s">
        <v>152</v>
      </c>
      <c r="B54" s="112" t="s">
        <v>153</v>
      </c>
      <c r="C54" s="113" t="s">
        <v>154</v>
      </c>
      <c r="D54" s="114">
        <v>2</v>
      </c>
      <c r="E54" s="115">
        <v>36</v>
      </c>
      <c r="F54" s="115">
        <v>0</v>
      </c>
      <c r="G54" s="115">
        <f t="shared" si="0"/>
        <v>38</v>
      </c>
      <c r="H54" s="113">
        <v>2</v>
      </c>
      <c r="I54" s="113">
        <v>63</v>
      </c>
      <c r="J54" s="116">
        <f t="shared" si="1"/>
        <v>0.60317460317460314</v>
      </c>
      <c r="K54" s="117"/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5</v>
      </c>
      <c r="E55" s="22">
        <v>15</v>
      </c>
      <c r="F55" s="22">
        <v>0</v>
      </c>
      <c r="G55" s="22">
        <f t="shared" si="0"/>
        <v>20</v>
      </c>
      <c r="H55" s="20">
        <v>3</v>
      </c>
      <c r="I55" s="20">
        <v>18</v>
      </c>
      <c r="J55" s="23">
        <f t="shared" si="1"/>
        <v>1.1111111111111112</v>
      </c>
    </row>
    <row r="56" spans="1:11" x14ac:dyDescent="0.2">
      <c r="A56" s="18" t="s">
        <v>158</v>
      </c>
      <c r="B56" s="19" t="s">
        <v>156</v>
      </c>
      <c r="C56" s="20" t="s">
        <v>159</v>
      </c>
      <c r="D56" s="21">
        <v>6</v>
      </c>
      <c r="E56" s="22">
        <v>25</v>
      </c>
      <c r="F56" s="22">
        <v>0</v>
      </c>
      <c r="G56" s="22">
        <f t="shared" si="0"/>
        <v>31</v>
      </c>
      <c r="H56" s="20">
        <v>2</v>
      </c>
      <c r="I56" s="20">
        <v>25</v>
      </c>
      <c r="J56" s="23">
        <f t="shared" si="1"/>
        <v>1.24</v>
      </c>
    </row>
    <row r="57" spans="1:11" x14ac:dyDescent="0.2">
      <c r="A57" s="18" t="s">
        <v>160</v>
      </c>
      <c r="B57" s="19" t="s">
        <v>161</v>
      </c>
      <c r="C57" s="20" t="s">
        <v>162</v>
      </c>
      <c r="D57" s="21">
        <v>3</v>
      </c>
      <c r="E57" s="22">
        <v>16</v>
      </c>
      <c r="F57" s="22">
        <v>0</v>
      </c>
      <c r="G57" s="22">
        <f t="shared" si="0"/>
        <v>19</v>
      </c>
      <c r="H57" s="20">
        <v>3</v>
      </c>
      <c r="I57" s="20">
        <v>18</v>
      </c>
      <c r="J57" s="23">
        <f t="shared" si="1"/>
        <v>1.0555555555555556</v>
      </c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3</v>
      </c>
      <c r="E58" s="22">
        <v>71</v>
      </c>
      <c r="F58" s="22">
        <v>0</v>
      </c>
      <c r="G58" s="22">
        <f t="shared" si="0"/>
        <v>74</v>
      </c>
      <c r="H58" s="20">
        <v>3</v>
      </c>
      <c r="I58" s="20">
        <v>43</v>
      </c>
      <c r="J58" s="23">
        <f t="shared" si="1"/>
        <v>1.7209302325581395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39</v>
      </c>
      <c r="E59" s="22">
        <v>8</v>
      </c>
      <c r="F59" s="22">
        <v>0</v>
      </c>
      <c r="G59" s="22">
        <f t="shared" si="0"/>
        <v>47</v>
      </c>
      <c r="H59" s="20">
        <v>9</v>
      </c>
      <c r="I59" s="20">
        <v>50</v>
      </c>
      <c r="J59" s="23">
        <f t="shared" si="1"/>
        <v>0.94</v>
      </c>
    </row>
    <row r="60" spans="1:11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22</v>
      </c>
      <c r="F60" s="22">
        <v>1</v>
      </c>
      <c r="G60" s="22">
        <f t="shared" si="0"/>
        <v>26</v>
      </c>
      <c r="H60" s="20">
        <v>2</v>
      </c>
      <c r="I60" s="20">
        <v>22</v>
      </c>
      <c r="J60" s="23">
        <f t="shared" si="1"/>
        <v>1.1818181818181819</v>
      </c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1</v>
      </c>
      <c r="I61" s="20">
        <v>131</v>
      </c>
      <c r="J61" s="23">
        <f t="shared" si="1"/>
        <v>0.97709923664122134</v>
      </c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27</v>
      </c>
      <c r="F62" s="22">
        <v>0</v>
      </c>
      <c r="G62" s="22">
        <f t="shared" si="0"/>
        <v>27</v>
      </c>
      <c r="H62" s="20">
        <v>0</v>
      </c>
      <c r="I62" s="20">
        <v>19</v>
      </c>
      <c r="J62" s="23">
        <f t="shared" si="1"/>
        <v>1.4210526315789473</v>
      </c>
    </row>
    <row r="63" spans="1:11" x14ac:dyDescent="0.2">
      <c r="A63" s="18" t="s">
        <v>177</v>
      </c>
      <c r="B63" s="19" t="s">
        <v>178</v>
      </c>
      <c r="C63" s="20" t="s">
        <v>179</v>
      </c>
      <c r="D63" s="21">
        <v>3</v>
      </c>
      <c r="E63" s="22">
        <v>22</v>
      </c>
      <c r="F63" s="22">
        <v>0</v>
      </c>
      <c r="G63" s="22">
        <f t="shared" si="0"/>
        <v>25</v>
      </c>
      <c r="H63" s="20">
        <v>2</v>
      </c>
      <c r="I63" s="20">
        <v>23</v>
      </c>
      <c r="J63" s="23">
        <f t="shared" si="1"/>
        <v>1.0869565217391304</v>
      </c>
    </row>
    <row r="64" spans="1:11" x14ac:dyDescent="0.2">
      <c r="A64" s="18" t="s">
        <v>183</v>
      </c>
      <c r="B64" s="19" t="s">
        <v>181</v>
      </c>
      <c r="C64" s="20" t="s">
        <v>184</v>
      </c>
      <c r="D64" s="21">
        <v>6</v>
      </c>
      <c r="E64" s="22">
        <v>114</v>
      </c>
      <c r="F64" s="22">
        <v>0</v>
      </c>
      <c r="G64" s="22">
        <f t="shared" si="0"/>
        <v>120</v>
      </c>
      <c r="H64" s="20">
        <v>7</v>
      </c>
      <c r="I64" s="20">
        <v>126</v>
      </c>
      <c r="J64" s="23">
        <f t="shared" si="1"/>
        <v>0.95238095238095233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124</v>
      </c>
      <c r="F65" s="22">
        <v>0</v>
      </c>
      <c r="G65" s="22">
        <f t="shared" si="0"/>
        <v>130</v>
      </c>
      <c r="H65" s="20">
        <v>6</v>
      </c>
      <c r="I65" s="20">
        <v>137</v>
      </c>
      <c r="J65" s="23">
        <f t="shared" si="1"/>
        <v>0.94890510948905105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ref="G66:G115" si="2">D66+E66+F66</f>
        <v>60</v>
      </c>
      <c r="H66" s="20">
        <v>5</v>
      </c>
      <c r="I66" s="20">
        <v>65</v>
      </c>
      <c r="J66" s="23">
        <f t="shared" ref="J66:J115" si="3">G66/I66</f>
        <v>0.92307692307692313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>
        <v>10</v>
      </c>
      <c r="E67" s="22">
        <v>92</v>
      </c>
      <c r="F67" s="22">
        <v>0</v>
      </c>
      <c r="G67" s="22">
        <f t="shared" si="2"/>
        <v>102</v>
      </c>
      <c r="H67" s="20">
        <v>5</v>
      </c>
      <c r="I67" s="20">
        <v>111</v>
      </c>
      <c r="J67" s="23">
        <f t="shared" si="3"/>
        <v>0.91891891891891897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>
        <v>10</v>
      </c>
      <c r="E68" s="22">
        <v>106</v>
      </c>
      <c r="F68" s="22">
        <v>0</v>
      </c>
      <c r="G68" s="22">
        <f t="shared" si="2"/>
        <v>116</v>
      </c>
      <c r="H68" s="20">
        <v>14</v>
      </c>
      <c r="I68" s="20">
        <v>111</v>
      </c>
      <c r="J68" s="23">
        <f t="shared" si="3"/>
        <v>1.045045045045045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>
        <v>3</v>
      </c>
      <c r="E69" s="22">
        <v>50</v>
      </c>
      <c r="F69" s="22">
        <v>0</v>
      </c>
      <c r="G69" s="22">
        <f t="shared" si="2"/>
        <v>53</v>
      </c>
      <c r="H69" s="20">
        <v>2</v>
      </c>
      <c r="I69" s="20">
        <v>56</v>
      </c>
      <c r="J69" s="23">
        <f t="shared" si="3"/>
        <v>0.9464285714285714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>
        <v>4</v>
      </c>
      <c r="E70" s="22">
        <v>176</v>
      </c>
      <c r="F70" s="22">
        <v>0</v>
      </c>
      <c r="G70" s="22">
        <f t="shared" si="2"/>
        <v>180</v>
      </c>
      <c r="H70" s="20">
        <v>0</v>
      </c>
      <c r="I70" s="20">
        <v>195</v>
      </c>
      <c r="J70" s="23">
        <f t="shared" si="3"/>
        <v>0.92307692307692313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46</v>
      </c>
      <c r="F71" s="22">
        <v>0</v>
      </c>
      <c r="G71" s="22">
        <f t="shared" si="2"/>
        <v>49</v>
      </c>
      <c r="H71" s="20">
        <v>1</v>
      </c>
      <c r="I71" s="20">
        <v>42</v>
      </c>
      <c r="J71" s="23">
        <f t="shared" si="3"/>
        <v>1.1666666666666667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11</v>
      </c>
      <c r="E72" s="22">
        <v>110</v>
      </c>
      <c r="F72" s="22">
        <v>1</v>
      </c>
      <c r="G72" s="22">
        <f t="shared" si="2"/>
        <v>122</v>
      </c>
      <c r="H72" s="20">
        <v>5</v>
      </c>
      <c r="I72" s="20">
        <v>125</v>
      </c>
      <c r="J72" s="23">
        <f t="shared" si="3"/>
        <v>0.97599999999999998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47</v>
      </c>
      <c r="E73" s="22">
        <v>651</v>
      </c>
      <c r="F73" s="22">
        <v>0</v>
      </c>
      <c r="G73" s="22">
        <f t="shared" si="2"/>
        <v>698</v>
      </c>
      <c r="H73" s="20">
        <v>32</v>
      </c>
      <c r="I73" s="20">
        <v>509</v>
      </c>
      <c r="J73" s="23">
        <f t="shared" si="3"/>
        <v>1.3713163064833005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15</v>
      </c>
      <c r="E74" s="22">
        <v>121</v>
      </c>
      <c r="F74" s="22">
        <v>0</v>
      </c>
      <c r="G74" s="22">
        <f t="shared" si="2"/>
        <v>136</v>
      </c>
      <c r="H74" s="20">
        <v>12</v>
      </c>
      <c r="I74" s="20">
        <v>132</v>
      </c>
      <c r="J74" s="23">
        <f t="shared" si="3"/>
        <v>1.0303030303030303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17</v>
      </c>
      <c r="E75" s="22">
        <v>385</v>
      </c>
      <c r="F75" s="22">
        <v>0</v>
      </c>
      <c r="G75" s="22">
        <f t="shared" si="2"/>
        <v>402</v>
      </c>
      <c r="H75" s="20">
        <v>0</v>
      </c>
      <c r="I75" s="20">
        <v>406</v>
      </c>
      <c r="J75" s="23">
        <f t="shared" si="3"/>
        <v>0.99014778325123154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12</v>
      </c>
      <c r="E76" s="22">
        <v>177</v>
      </c>
      <c r="F76" s="22">
        <v>0</v>
      </c>
      <c r="G76" s="22">
        <f t="shared" si="2"/>
        <v>189</v>
      </c>
      <c r="H76" s="20">
        <v>10</v>
      </c>
      <c r="I76" s="20">
        <v>189</v>
      </c>
      <c r="J76" s="23">
        <f t="shared" si="3"/>
        <v>1</v>
      </c>
    </row>
    <row r="77" spans="1:10" x14ac:dyDescent="0.2">
      <c r="A77" s="18" t="s">
        <v>503</v>
      </c>
      <c r="B77" s="19" t="s">
        <v>181</v>
      </c>
      <c r="C77" s="20" t="s">
        <v>504</v>
      </c>
      <c r="D77" s="21">
        <v>3</v>
      </c>
      <c r="E77" s="22">
        <v>38</v>
      </c>
      <c r="F77" s="22">
        <v>0</v>
      </c>
      <c r="G77" s="22">
        <f t="shared" si="2"/>
        <v>41</v>
      </c>
      <c r="H77" s="20">
        <v>3</v>
      </c>
      <c r="I77" s="20">
        <v>44</v>
      </c>
      <c r="J77" s="23">
        <f t="shared" si="3"/>
        <v>0.93181818181818177</v>
      </c>
    </row>
    <row r="78" spans="1:10" x14ac:dyDescent="0.2">
      <c r="A78" s="25" t="s">
        <v>207</v>
      </c>
      <c r="B78" s="19" t="s">
        <v>181</v>
      </c>
      <c r="C78" s="20" t="s">
        <v>208</v>
      </c>
      <c r="D78" s="21">
        <v>0</v>
      </c>
      <c r="E78" s="22">
        <v>36</v>
      </c>
      <c r="F78" s="22">
        <v>0</v>
      </c>
      <c r="G78" s="22">
        <f t="shared" si="2"/>
        <v>36</v>
      </c>
      <c r="H78" s="20">
        <v>0</v>
      </c>
      <c r="I78" s="20">
        <v>40</v>
      </c>
      <c r="J78" s="23">
        <f t="shared" si="3"/>
        <v>0.9</v>
      </c>
    </row>
    <row r="79" spans="1:10" x14ac:dyDescent="0.2">
      <c r="A79" s="25" t="s">
        <v>209</v>
      </c>
      <c r="B79" s="19" t="s">
        <v>210</v>
      </c>
      <c r="C79" s="20" t="s">
        <v>210</v>
      </c>
      <c r="D79" s="21">
        <v>7</v>
      </c>
      <c r="E79" s="22">
        <v>43</v>
      </c>
      <c r="F79" s="22">
        <v>1</v>
      </c>
      <c r="G79" s="22">
        <f t="shared" si="2"/>
        <v>51</v>
      </c>
      <c r="H79" s="20">
        <v>3</v>
      </c>
      <c r="I79" s="20">
        <v>50</v>
      </c>
      <c r="J79" s="23">
        <f t="shared" si="3"/>
        <v>1.02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>
        <v>2</v>
      </c>
      <c r="E80" s="22">
        <v>23</v>
      </c>
      <c r="F80" s="22">
        <v>0</v>
      </c>
      <c r="G80" s="22">
        <f t="shared" si="2"/>
        <v>25</v>
      </c>
      <c r="H80" s="20">
        <v>1</v>
      </c>
      <c r="I80" s="20">
        <v>10</v>
      </c>
      <c r="J80" s="23">
        <f t="shared" si="3"/>
        <v>2.5</v>
      </c>
    </row>
    <row r="81" spans="1:11" x14ac:dyDescent="0.2">
      <c r="A81" s="18" t="s">
        <v>214</v>
      </c>
      <c r="B81" s="19" t="s">
        <v>215</v>
      </c>
      <c r="C81" s="20" t="s">
        <v>216</v>
      </c>
      <c r="D81" s="21">
        <v>9</v>
      </c>
      <c r="E81" s="22">
        <v>48</v>
      </c>
      <c r="F81" s="22">
        <v>0</v>
      </c>
      <c r="G81" s="22">
        <f t="shared" si="2"/>
        <v>57</v>
      </c>
      <c r="H81" s="20">
        <v>9</v>
      </c>
      <c r="I81" s="20">
        <v>54</v>
      </c>
      <c r="J81" s="23">
        <f t="shared" si="3"/>
        <v>1.0555555555555556</v>
      </c>
    </row>
    <row r="82" spans="1:11" s="118" customFormat="1" x14ac:dyDescent="0.2">
      <c r="A82" s="111" t="s">
        <v>217</v>
      </c>
      <c r="B82" s="112" t="s">
        <v>218</v>
      </c>
      <c r="C82" s="113" t="s">
        <v>218</v>
      </c>
      <c r="D82" s="114">
        <v>1</v>
      </c>
      <c r="E82" s="115">
        <v>3</v>
      </c>
      <c r="F82" s="115">
        <v>0</v>
      </c>
      <c r="G82" s="115">
        <f t="shared" si="2"/>
        <v>4</v>
      </c>
      <c r="H82" s="113">
        <v>1</v>
      </c>
      <c r="I82" s="113">
        <v>8</v>
      </c>
      <c r="J82" s="116">
        <f t="shared" si="3"/>
        <v>0.5</v>
      </c>
      <c r="K82" s="117"/>
    </row>
    <row r="83" spans="1:11" ht="12" customHeight="1" x14ac:dyDescent="0.2">
      <c r="A83" s="18" t="s">
        <v>219</v>
      </c>
      <c r="B83" s="19" t="s">
        <v>218</v>
      </c>
      <c r="C83" s="20" t="s">
        <v>48</v>
      </c>
      <c r="D83" s="21">
        <v>3</v>
      </c>
      <c r="E83" s="22">
        <v>26</v>
      </c>
      <c r="F83" s="22">
        <v>0</v>
      </c>
      <c r="G83" s="22">
        <f t="shared" si="2"/>
        <v>29</v>
      </c>
      <c r="H83" s="20">
        <v>3</v>
      </c>
      <c r="I83" s="20">
        <v>24</v>
      </c>
      <c r="J83" s="23">
        <f t="shared" si="3"/>
        <v>1.2083333333333333</v>
      </c>
    </row>
    <row r="84" spans="1:11" x14ac:dyDescent="0.2">
      <c r="A84" s="18" t="s">
        <v>220</v>
      </c>
      <c r="B84" s="19" t="s">
        <v>221</v>
      </c>
      <c r="C84" s="20" t="s">
        <v>222</v>
      </c>
      <c r="D84" s="21">
        <v>23</v>
      </c>
      <c r="E84" s="22">
        <v>153</v>
      </c>
      <c r="F84" s="22">
        <v>0</v>
      </c>
      <c r="G84" s="22">
        <f t="shared" si="2"/>
        <v>176</v>
      </c>
      <c r="H84" s="20">
        <v>23</v>
      </c>
      <c r="I84" s="20">
        <v>85</v>
      </c>
      <c r="J84" s="23">
        <f t="shared" si="3"/>
        <v>2.0705882352941178</v>
      </c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4</v>
      </c>
      <c r="E85" s="22">
        <v>48</v>
      </c>
      <c r="F85" s="22">
        <v>0</v>
      </c>
      <c r="G85" s="22">
        <f t="shared" si="2"/>
        <v>52</v>
      </c>
      <c r="H85" s="20">
        <v>4</v>
      </c>
      <c r="I85" s="20">
        <v>31</v>
      </c>
      <c r="J85" s="23">
        <f t="shared" si="3"/>
        <v>1.6774193548387097</v>
      </c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22</v>
      </c>
      <c r="E86" s="22">
        <v>75</v>
      </c>
      <c r="F86" s="22">
        <v>0</v>
      </c>
      <c r="G86" s="22">
        <f t="shared" si="2"/>
        <v>97</v>
      </c>
      <c r="H86" s="20">
        <v>19</v>
      </c>
      <c r="I86" s="20">
        <v>77</v>
      </c>
      <c r="J86" s="23">
        <f t="shared" si="3"/>
        <v>1.2597402597402598</v>
      </c>
    </row>
    <row r="87" spans="1:11" x14ac:dyDescent="0.2">
      <c r="A87" s="18" t="s">
        <v>228</v>
      </c>
      <c r="B87" s="19" t="s">
        <v>229</v>
      </c>
      <c r="C87" s="20" t="s">
        <v>230</v>
      </c>
      <c r="D87" s="21">
        <v>7</v>
      </c>
      <c r="E87" s="22">
        <v>35</v>
      </c>
      <c r="F87" s="22">
        <v>4</v>
      </c>
      <c r="G87" s="22">
        <f t="shared" si="2"/>
        <v>46</v>
      </c>
      <c r="H87" s="20">
        <v>7</v>
      </c>
      <c r="I87" s="20">
        <v>49</v>
      </c>
      <c r="J87" s="23">
        <f t="shared" si="3"/>
        <v>0.93877551020408168</v>
      </c>
    </row>
    <row r="88" spans="1:11" x14ac:dyDescent="0.2">
      <c r="A88" s="18" t="s">
        <v>231</v>
      </c>
      <c r="B88" s="19" t="s">
        <v>232</v>
      </c>
      <c r="C88" s="20" t="s">
        <v>233</v>
      </c>
      <c r="D88" s="21">
        <v>29</v>
      </c>
      <c r="E88" s="22">
        <v>181</v>
      </c>
      <c r="F88" s="22">
        <v>2</v>
      </c>
      <c r="G88" s="22">
        <f t="shared" si="2"/>
        <v>212</v>
      </c>
      <c r="H88" s="20">
        <v>21</v>
      </c>
      <c r="I88" s="20">
        <v>173</v>
      </c>
      <c r="J88" s="23">
        <f t="shared" si="3"/>
        <v>1.2254335260115607</v>
      </c>
    </row>
    <row r="89" spans="1:11" x14ac:dyDescent="0.2">
      <c r="A89" s="18" t="s">
        <v>234</v>
      </c>
      <c r="B89" s="19" t="s">
        <v>235</v>
      </c>
      <c r="C89" s="20" t="s">
        <v>236</v>
      </c>
      <c r="D89" s="21">
        <v>5</v>
      </c>
      <c r="E89" s="22">
        <v>52</v>
      </c>
      <c r="F89" s="22">
        <v>0</v>
      </c>
      <c r="G89" s="22">
        <f t="shared" si="2"/>
        <v>57</v>
      </c>
      <c r="H89" s="20">
        <v>5</v>
      </c>
      <c r="I89" s="20">
        <v>14</v>
      </c>
      <c r="J89" s="23">
        <f t="shared" si="3"/>
        <v>4.0714285714285712</v>
      </c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3</v>
      </c>
      <c r="J90" s="116">
        <f t="shared" si="3"/>
        <v>0.33333333333333331</v>
      </c>
      <c r="K90" s="117"/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5</v>
      </c>
      <c r="E91" s="22">
        <v>89</v>
      </c>
      <c r="F91" s="22">
        <v>0</v>
      </c>
      <c r="G91" s="22">
        <f t="shared" si="2"/>
        <v>94</v>
      </c>
      <c r="H91" s="20">
        <v>6</v>
      </c>
      <c r="I91" s="20">
        <v>84</v>
      </c>
      <c r="J91" s="23">
        <f t="shared" si="3"/>
        <v>1.1190476190476191</v>
      </c>
    </row>
    <row r="92" spans="1:11" x14ac:dyDescent="0.2">
      <c r="A92" s="18" t="s">
        <v>243</v>
      </c>
      <c r="B92" s="19" t="s">
        <v>244</v>
      </c>
      <c r="C92" s="20" t="s">
        <v>245</v>
      </c>
      <c r="D92" s="21">
        <v>1</v>
      </c>
      <c r="E92" s="22">
        <v>3</v>
      </c>
      <c r="F92" s="22">
        <v>0</v>
      </c>
      <c r="G92" s="22">
        <f t="shared" si="2"/>
        <v>4</v>
      </c>
      <c r="H92" s="20">
        <v>1</v>
      </c>
      <c r="I92" s="20">
        <v>4</v>
      </c>
      <c r="J92" s="23">
        <f t="shared" si="3"/>
        <v>1</v>
      </c>
    </row>
    <row r="93" spans="1:11" x14ac:dyDescent="0.2">
      <c r="A93" s="18" t="s">
        <v>246</v>
      </c>
      <c r="B93" s="19" t="s">
        <v>244</v>
      </c>
      <c r="C93" s="20" t="s">
        <v>244</v>
      </c>
      <c r="D93" s="21">
        <v>11</v>
      </c>
      <c r="E93" s="22">
        <v>63</v>
      </c>
      <c r="F93" s="22">
        <v>0</v>
      </c>
      <c r="G93" s="22">
        <f t="shared" si="2"/>
        <v>74</v>
      </c>
      <c r="H93" s="20">
        <v>11</v>
      </c>
      <c r="I93" s="20">
        <v>74</v>
      </c>
      <c r="J93" s="23">
        <f t="shared" si="3"/>
        <v>1</v>
      </c>
    </row>
    <row r="94" spans="1:11" x14ac:dyDescent="0.2">
      <c r="A94" s="18" t="s">
        <v>247</v>
      </c>
      <c r="B94" s="19" t="s">
        <v>248</v>
      </c>
      <c r="C94" s="20" t="s">
        <v>249</v>
      </c>
      <c r="D94" s="21">
        <v>10</v>
      </c>
      <c r="E94" s="22">
        <v>79</v>
      </c>
      <c r="F94" s="22">
        <v>0</v>
      </c>
      <c r="G94" s="22">
        <f t="shared" si="2"/>
        <v>89</v>
      </c>
      <c r="H94" s="20">
        <v>2</v>
      </c>
      <c r="I94" s="20">
        <v>89</v>
      </c>
      <c r="J94" s="23">
        <f t="shared" si="3"/>
        <v>1</v>
      </c>
    </row>
    <row r="95" spans="1:11" x14ac:dyDescent="0.2">
      <c r="A95" s="18" t="s">
        <v>250</v>
      </c>
      <c r="B95" s="19" t="s">
        <v>251</v>
      </c>
      <c r="C95" s="20" t="s">
        <v>252</v>
      </c>
      <c r="D95" s="21">
        <v>6</v>
      </c>
      <c r="E95" s="22">
        <v>74</v>
      </c>
      <c r="F95" s="22">
        <v>0</v>
      </c>
      <c r="G95" s="22">
        <f t="shared" si="2"/>
        <v>80</v>
      </c>
      <c r="H95" s="20">
        <v>3</v>
      </c>
      <c r="I95" s="20">
        <v>77</v>
      </c>
      <c r="J95" s="23">
        <f t="shared" si="3"/>
        <v>1.0389610389610389</v>
      </c>
    </row>
    <row r="96" spans="1:11" x14ac:dyDescent="0.2">
      <c r="A96" s="18" t="s">
        <v>253</v>
      </c>
      <c r="B96" s="19" t="s">
        <v>254</v>
      </c>
      <c r="C96" s="20" t="s">
        <v>255</v>
      </c>
      <c r="D96" s="21">
        <v>5</v>
      </c>
      <c r="E96" s="22">
        <v>48</v>
      </c>
      <c r="F96" s="22">
        <v>0</v>
      </c>
      <c r="G96" s="22">
        <f t="shared" si="2"/>
        <v>53</v>
      </c>
      <c r="H96" s="20">
        <v>4</v>
      </c>
      <c r="I96" s="20">
        <v>55</v>
      </c>
      <c r="J96" s="23">
        <f t="shared" si="3"/>
        <v>0.96363636363636362</v>
      </c>
    </row>
    <row r="97" spans="1:10" x14ac:dyDescent="0.2">
      <c r="A97" s="18" t="s">
        <v>256</v>
      </c>
      <c r="B97" s="19" t="s">
        <v>257</v>
      </c>
      <c r="C97" s="20" t="s">
        <v>258</v>
      </c>
      <c r="D97" s="21">
        <v>3</v>
      </c>
      <c r="E97" s="22">
        <v>20</v>
      </c>
      <c r="F97" s="22">
        <v>0</v>
      </c>
      <c r="G97" s="22">
        <f t="shared" si="2"/>
        <v>23</v>
      </c>
      <c r="H97" s="20">
        <v>0</v>
      </c>
      <c r="I97" s="20">
        <v>25</v>
      </c>
      <c r="J97" s="23">
        <f t="shared" si="3"/>
        <v>0.92</v>
      </c>
    </row>
    <row r="98" spans="1:10" x14ac:dyDescent="0.2">
      <c r="A98" s="18" t="s">
        <v>259</v>
      </c>
      <c r="B98" s="19" t="s">
        <v>260</v>
      </c>
      <c r="C98" s="20" t="s">
        <v>261</v>
      </c>
      <c r="D98" s="21">
        <v>9</v>
      </c>
      <c r="E98" s="22">
        <v>68</v>
      </c>
      <c r="F98" s="22">
        <v>0</v>
      </c>
      <c r="G98" s="22">
        <f t="shared" si="2"/>
        <v>77</v>
      </c>
      <c r="H98" s="20">
        <v>2</v>
      </c>
      <c r="I98" s="20">
        <v>76</v>
      </c>
      <c r="J98" s="23">
        <f t="shared" si="3"/>
        <v>1.013157894736842</v>
      </c>
    </row>
    <row r="99" spans="1:10" x14ac:dyDescent="0.2">
      <c r="A99" s="38" t="s">
        <v>493</v>
      </c>
      <c r="B99" s="17" t="s">
        <v>260</v>
      </c>
      <c r="C99" s="43" t="s">
        <v>495</v>
      </c>
      <c r="D99" s="21">
        <v>0</v>
      </c>
      <c r="E99" s="22">
        <v>9</v>
      </c>
      <c r="F99" s="22">
        <v>0</v>
      </c>
      <c r="G99" s="22">
        <f t="shared" si="2"/>
        <v>9</v>
      </c>
      <c r="H99" s="20">
        <v>0</v>
      </c>
      <c r="I99" s="20">
        <v>8</v>
      </c>
      <c r="J99" s="23">
        <f t="shared" si="3"/>
        <v>1.125</v>
      </c>
    </row>
    <row r="100" spans="1:10" x14ac:dyDescent="0.2">
      <c r="A100" s="18" t="s">
        <v>262</v>
      </c>
      <c r="B100" s="19" t="s">
        <v>260</v>
      </c>
      <c r="C100" s="20" t="s">
        <v>263</v>
      </c>
      <c r="D100" s="21">
        <v>21</v>
      </c>
      <c r="E100" s="22">
        <v>315</v>
      </c>
      <c r="F100" s="22">
        <v>0</v>
      </c>
      <c r="G100" s="22">
        <f t="shared" si="2"/>
        <v>336</v>
      </c>
      <c r="H100" s="20">
        <v>21</v>
      </c>
      <c r="I100" s="20">
        <v>321</v>
      </c>
      <c r="J100" s="23">
        <f t="shared" si="3"/>
        <v>1.0467289719626167</v>
      </c>
    </row>
    <row r="101" spans="1:10" x14ac:dyDescent="0.2">
      <c r="A101" s="18" t="s">
        <v>264</v>
      </c>
      <c r="B101" s="19" t="s">
        <v>260</v>
      </c>
      <c r="C101" s="20" t="s">
        <v>265</v>
      </c>
      <c r="D101" s="21">
        <v>3</v>
      </c>
      <c r="E101" s="22">
        <v>15</v>
      </c>
      <c r="F101" s="22">
        <v>0</v>
      </c>
      <c r="G101" s="22">
        <f t="shared" si="2"/>
        <v>18</v>
      </c>
      <c r="H101" s="20">
        <v>3</v>
      </c>
      <c r="I101" s="20">
        <v>17</v>
      </c>
      <c r="J101" s="23">
        <f t="shared" si="3"/>
        <v>1.0588235294117647</v>
      </c>
    </row>
    <row r="102" spans="1:10" x14ac:dyDescent="0.2">
      <c r="A102" s="18" t="s">
        <v>266</v>
      </c>
      <c r="B102" s="19" t="s">
        <v>260</v>
      </c>
      <c r="C102" s="20" t="s">
        <v>267</v>
      </c>
      <c r="D102" s="21">
        <v>26</v>
      </c>
      <c r="E102" s="22">
        <v>221</v>
      </c>
      <c r="F102" s="22">
        <v>0</v>
      </c>
      <c r="G102" s="22">
        <f t="shared" si="2"/>
        <v>247</v>
      </c>
      <c r="H102" s="20">
        <v>23</v>
      </c>
      <c r="I102" s="20">
        <v>309</v>
      </c>
      <c r="J102" s="23">
        <f t="shared" si="3"/>
        <v>0.79935275080906154</v>
      </c>
    </row>
    <row r="103" spans="1:10" x14ac:dyDescent="0.2">
      <c r="A103" s="18" t="s">
        <v>268</v>
      </c>
      <c r="B103" s="19" t="s">
        <v>260</v>
      </c>
      <c r="C103" s="20" t="s">
        <v>269</v>
      </c>
      <c r="D103" s="21">
        <v>11</v>
      </c>
      <c r="E103" s="22">
        <v>80</v>
      </c>
      <c r="F103" s="22">
        <v>0</v>
      </c>
      <c r="G103" s="22">
        <f t="shared" si="2"/>
        <v>91</v>
      </c>
      <c r="H103" s="20">
        <v>10</v>
      </c>
      <c r="I103" s="20">
        <v>86</v>
      </c>
      <c r="J103" s="23">
        <f t="shared" si="3"/>
        <v>1.058139534883721</v>
      </c>
    </row>
    <row r="104" spans="1:10" x14ac:dyDescent="0.2">
      <c r="A104" s="18" t="s">
        <v>270</v>
      </c>
      <c r="B104" s="19" t="s">
        <v>260</v>
      </c>
      <c r="C104" s="20" t="s">
        <v>271</v>
      </c>
      <c r="D104" s="21">
        <v>9</v>
      </c>
      <c r="E104" s="22">
        <v>72</v>
      </c>
      <c r="F104" s="22">
        <v>0</v>
      </c>
      <c r="G104" s="22">
        <f t="shared" si="2"/>
        <v>81</v>
      </c>
      <c r="H104" s="20">
        <v>2</v>
      </c>
      <c r="I104" s="20">
        <v>78</v>
      </c>
      <c r="J104" s="23">
        <f t="shared" si="3"/>
        <v>1.0384615384615385</v>
      </c>
    </row>
    <row r="105" spans="1:10" x14ac:dyDescent="0.2">
      <c r="A105" s="18" t="s">
        <v>272</v>
      </c>
      <c r="B105" s="19" t="s">
        <v>260</v>
      </c>
      <c r="C105" s="20" t="s">
        <v>273</v>
      </c>
      <c r="D105" s="21">
        <v>4</v>
      </c>
      <c r="E105" s="22">
        <v>73</v>
      </c>
      <c r="F105" s="22">
        <v>0</v>
      </c>
      <c r="G105" s="22">
        <f t="shared" si="2"/>
        <v>77</v>
      </c>
      <c r="H105" s="20">
        <v>4</v>
      </c>
      <c r="I105" s="20">
        <v>86</v>
      </c>
      <c r="J105" s="23">
        <f t="shared" si="3"/>
        <v>0.89534883720930236</v>
      </c>
    </row>
    <row r="106" spans="1:10" x14ac:dyDescent="0.2">
      <c r="A106" s="18" t="s">
        <v>274</v>
      </c>
      <c r="B106" s="19" t="s">
        <v>260</v>
      </c>
      <c r="C106" s="20" t="s">
        <v>275</v>
      </c>
      <c r="D106" s="17">
        <v>18</v>
      </c>
      <c r="E106" s="22">
        <v>329</v>
      </c>
      <c r="F106" s="22">
        <v>0</v>
      </c>
      <c r="G106" s="22">
        <f t="shared" si="2"/>
        <v>347</v>
      </c>
      <c r="H106" s="20">
        <v>7</v>
      </c>
      <c r="I106" s="20">
        <v>344</v>
      </c>
      <c r="J106" s="23">
        <f t="shared" si="3"/>
        <v>1.0087209302325582</v>
      </c>
    </row>
    <row r="107" spans="1:10" x14ac:dyDescent="0.2">
      <c r="A107" s="18" t="s">
        <v>276</v>
      </c>
      <c r="B107" s="19" t="s">
        <v>260</v>
      </c>
      <c r="C107" s="20" t="s">
        <v>277</v>
      </c>
      <c r="D107" s="21">
        <v>36</v>
      </c>
      <c r="E107" s="22">
        <v>213</v>
      </c>
      <c r="F107" s="22">
        <v>1</v>
      </c>
      <c r="G107" s="22">
        <f t="shared" si="2"/>
        <v>250</v>
      </c>
      <c r="H107" s="20">
        <v>23</v>
      </c>
      <c r="I107" s="20">
        <v>265</v>
      </c>
      <c r="J107" s="23">
        <f t="shared" si="3"/>
        <v>0.94339622641509435</v>
      </c>
    </row>
    <row r="108" spans="1:10" x14ac:dyDescent="0.2">
      <c r="A108" s="18" t="s">
        <v>298</v>
      </c>
      <c r="B108" s="19" t="s">
        <v>260</v>
      </c>
      <c r="C108" s="20" t="s">
        <v>432</v>
      </c>
      <c r="D108" s="21">
        <v>15</v>
      </c>
      <c r="E108" s="22">
        <v>63</v>
      </c>
      <c r="F108" s="22">
        <v>0</v>
      </c>
      <c r="G108" s="22">
        <f t="shared" si="2"/>
        <v>78</v>
      </c>
      <c r="H108" s="20">
        <v>3</v>
      </c>
      <c r="I108" s="20">
        <v>78</v>
      </c>
      <c r="J108" s="23">
        <f t="shared" si="3"/>
        <v>1</v>
      </c>
    </row>
    <row r="109" spans="1:10" x14ac:dyDescent="0.2">
      <c r="A109" s="38" t="s">
        <v>464</v>
      </c>
      <c r="B109" s="17" t="s">
        <v>260</v>
      </c>
      <c r="C109" s="43" t="s">
        <v>463</v>
      </c>
      <c r="D109" s="21">
        <v>13</v>
      </c>
      <c r="E109" s="22">
        <v>70</v>
      </c>
      <c r="F109" s="22">
        <v>0</v>
      </c>
      <c r="G109" s="22">
        <f t="shared" si="2"/>
        <v>83</v>
      </c>
      <c r="H109" s="20">
        <v>14</v>
      </c>
      <c r="I109" s="20">
        <v>84</v>
      </c>
      <c r="J109" s="23">
        <f t="shared" si="3"/>
        <v>0.98809523809523814</v>
      </c>
    </row>
    <row r="110" spans="1:10" x14ac:dyDescent="0.2">
      <c r="A110" s="18" t="s">
        <v>278</v>
      </c>
      <c r="B110" s="19" t="s">
        <v>279</v>
      </c>
      <c r="C110" s="20" t="s">
        <v>279</v>
      </c>
      <c r="D110" s="21">
        <v>5</v>
      </c>
      <c r="E110" s="22">
        <v>36</v>
      </c>
      <c r="F110" s="22">
        <v>0</v>
      </c>
      <c r="G110" s="22">
        <f t="shared" si="2"/>
        <v>41</v>
      </c>
      <c r="H110" s="20">
        <v>2</v>
      </c>
      <c r="I110" s="20">
        <v>40</v>
      </c>
      <c r="J110" s="23">
        <f t="shared" si="3"/>
        <v>1.0249999999999999</v>
      </c>
    </row>
    <row r="111" spans="1:10" x14ac:dyDescent="0.2">
      <c r="A111" s="18" t="s">
        <v>280</v>
      </c>
      <c r="B111" s="19" t="s">
        <v>279</v>
      </c>
      <c r="C111" s="20" t="s">
        <v>281</v>
      </c>
      <c r="D111" s="21">
        <v>8</v>
      </c>
      <c r="E111" s="22">
        <v>38</v>
      </c>
      <c r="F111" s="22">
        <v>0</v>
      </c>
      <c r="G111" s="22">
        <f t="shared" si="2"/>
        <v>46</v>
      </c>
      <c r="H111" s="20">
        <v>11</v>
      </c>
      <c r="I111" s="20">
        <v>43</v>
      </c>
      <c r="J111" s="23">
        <f t="shared" si="3"/>
        <v>1.069767441860465</v>
      </c>
    </row>
    <row r="112" spans="1:10" x14ac:dyDescent="0.2">
      <c r="A112" s="18" t="s">
        <v>282</v>
      </c>
      <c r="B112" s="19" t="s">
        <v>283</v>
      </c>
      <c r="C112" s="20" t="s">
        <v>284</v>
      </c>
      <c r="D112" s="21">
        <v>12</v>
      </c>
      <c r="E112" s="22">
        <v>48</v>
      </c>
      <c r="F112" s="22">
        <v>0</v>
      </c>
      <c r="G112" s="22">
        <f t="shared" si="2"/>
        <v>60</v>
      </c>
      <c r="H112" s="20">
        <v>3</v>
      </c>
      <c r="I112" s="20">
        <v>66</v>
      </c>
      <c r="J112" s="23">
        <f t="shared" si="3"/>
        <v>0.90909090909090906</v>
      </c>
    </row>
    <row r="113" spans="1:14" x14ac:dyDescent="0.2">
      <c r="A113" s="18" t="s">
        <v>285</v>
      </c>
      <c r="B113" s="19" t="s">
        <v>286</v>
      </c>
      <c r="C113" s="20" t="s">
        <v>287</v>
      </c>
      <c r="D113" s="21">
        <v>3</v>
      </c>
      <c r="E113" s="22">
        <v>26</v>
      </c>
      <c r="F113" s="22">
        <v>0</v>
      </c>
      <c r="G113" s="22">
        <f t="shared" si="2"/>
        <v>29</v>
      </c>
      <c r="H113" s="20">
        <v>3</v>
      </c>
      <c r="I113" s="20">
        <v>24</v>
      </c>
      <c r="J113" s="23">
        <f t="shared" si="3"/>
        <v>1.2083333333333333</v>
      </c>
    </row>
    <row r="114" spans="1:14" ht="13.5" thickBot="1" x14ac:dyDescent="0.25">
      <c r="A114" s="26" t="s">
        <v>288</v>
      </c>
      <c r="B114" s="27" t="s">
        <v>289</v>
      </c>
      <c r="C114" s="28" t="s">
        <v>289</v>
      </c>
      <c r="D114" s="29">
        <v>1</v>
      </c>
      <c r="E114" s="27">
        <v>42</v>
      </c>
      <c r="F114" s="27">
        <v>0</v>
      </c>
      <c r="G114" s="27">
        <f t="shared" si="2"/>
        <v>43</v>
      </c>
      <c r="H114" s="28">
        <v>1</v>
      </c>
      <c r="I114" s="28">
        <v>40</v>
      </c>
      <c r="J114" s="91">
        <f t="shared" si="3"/>
        <v>1.075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884</v>
      </c>
      <c r="E115" s="22">
        <f>SUM(E3:E114)</f>
        <v>8051</v>
      </c>
      <c r="F115" s="22">
        <f>SUM(F3:F114)</f>
        <v>68</v>
      </c>
      <c r="G115" s="22">
        <f t="shared" si="2"/>
        <v>9003</v>
      </c>
      <c r="H115" s="32">
        <f>SUM(H3:H114)</f>
        <v>621</v>
      </c>
      <c r="I115" s="32">
        <f>SUM(I3:I114)</f>
        <v>8299</v>
      </c>
      <c r="J115" s="23">
        <f t="shared" si="3"/>
        <v>1.0848294975298229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 xr:uid="{00000000-0009-0000-0000-000002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7"/>
  <sheetViews>
    <sheetView zoomScaleNormal="100" workbookViewId="0">
      <pane xSplit="1" ySplit="2" topLeftCell="B46" activePane="bottomRight" state="frozen"/>
      <selection activeCell="A108" sqref="A108"/>
      <selection pane="topRight" activeCell="A108" sqref="A108"/>
      <selection pane="bottomLeft" activeCell="A108" sqref="A108"/>
      <selection pane="bottomRight" activeCell="H76" sqref="H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43862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25</v>
      </c>
      <c r="D3" s="22">
        <v>0</v>
      </c>
      <c r="E3" s="22">
        <f>B3+C3+D3</f>
        <v>28</v>
      </c>
      <c r="F3" s="20">
        <v>3</v>
      </c>
      <c r="G3" s="20">
        <v>29</v>
      </c>
      <c r="H3" s="23">
        <f>E3/G3</f>
        <v>0.96551724137931039</v>
      </c>
    </row>
    <row r="4" spans="1:9" x14ac:dyDescent="0.2">
      <c r="A4" s="19" t="s">
        <v>14</v>
      </c>
      <c r="B4" s="21">
        <v>2</v>
      </c>
      <c r="C4" s="22">
        <v>7</v>
      </c>
      <c r="D4" s="22">
        <v>0</v>
      </c>
      <c r="E4" s="22">
        <f t="shared" ref="E4:E53" si="0">B4+C4+D4</f>
        <v>9</v>
      </c>
      <c r="F4" s="20">
        <v>2</v>
      </c>
      <c r="G4" s="20">
        <v>18</v>
      </c>
      <c r="H4" s="23">
        <f t="shared" ref="H4:H53" si="1">E4/G4</f>
        <v>0.5</v>
      </c>
    </row>
    <row r="5" spans="1:9" x14ac:dyDescent="0.2">
      <c r="A5" s="19" t="s">
        <v>16</v>
      </c>
      <c r="B5" s="21">
        <v>1</v>
      </c>
      <c r="C5" s="22">
        <v>11</v>
      </c>
      <c r="D5" s="22">
        <v>0</v>
      </c>
      <c r="E5" s="22">
        <f t="shared" si="0"/>
        <v>12</v>
      </c>
      <c r="F5" s="20">
        <v>0</v>
      </c>
      <c r="G5" s="20">
        <v>12</v>
      </c>
      <c r="H5" s="23">
        <f t="shared" si="1"/>
        <v>1</v>
      </c>
    </row>
    <row r="6" spans="1:9" x14ac:dyDescent="0.2">
      <c r="A6" s="19" t="s">
        <v>18</v>
      </c>
      <c r="B6" s="21">
        <v>6</v>
      </c>
      <c r="C6" s="22">
        <v>62</v>
      </c>
      <c r="D6" s="22">
        <v>0</v>
      </c>
      <c r="E6" s="22">
        <v>68</v>
      </c>
      <c r="F6" s="20">
        <v>5</v>
      </c>
      <c r="G6" s="20">
        <v>79</v>
      </c>
      <c r="H6" s="23">
        <v>0.86075949367088611</v>
      </c>
    </row>
    <row r="7" spans="1:9" x14ac:dyDescent="0.2">
      <c r="A7" s="19" t="s">
        <v>23</v>
      </c>
      <c r="B7" s="21">
        <v>2</v>
      </c>
      <c r="C7" s="22">
        <v>36</v>
      </c>
      <c r="D7" s="22">
        <v>0</v>
      </c>
      <c r="E7" s="22">
        <f t="shared" si="0"/>
        <v>38</v>
      </c>
      <c r="F7" s="20">
        <v>2</v>
      </c>
      <c r="G7" s="20">
        <v>27</v>
      </c>
      <c r="H7" s="23">
        <f t="shared" si="1"/>
        <v>1.4074074074074074</v>
      </c>
    </row>
    <row r="8" spans="1:9" x14ac:dyDescent="0.2">
      <c r="A8" s="19" t="s">
        <v>26</v>
      </c>
      <c r="B8" s="21">
        <v>11</v>
      </c>
      <c r="C8" s="22">
        <v>75</v>
      </c>
      <c r="D8" s="22">
        <v>45</v>
      </c>
      <c r="E8" s="22">
        <f t="shared" si="0"/>
        <v>131</v>
      </c>
      <c r="F8" s="20">
        <v>11</v>
      </c>
      <c r="G8" s="20">
        <v>96</v>
      </c>
      <c r="H8" s="23">
        <f t="shared" si="1"/>
        <v>1.3645833333333333</v>
      </c>
    </row>
    <row r="9" spans="1:9" x14ac:dyDescent="0.2">
      <c r="A9" s="19" t="s">
        <v>29</v>
      </c>
      <c r="B9" s="21">
        <v>5</v>
      </c>
      <c r="C9" s="22">
        <v>28</v>
      </c>
      <c r="D9" s="22">
        <v>0</v>
      </c>
      <c r="E9" s="22">
        <f t="shared" si="0"/>
        <v>33</v>
      </c>
      <c r="F9" s="20">
        <v>4</v>
      </c>
      <c r="G9" s="20">
        <v>30</v>
      </c>
      <c r="H9" s="23">
        <f t="shared" si="1"/>
        <v>1.1000000000000001</v>
      </c>
    </row>
    <row r="10" spans="1:9" x14ac:dyDescent="0.2">
      <c r="A10" s="19" t="s">
        <v>32</v>
      </c>
      <c r="B10" s="21">
        <v>25</v>
      </c>
      <c r="C10" s="22">
        <v>238</v>
      </c>
      <c r="D10" s="22">
        <v>0</v>
      </c>
      <c r="E10" s="22">
        <v>263</v>
      </c>
      <c r="F10" s="20">
        <v>25</v>
      </c>
      <c r="G10" s="20">
        <v>185</v>
      </c>
      <c r="H10" s="23">
        <v>1.4216216216216215</v>
      </c>
    </row>
    <row r="11" spans="1:9" x14ac:dyDescent="0.2">
      <c r="A11" s="19" t="s">
        <v>37</v>
      </c>
      <c r="B11" s="21">
        <v>4</v>
      </c>
      <c r="C11" s="22">
        <v>56</v>
      </c>
      <c r="D11" s="22">
        <v>0</v>
      </c>
      <c r="E11" s="22">
        <v>60</v>
      </c>
      <c r="F11" s="20">
        <v>4</v>
      </c>
      <c r="G11" s="20">
        <v>72</v>
      </c>
      <c r="H11" s="23">
        <v>0.83333333333333337</v>
      </c>
    </row>
    <row r="12" spans="1:9" x14ac:dyDescent="0.2">
      <c r="A12" s="19" t="s">
        <v>42</v>
      </c>
      <c r="B12" s="21">
        <v>2</v>
      </c>
      <c r="C12" s="22">
        <v>41</v>
      </c>
      <c r="D12" s="22">
        <v>0</v>
      </c>
      <c r="E12" s="22">
        <f t="shared" si="0"/>
        <v>43</v>
      </c>
      <c r="F12" s="20">
        <v>0</v>
      </c>
      <c r="G12" s="20">
        <v>43</v>
      </c>
      <c r="H12" s="23">
        <f t="shared" si="1"/>
        <v>1</v>
      </c>
    </row>
    <row r="13" spans="1:9" x14ac:dyDescent="0.2">
      <c r="A13" s="19" t="s">
        <v>45</v>
      </c>
      <c r="B13" s="21">
        <v>5</v>
      </c>
      <c r="C13" s="22">
        <v>30</v>
      </c>
      <c r="D13" s="22">
        <v>0</v>
      </c>
      <c r="E13" s="22">
        <f t="shared" si="0"/>
        <v>35</v>
      </c>
      <c r="F13" s="20">
        <v>5</v>
      </c>
      <c r="G13" s="20">
        <v>27</v>
      </c>
      <c r="H13" s="23">
        <f t="shared" si="1"/>
        <v>1.2962962962962963</v>
      </c>
    </row>
    <row r="14" spans="1:9" x14ac:dyDescent="0.2">
      <c r="A14" s="19" t="s">
        <v>48</v>
      </c>
      <c r="B14" s="21">
        <v>34</v>
      </c>
      <c r="C14" s="22">
        <v>324</v>
      </c>
      <c r="D14" s="22">
        <v>1</v>
      </c>
      <c r="E14" s="22">
        <v>359</v>
      </c>
      <c r="F14" s="20">
        <v>18</v>
      </c>
      <c r="G14" s="20">
        <v>351</v>
      </c>
      <c r="H14" s="23">
        <v>1.0227920227920229</v>
      </c>
    </row>
    <row r="15" spans="1:9" x14ac:dyDescent="0.2">
      <c r="A15" s="19" t="s">
        <v>53</v>
      </c>
      <c r="B15" s="21">
        <v>3</v>
      </c>
      <c r="C15" s="22">
        <v>8</v>
      </c>
      <c r="D15" s="22">
        <v>0</v>
      </c>
      <c r="E15" s="22">
        <f t="shared" si="0"/>
        <v>11</v>
      </c>
      <c r="F15" s="20">
        <v>3</v>
      </c>
      <c r="G15" s="20">
        <v>10</v>
      </c>
      <c r="H15" s="23">
        <f t="shared" si="1"/>
        <v>1.1000000000000001</v>
      </c>
    </row>
    <row r="16" spans="1:9" x14ac:dyDescent="0.2">
      <c r="A16" s="19" t="s">
        <v>56</v>
      </c>
      <c r="B16" s="21">
        <v>35</v>
      </c>
      <c r="C16" s="22">
        <v>434</v>
      </c>
      <c r="D16" s="22">
        <v>2</v>
      </c>
      <c r="E16" s="22">
        <v>471</v>
      </c>
      <c r="F16" s="20">
        <v>25</v>
      </c>
      <c r="G16" s="119">
        <v>326</v>
      </c>
      <c r="H16" s="23">
        <v>1.4447852760736197</v>
      </c>
    </row>
    <row r="17" spans="1:20" x14ac:dyDescent="0.2">
      <c r="A17" s="19" t="s">
        <v>61</v>
      </c>
      <c r="B17" s="21">
        <v>9</v>
      </c>
      <c r="C17" s="22">
        <v>11</v>
      </c>
      <c r="D17" s="22">
        <v>0</v>
      </c>
      <c r="E17" s="22">
        <f t="shared" si="0"/>
        <v>20</v>
      </c>
      <c r="F17" s="20">
        <v>8</v>
      </c>
      <c r="G17" s="20">
        <v>23</v>
      </c>
      <c r="H17" s="23">
        <f t="shared" si="1"/>
        <v>0.86956521739130432</v>
      </c>
    </row>
    <row r="18" spans="1:20" x14ac:dyDescent="0.2">
      <c r="A18" s="19" t="s">
        <v>64</v>
      </c>
      <c r="B18" s="21">
        <v>4</v>
      </c>
      <c r="C18" s="22">
        <v>29</v>
      </c>
      <c r="D18" s="22">
        <v>0</v>
      </c>
      <c r="E18" s="22">
        <f t="shared" si="0"/>
        <v>33</v>
      </c>
      <c r="F18" s="20">
        <v>2</v>
      </c>
      <c r="G18" s="20">
        <v>35</v>
      </c>
      <c r="H18" s="23">
        <f t="shared" si="1"/>
        <v>0.94285714285714284</v>
      </c>
    </row>
    <row r="19" spans="1:20" x14ac:dyDescent="0.2">
      <c r="A19" s="19" t="s">
        <v>67</v>
      </c>
      <c r="B19" s="21">
        <v>17</v>
      </c>
      <c r="C19" s="22">
        <v>112</v>
      </c>
      <c r="D19" s="22">
        <v>4</v>
      </c>
      <c r="E19" s="22">
        <v>133</v>
      </c>
      <c r="F19" s="20">
        <v>9</v>
      </c>
      <c r="G19" s="20">
        <v>135</v>
      </c>
      <c r="H19" s="23">
        <v>0.98518518518518516</v>
      </c>
    </row>
    <row r="20" spans="1:20" x14ac:dyDescent="0.2">
      <c r="A20" s="19" t="s">
        <v>72</v>
      </c>
      <c r="B20" s="21">
        <v>9</v>
      </c>
      <c r="C20" s="22">
        <v>101</v>
      </c>
      <c r="D20" s="22">
        <v>0</v>
      </c>
      <c r="E20" s="22">
        <v>110</v>
      </c>
      <c r="F20" s="20">
        <v>6</v>
      </c>
      <c r="G20" s="20">
        <v>97</v>
      </c>
      <c r="H20" s="23">
        <v>1.134020618556701</v>
      </c>
    </row>
    <row r="21" spans="1:20" x14ac:dyDescent="0.2">
      <c r="A21" s="19" t="s">
        <v>77</v>
      </c>
      <c r="B21" s="21">
        <v>7</v>
      </c>
      <c r="C21" s="22">
        <v>44</v>
      </c>
      <c r="D21" s="22">
        <v>0</v>
      </c>
      <c r="E21" s="22">
        <f t="shared" si="0"/>
        <v>51</v>
      </c>
      <c r="F21" s="20">
        <v>7</v>
      </c>
      <c r="G21" s="20">
        <v>56</v>
      </c>
      <c r="H21" s="23">
        <f t="shared" si="1"/>
        <v>0.9107142857142857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2</v>
      </c>
      <c r="H23" s="23">
        <f t="shared" si="1"/>
        <v>1</v>
      </c>
    </row>
    <row r="24" spans="1:20" x14ac:dyDescent="0.2">
      <c r="A24" s="19" t="s">
        <v>86</v>
      </c>
      <c r="B24" s="21">
        <v>12</v>
      </c>
      <c r="C24" s="22">
        <v>86</v>
      </c>
      <c r="D24" s="22">
        <v>0</v>
      </c>
      <c r="E24" s="22">
        <f t="shared" si="0"/>
        <v>98</v>
      </c>
      <c r="F24" s="20">
        <v>12</v>
      </c>
      <c r="G24" s="20">
        <v>141</v>
      </c>
      <c r="H24" s="23">
        <f t="shared" si="1"/>
        <v>0.69503546099290781</v>
      </c>
      <c r="T24" s="17" t="s">
        <v>88</v>
      </c>
    </row>
    <row r="25" spans="1:20" x14ac:dyDescent="0.2">
      <c r="A25" s="19" t="s">
        <v>90</v>
      </c>
      <c r="B25" s="21">
        <v>6</v>
      </c>
      <c r="C25" s="22">
        <v>43</v>
      </c>
      <c r="D25" s="22">
        <v>0</v>
      </c>
      <c r="E25" s="22">
        <f t="shared" si="0"/>
        <v>49</v>
      </c>
      <c r="F25" s="20">
        <v>4</v>
      </c>
      <c r="G25" s="20">
        <v>38</v>
      </c>
      <c r="H25" s="23">
        <f t="shared" si="1"/>
        <v>1.2894736842105263</v>
      </c>
    </row>
    <row r="26" spans="1:20" s="24" customFormat="1" x14ac:dyDescent="0.2">
      <c r="A26" s="19" t="s">
        <v>93</v>
      </c>
      <c r="B26" s="21">
        <v>13</v>
      </c>
      <c r="C26" s="22">
        <v>133</v>
      </c>
      <c r="D26" s="22">
        <v>0</v>
      </c>
      <c r="E26" s="22">
        <f t="shared" si="0"/>
        <v>146</v>
      </c>
      <c r="F26" s="20">
        <v>13</v>
      </c>
      <c r="G26" s="20">
        <v>79</v>
      </c>
      <c r="H26" s="23">
        <f t="shared" si="1"/>
        <v>1.8481012658227849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0</v>
      </c>
      <c r="C27" s="22">
        <v>12</v>
      </c>
      <c r="D27" s="22">
        <v>0</v>
      </c>
      <c r="E27" s="22">
        <f t="shared" si="0"/>
        <v>12</v>
      </c>
      <c r="F27" s="20">
        <v>0</v>
      </c>
      <c r="G27" s="20">
        <v>13</v>
      </c>
      <c r="H27" s="23">
        <f t="shared" si="1"/>
        <v>0.92307692307692313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3</v>
      </c>
      <c r="C28" s="22">
        <v>8</v>
      </c>
      <c r="D28" s="22">
        <v>0</v>
      </c>
      <c r="E28" s="22">
        <f t="shared" si="0"/>
        <v>11</v>
      </c>
      <c r="F28" s="20">
        <v>1</v>
      </c>
      <c r="G28" s="20">
        <v>13</v>
      </c>
      <c r="H28" s="23">
        <f t="shared" si="1"/>
        <v>0.84615384615384615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13</v>
      </c>
      <c r="D29" s="22">
        <v>3</v>
      </c>
      <c r="E29" s="22">
        <f t="shared" si="0"/>
        <v>16</v>
      </c>
      <c r="F29" s="20">
        <v>0</v>
      </c>
      <c r="G29" s="20">
        <v>17</v>
      </c>
      <c r="H29" s="23">
        <f t="shared" si="1"/>
        <v>0.94117647058823528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1</v>
      </c>
      <c r="C30" s="22">
        <v>8</v>
      </c>
      <c r="D30" s="22">
        <v>0</v>
      </c>
      <c r="E30" s="22">
        <f t="shared" si="0"/>
        <v>9</v>
      </c>
      <c r="F30" s="20">
        <v>1</v>
      </c>
      <c r="G30" s="20">
        <v>10</v>
      </c>
      <c r="H30" s="23">
        <f t="shared" si="1"/>
        <v>0.9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1</v>
      </c>
      <c r="C31" s="22">
        <v>19</v>
      </c>
      <c r="D31" s="22">
        <v>0</v>
      </c>
      <c r="E31" s="22">
        <f t="shared" si="0"/>
        <v>20</v>
      </c>
      <c r="F31" s="20">
        <v>1</v>
      </c>
      <c r="G31" s="20">
        <v>16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2</v>
      </c>
      <c r="C32" s="22">
        <v>25</v>
      </c>
      <c r="D32" s="22">
        <v>3</v>
      </c>
      <c r="E32" s="22">
        <f t="shared" si="0"/>
        <v>30</v>
      </c>
      <c r="F32" s="20">
        <v>3</v>
      </c>
      <c r="G32" s="20">
        <v>27</v>
      </c>
      <c r="H32" s="23">
        <f t="shared" si="1"/>
        <v>1.1111111111111112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12</v>
      </c>
      <c r="C33" s="22">
        <v>73</v>
      </c>
      <c r="D33" s="22">
        <v>0</v>
      </c>
      <c r="E33" s="22">
        <f t="shared" si="0"/>
        <v>85</v>
      </c>
      <c r="F33" s="20">
        <v>10</v>
      </c>
      <c r="G33" s="20">
        <v>91</v>
      </c>
      <c r="H33" s="23">
        <f t="shared" si="1"/>
        <v>0.93406593406593408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20">
        <v>10</v>
      </c>
      <c r="H34" s="23">
        <f t="shared" si="1"/>
        <v>1.2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16</v>
      </c>
      <c r="D35" s="22">
        <v>0</v>
      </c>
      <c r="E35" s="22">
        <f t="shared" si="0"/>
        <v>16</v>
      </c>
      <c r="F35" s="20">
        <v>0</v>
      </c>
      <c r="G35" s="20">
        <v>13</v>
      </c>
      <c r="H35" s="23">
        <f t="shared" si="1"/>
        <v>1.2307692307692308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12</v>
      </c>
      <c r="C36" s="22">
        <v>120</v>
      </c>
      <c r="D36" s="22">
        <v>0</v>
      </c>
      <c r="E36" s="22">
        <v>132</v>
      </c>
      <c r="F36" s="20">
        <v>10</v>
      </c>
      <c r="G36" s="20">
        <v>140</v>
      </c>
      <c r="H36" s="23">
        <v>0.94285714285714284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9</v>
      </c>
      <c r="C37" s="22">
        <v>35</v>
      </c>
      <c r="D37" s="22">
        <v>0</v>
      </c>
      <c r="E37" s="22">
        <f t="shared" si="0"/>
        <v>44</v>
      </c>
      <c r="F37" s="20">
        <v>2</v>
      </c>
      <c r="G37" s="20">
        <v>37</v>
      </c>
      <c r="H37" s="23">
        <f t="shared" si="1"/>
        <v>1.1891891891891893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2</v>
      </c>
      <c r="C38" s="22">
        <v>47</v>
      </c>
      <c r="D38" s="22">
        <v>0</v>
      </c>
      <c r="E38" s="22">
        <f t="shared" si="0"/>
        <v>49</v>
      </c>
      <c r="F38" s="20">
        <v>1</v>
      </c>
      <c r="G38" s="20">
        <v>24</v>
      </c>
      <c r="H38" s="23">
        <f t="shared" si="1"/>
        <v>2.0416666666666665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5</v>
      </c>
      <c r="C39" s="22">
        <v>9</v>
      </c>
      <c r="D39" s="22">
        <v>0</v>
      </c>
      <c r="E39" s="22">
        <f t="shared" si="0"/>
        <v>14</v>
      </c>
      <c r="F39" s="20">
        <v>5</v>
      </c>
      <c r="G39" s="20">
        <v>11</v>
      </c>
      <c r="H39" s="23">
        <f t="shared" si="1"/>
        <v>1.2727272727272727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13</v>
      </c>
      <c r="C40" s="22">
        <v>112</v>
      </c>
      <c r="D40" s="22">
        <v>0</v>
      </c>
      <c r="E40" s="22">
        <f t="shared" si="0"/>
        <v>125</v>
      </c>
      <c r="F40" s="20">
        <v>11</v>
      </c>
      <c r="G40" s="20">
        <v>89</v>
      </c>
      <c r="H40" s="23">
        <f t="shared" si="1"/>
        <v>1.404494382022472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">
      <c r="A41" s="19" t="s">
        <v>139</v>
      </c>
      <c r="B41" s="21">
        <v>10</v>
      </c>
      <c r="C41" s="22">
        <v>53</v>
      </c>
      <c r="D41" s="22">
        <v>0</v>
      </c>
      <c r="E41" s="22">
        <f t="shared" si="0"/>
        <v>63</v>
      </c>
      <c r="F41" s="20">
        <v>10</v>
      </c>
      <c r="G41" s="20">
        <v>66</v>
      </c>
      <c r="H41" s="23">
        <f t="shared" si="1"/>
        <v>0.95454545454545459</v>
      </c>
    </row>
    <row r="42" spans="1:20" x14ac:dyDescent="0.2">
      <c r="A42" s="19" t="s">
        <v>142</v>
      </c>
      <c r="B42" s="21">
        <v>4</v>
      </c>
      <c r="C42" s="22">
        <v>34</v>
      </c>
      <c r="D42" s="22">
        <v>0</v>
      </c>
      <c r="E42" s="22">
        <f t="shared" si="0"/>
        <v>38</v>
      </c>
      <c r="F42" s="20">
        <v>4</v>
      </c>
      <c r="G42" s="20">
        <v>62</v>
      </c>
      <c r="H42" s="23">
        <f t="shared" si="1"/>
        <v>0.61290322580645162</v>
      </c>
    </row>
    <row r="43" spans="1:20" x14ac:dyDescent="0.2">
      <c r="A43" s="19" t="s">
        <v>145</v>
      </c>
      <c r="B43" s="21">
        <v>4</v>
      </c>
      <c r="C43" s="22">
        <v>35</v>
      </c>
      <c r="D43" s="22">
        <v>0</v>
      </c>
      <c r="E43" s="22">
        <f t="shared" si="0"/>
        <v>39</v>
      </c>
      <c r="F43" s="20">
        <v>2</v>
      </c>
      <c r="G43" s="20">
        <v>29</v>
      </c>
      <c r="H43" s="23">
        <f t="shared" si="1"/>
        <v>1.3448275862068966</v>
      </c>
    </row>
    <row r="44" spans="1:20" x14ac:dyDescent="0.2">
      <c r="A44" s="19" t="s">
        <v>148</v>
      </c>
      <c r="B44" s="21">
        <v>11</v>
      </c>
      <c r="C44" s="22">
        <v>68</v>
      </c>
      <c r="D44" s="22">
        <v>0</v>
      </c>
      <c r="E44" s="22">
        <v>79</v>
      </c>
      <c r="F44" s="20">
        <v>8</v>
      </c>
      <c r="G44" s="20">
        <v>69</v>
      </c>
      <c r="H44" s="23">
        <v>1.144927536231884</v>
      </c>
    </row>
    <row r="45" spans="1:20" x14ac:dyDescent="0.2">
      <c r="A45" s="19" t="s">
        <v>153</v>
      </c>
      <c r="B45" s="21">
        <v>2</v>
      </c>
      <c r="C45" s="22">
        <v>36</v>
      </c>
      <c r="D45" s="22">
        <v>0</v>
      </c>
      <c r="E45" s="22">
        <f t="shared" si="0"/>
        <v>38</v>
      </c>
      <c r="F45" s="20">
        <v>2</v>
      </c>
      <c r="G45" s="20">
        <v>63</v>
      </c>
      <c r="H45" s="23">
        <f t="shared" si="1"/>
        <v>0.60317460317460314</v>
      </c>
    </row>
    <row r="46" spans="1:20" x14ac:dyDescent="0.2">
      <c r="A46" s="19" t="s">
        <v>156</v>
      </c>
      <c r="B46" s="21">
        <v>11</v>
      </c>
      <c r="C46" s="22">
        <v>40</v>
      </c>
      <c r="D46" s="22">
        <v>0</v>
      </c>
      <c r="E46" s="22">
        <v>51</v>
      </c>
      <c r="F46" s="20">
        <v>5</v>
      </c>
      <c r="G46" s="20">
        <v>43</v>
      </c>
      <c r="H46" s="23">
        <v>1.1860465116279071</v>
      </c>
    </row>
    <row r="47" spans="1:20" x14ac:dyDescent="0.2">
      <c r="A47" s="19" t="s">
        <v>161</v>
      </c>
      <c r="B47" s="21">
        <v>3</v>
      </c>
      <c r="C47" s="22">
        <v>16</v>
      </c>
      <c r="D47" s="22">
        <v>0</v>
      </c>
      <c r="E47" s="22">
        <f t="shared" si="0"/>
        <v>19</v>
      </c>
      <c r="F47" s="20">
        <v>3</v>
      </c>
      <c r="G47" s="20">
        <v>18</v>
      </c>
      <c r="H47" s="23">
        <f t="shared" si="1"/>
        <v>1.0555555555555556</v>
      </c>
    </row>
    <row r="48" spans="1:20" x14ac:dyDescent="0.2">
      <c r="A48" s="19" t="s">
        <v>164</v>
      </c>
      <c r="B48" s="21">
        <v>3</v>
      </c>
      <c r="C48" s="22">
        <v>71</v>
      </c>
      <c r="D48" s="22">
        <v>0</v>
      </c>
      <c r="E48" s="22">
        <f t="shared" si="0"/>
        <v>74</v>
      </c>
      <c r="F48" s="20">
        <v>3</v>
      </c>
      <c r="G48" s="20">
        <v>43</v>
      </c>
      <c r="H48" s="23">
        <f t="shared" si="1"/>
        <v>1.7209302325581395</v>
      </c>
    </row>
    <row r="49" spans="1:20" x14ac:dyDescent="0.2">
      <c r="A49" s="19" t="s">
        <v>167</v>
      </c>
      <c r="B49" s="21">
        <v>39</v>
      </c>
      <c r="C49" s="22">
        <v>8</v>
      </c>
      <c r="D49" s="22">
        <v>0</v>
      </c>
      <c r="E49" s="22">
        <f t="shared" si="0"/>
        <v>47</v>
      </c>
      <c r="F49" s="20">
        <v>9</v>
      </c>
      <c r="G49" s="20">
        <v>50</v>
      </c>
      <c r="H49" s="23">
        <f t="shared" si="1"/>
        <v>0.94</v>
      </c>
    </row>
    <row r="50" spans="1:20" x14ac:dyDescent="0.2">
      <c r="A50" s="19" t="s">
        <v>170</v>
      </c>
      <c r="B50" s="21">
        <v>3</v>
      </c>
      <c r="C50" s="22">
        <v>22</v>
      </c>
      <c r="D50" s="22">
        <v>1</v>
      </c>
      <c r="E50" s="22">
        <f t="shared" si="0"/>
        <v>26</v>
      </c>
      <c r="F50" s="20">
        <v>2</v>
      </c>
      <c r="G50" s="20">
        <v>22</v>
      </c>
      <c r="H50" s="23">
        <f t="shared" si="1"/>
        <v>1.1818181818181819</v>
      </c>
    </row>
    <row r="51" spans="1:20" x14ac:dyDescent="0.2">
      <c r="A51" s="19" t="s">
        <v>173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1</v>
      </c>
      <c r="G51" s="20">
        <v>131</v>
      </c>
      <c r="H51" s="23">
        <f t="shared" si="1"/>
        <v>0.97709923664122134</v>
      </c>
    </row>
    <row r="52" spans="1:20" x14ac:dyDescent="0.2">
      <c r="A52" s="19" t="s">
        <v>175</v>
      </c>
      <c r="B52" s="21">
        <v>0</v>
      </c>
      <c r="C52" s="22">
        <v>27</v>
      </c>
      <c r="D52" s="22">
        <v>0</v>
      </c>
      <c r="E52" s="22">
        <f t="shared" si="0"/>
        <v>27</v>
      </c>
      <c r="F52" s="20">
        <v>0</v>
      </c>
      <c r="G52" s="20">
        <v>19</v>
      </c>
      <c r="H52" s="23">
        <f t="shared" si="1"/>
        <v>1.4210526315789473</v>
      </c>
    </row>
    <row r="53" spans="1:20" x14ac:dyDescent="0.2">
      <c r="A53" s="19" t="s">
        <v>178</v>
      </c>
      <c r="B53" s="21">
        <v>3</v>
      </c>
      <c r="C53" s="22">
        <v>22</v>
      </c>
      <c r="D53" s="22">
        <v>0</v>
      </c>
      <c r="E53" s="22">
        <f t="shared" si="0"/>
        <v>25</v>
      </c>
      <c r="F53" s="20">
        <v>2</v>
      </c>
      <c r="G53" s="20">
        <v>23</v>
      </c>
      <c r="H53" s="23">
        <f t="shared" si="1"/>
        <v>1.0869565217391304</v>
      </c>
    </row>
    <row r="54" spans="1:20" s="24" customFormat="1" x14ac:dyDescent="0.2">
      <c r="A54" s="19" t="s">
        <v>181</v>
      </c>
      <c r="B54" s="21">
        <v>152</v>
      </c>
      <c r="C54" s="22">
        <v>2281</v>
      </c>
      <c r="D54" s="22">
        <v>1</v>
      </c>
      <c r="E54" s="22">
        <v>2434</v>
      </c>
      <c r="F54" s="20">
        <v>102</v>
      </c>
      <c r="G54" s="20">
        <v>2288</v>
      </c>
      <c r="H54" s="23">
        <v>1.0638111888111887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7</v>
      </c>
      <c r="C55" s="22">
        <v>43</v>
      </c>
      <c r="D55" s="22">
        <v>1</v>
      </c>
      <c r="E55" s="22">
        <f t="shared" ref="E55:E76" si="2">B55+C55+D55</f>
        <v>51</v>
      </c>
      <c r="F55" s="20">
        <v>3</v>
      </c>
      <c r="G55" s="20">
        <v>50</v>
      </c>
      <c r="H55" s="23">
        <f t="shared" ref="H55:H76" si="3">E55/G55</f>
        <v>1.02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23</v>
      </c>
      <c r="D56" s="22">
        <v>0</v>
      </c>
      <c r="E56" s="22">
        <f t="shared" si="2"/>
        <v>25</v>
      </c>
      <c r="F56" s="20">
        <v>1</v>
      </c>
      <c r="G56" s="20">
        <v>10</v>
      </c>
      <c r="H56" s="23">
        <f t="shared" si="3"/>
        <v>2.5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">
      <c r="A57" s="19" t="s">
        <v>215</v>
      </c>
      <c r="B57" s="21">
        <v>9</v>
      </c>
      <c r="C57" s="22">
        <v>48</v>
      </c>
      <c r="D57" s="22">
        <v>0</v>
      </c>
      <c r="E57" s="22">
        <f t="shared" si="2"/>
        <v>57</v>
      </c>
      <c r="F57" s="20">
        <v>9</v>
      </c>
      <c r="G57" s="20">
        <v>54</v>
      </c>
      <c r="H57" s="23">
        <f t="shared" si="3"/>
        <v>1.0555555555555556</v>
      </c>
    </row>
    <row r="58" spans="1:20" ht="12" customHeight="1" x14ac:dyDescent="0.2">
      <c r="A58" s="19" t="s">
        <v>218</v>
      </c>
      <c r="B58" s="21">
        <v>4</v>
      </c>
      <c r="C58" s="22">
        <v>29</v>
      </c>
      <c r="D58" s="22">
        <v>0</v>
      </c>
      <c r="E58" s="22">
        <v>33</v>
      </c>
      <c r="F58" s="20">
        <v>4</v>
      </c>
      <c r="G58" s="20">
        <v>32</v>
      </c>
      <c r="H58" s="23">
        <v>1.03125</v>
      </c>
    </row>
    <row r="59" spans="1:20" x14ac:dyDescent="0.2">
      <c r="A59" s="19" t="s">
        <v>221</v>
      </c>
      <c r="B59" s="21">
        <v>27</v>
      </c>
      <c r="C59" s="22">
        <v>201</v>
      </c>
      <c r="D59" s="22">
        <v>0</v>
      </c>
      <c r="E59" s="22">
        <v>228</v>
      </c>
      <c r="F59" s="20">
        <v>27</v>
      </c>
      <c r="G59" s="20">
        <v>116</v>
      </c>
      <c r="H59" s="23">
        <v>1.9655172413793103</v>
      </c>
    </row>
    <row r="60" spans="1:20" x14ac:dyDescent="0.2">
      <c r="A60" s="19" t="s">
        <v>226</v>
      </c>
      <c r="B60" s="21">
        <v>22</v>
      </c>
      <c r="C60" s="22">
        <v>75</v>
      </c>
      <c r="D60" s="22">
        <v>0</v>
      </c>
      <c r="E60" s="22">
        <f t="shared" si="2"/>
        <v>97</v>
      </c>
      <c r="F60" s="20">
        <v>19</v>
      </c>
      <c r="G60" s="20">
        <v>77</v>
      </c>
      <c r="H60" s="23">
        <f t="shared" si="3"/>
        <v>1.2597402597402598</v>
      </c>
    </row>
    <row r="61" spans="1:20" x14ac:dyDescent="0.2">
      <c r="A61" s="19" t="s">
        <v>229</v>
      </c>
      <c r="B61" s="21">
        <v>7</v>
      </c>
      <c r="C61" s="22">
        <v>35</v>
      </c>
      <c r="D61" s="22">
        <v>4</v>
      </c>
      <c r="E61" s="22">
        <f t="shared" si="2"/>
        <v>46</v>
      </c>
      <c r="F61" s="20">
        <v>7</v>
      </c>
      <c r="G61" s="20">
        <v>49</v>
      </c>
      <c r="H61" s="23">
        <f t="shared" si="3"/>
        <v>0.93877551020408168</v>
      </c>
    </row>
    <row r="62" spans="1:20" x14ac:dyDescent="0.2">
      <c r="A62" s="19" t="s">
        <v>232</v>
      </c>
      <c r="B62" s="21">
        <v>29</v>
      </c>
      <c r="C62" s="22">
        <v>181</v>
      </c>
      <c r="D62" s="22">
        <v>2</v>
      </c>
      <c r="E62" s="22">
        <f t="shared" si="2"/>
        <v>212</v>
      </c>
      <c r="F62" s="20">
        <v>21</v>
      </c>
      <c r="G62" s="20">
        <v>173</v>
      </c>
      <c r="H62" s="23">
        <f t="shared" si="3"/>
        <v>1.2254335260115607</v>
      </c>
    </row>
    <row r="63" spans="1:20" x14ac:dyDescent="0.2">
      <c r="A63" s="19" t="s">
        <v>235</v>
      </c>
      <c r="B63" s="21">
        <v>5</v>
      </c>
      <c r="C63" s="22">
        <v>52</v>
      </c>
      <c r="D63" s="22">
        <v>0</v>
      </c>
      <c r="E63" s="22">
        <f t="shared" si="2"/>
        <v>57</v>
      </c>
      <c r="F63" s="20">
        <v>5</v>
      </c>
      <c r="G63" s="20">
        <v>14</v>
      </c>
      <c r="H63" s="23">
        <f t="shared" si="3"/>
        <v>4.0714285714285712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3</v>
      </c>
      <c r="H64" s="23">
        <f t="shared" si="3"/>
        <v>0.33333333333333331</v>
      </c>
    </row>
    <row r="65" spans="1:20" x14ac:dyDescent="0.2">
      <c r="A65" s="19" t="s">
        <v>241</v>
      </c>
      <c r="B65" s="21">
        <v>5</v>
      </c>
      <c r="C65" s="22">
        <v>89</v>
      </c>
      <c r="D65" s="22">
        <v>0</v>
      </c>
      <c r="E65" s="22">
        <f t="shared" si="2"/>
        <v>94</v>
      </c>
      <c r="F65" s="20">
        <v>6</v>
      </c>
      <c r="G65" s="20">
        <v>84</v>
      </c>
      <c r="H65" s="23">
        <f t="shared" si="3"/>
        <v>1.1190476190476191</v>
      </c>
    </row>
    <row r="66" spans="1:20" x14ac:dyDescent="0.2">
      <c r="A66" s="19" t="s">
        <v>244</v>
      </c>
      <c r="B66" s="21">
        <v>12</v>
      </c>
      <c r="C66" s="22">
        <v>66</v>
      </c>
      <c r="D66" s="22">
        <v>0</v>
      </c>
      <c r="E66" s="22">
        <v>78</v>
      </c>
      <c r="F66" s="20">
        <v>12</v>
      </c>
      <c r="G66" s="20">
        <v>78</v>
      </c>
      <c r="H66" s="23">
        <v>1</v>
      </c>
    </row>
    <row r="67" spans="1:20" x14ac:dyDescent="0.2">
      <c r="A67" s="19" t="s">
        <v>248</v>
      </c>
      <c r="B67" s="21">
        <v>10</v>
      </c>
      <c r="C67" s="22">
        <v>79</v>
      </c>
      <c r="D67" s="22">
        <v>0</v>
      </c>
      <c r="E67" s="22">
        <f t="shared" si="2"/>
        <v>89</v>
      </c>
      <c r="F67" s="20">
        <v>2</v>
      </c>
      <c r="G67" s="20">
        <v>89</v>
      </c>
      <c r="H67" s="23">
        <f t="shared" si="3"/>
        <v>1</v>
      </c>
    </row>
    <row r="68" spans="1:20" x14ac:dyDescent="0.2">
      <c r="A68" s="19" t="s">
        <v>251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3</v>
      </c>
      <c r="G68" s="20">
        <v>77</v>
      </c>
      <c r="H68" s="23">
        <f t="shared" si="3"/>
        <v>1.0389610389610389</v>
      </c>
    </row>
    <row r="69" spans="1:20" x14ac:dyDescent="0.2">
      <c r="A69" s="19" t="s">
        <v>254</v>
      </c>
      <c r="B69" s="21">
        <v>5</v>
      </c>
      <c r="C69" s="22">
        <v>48</v>
      </c>
      <c r="D69" s="22">
        <v>0</v>
      </c>
      <c r="E69" s="22">
        <f t="shared" si="2"/>
        <v>53</v>
      </c>
      <c r="F69" s="20">
        <v>4</v>
      </c>
      <c r="G69" s="20">
        <v>55</v>
      </c>
      <c r="H69" s="23">
        <f t="shared" si="3"/>
        <v>0.96363636363636362</v>
      </c>
    </row>
    <row r="70" spans="1:20" s="24" customFormat="1" x14ac:dyDescent="0.2">
      <c r="A70" s="19" t="s">
        <v>257</v>
      </c>
      <c r="B70" s="21">
        <v>3</v>
      </c>
      <c r="C70" s="22">
        <v>20</v>
      </c>
      <c r="D70" s="22">
        <v>0</v>
      </c>
      <c r="E70" s="22">
        <f t="shared" si="2"/>
        <v>23</v>
      </c>
      <c r="F70" s="20">
        <v>0</v>
      </c>
      <c r="G70" s="20">
        <v>25</v>
      </c>
      <c r="H70" s="23">
        <f t="shared" si="3"/>
        <v>0.92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165</v>
      </c>
      <c r="C71" s="22">
        <v>1528</v>
      </c>
      <c r="D71" s="22">
        <v>1</v>
      </c>
      <c r="E71" s="22">
        <v>1694</v>
      </c>
      <c r="F71" s="20">
        <v>112</v>
      </c>
      <c r="G71" s="20">
        <v>1752</v>
      </c>
      <c r="H71" s="23">
        <v>0.96689497716894979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13</v>
      </c>
      <c r="C72" s="22">
        <v>74</v>
      </c>
      <c r="D72" s="22">
        <v>0</v>
      </c>
      <c r="E72" s="22">
        <v>87</v>
      </c>
      <c r="F72" s="20">
        <v>13</v>
      </c>
      <c r="G72" s="20">
        <v>83</v>
      </c>
      <c r="H72" s="23">
        <v>1.0481927710843373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12</v>
      </c>
      <c r="C73" s="22">
        <v>48</v>
      </c>
      <c r="D73" s="22">
        <v>0</v>
      </c>
      <c r="E73" s="22">
        <f t="shared" si="2"/>
        <v>60</v>
      </c>
      <c r="F73" s="20">
        <v>3</v>
      </c>
      <c r="G73" s="20">
        <v>66</v>
      </c>
      <c r="H73" s="23">
        <f t="shared" si="3"/>
        <v>0.90909090909090906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">
      <c r="A74" s="19" t="s">
        <v>286</v>
      </c>
      <c r="B74" s="21">
        <v>3</v>
      </c>
      <c r="C74" s="22">
        <v>26</v>
      </c>
      <c r="D74" s="22">
        <v>0</v>
      </c>
      <c r="E74" s="22">
        <f t="shared" si="2"/>
        <v>29</v>
      </c>
      <c r="F74" s="20">
        <v>3</v>
      </c>
      <c r="G74" s="20">
        <v>24</v>
      </c>
      <c r="H74" s="23">
        <f t="shared" si="3"/>
        <v>1.2083333333333333</v>
      </c>
    </row>
    <row r="75" spans="1:20" ht="13.5" thickBot="1" x14ac:dyDescent="0.25">
      <c r="A75" s="27" t="s">
        <v>289</v>
      </c>
      <c r="B75" s="29">
        <v>1</v>
      </c>
      <c r="C75" s="27">
        <v>42</v>
      </c>
      <c r="D75" s="27">
        <v>0</v>
      </c>
      <c r="E75" s="27">
        <f t="shared" si="2"/>
        <v>43</v>
      </c>
      <c r="F75" s="28">
        <v>1</v>
      </c>
      <c r="G75" s="28">
        <v>40</v>
      </c>
      <c r="H75" s="91">
        <f t="shared" si="3"/>
        <v>1.075</v>
      </c>
    </row>
    <row r="76" spans="1:20" ht="13.5" thickTop="1" x14ac:dyDescent="0.2">
      <c r="A76" s="22"/>
      <c r="B76" s="21">
        <f>SUM(B3:B75)</f>
        <v>884</v>
      </c>
      <c r="C76" s="22">
        <f>SUM(C3:C75)</f>
        <v>8051</v>
      </c>
      <c r="D76" s="22">
        <f>SUM(D3:D75)</f>
        <v>68</v>
      </c>
      <c r="E76" s="22">
        <f t="shared" si="2"/>
        <v>9003</v>
      </c>
      <c r="F76" s="32">
        <f>SUM(F3:F75)</f>
        <v>621</v>
      </c>
      <c r="G76" s="32">
        <f>SUM(G3:G75)</f>
        <v>8299</v>
      </c>
      <c r="H76" s="23">
        <f t="shared" si="3"/>
        <v>1.0848294975298229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6"/>
  <sheetViews>
    <sheetView zoomScaleNormal="100" workbookViewId="0">
      <pane xSplit="3" ySplit="2" topLeftCell="D79" activePane="bottomRight" state="frozen"/>
      <selection activeCell="H101" sqref="H101"/>
      <selection pane="topRight" activeCell="H101" sqref="H101"/>
      <selection pane="bottomLeft" activeCell="H101" sqref="H101"/>
      <selection pane="bottomRight" activeCell="G98" sqref="G98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43891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>
        <v>0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1</v>
      </c>
      <c r="E3" s="115">
        <v>16</v>
      </c>
      <c r="F3" s="115">
        <v>0</v>
      </c>
      <c r="G3" s="115">
        <f>D3+E3+F3</f>
        <v>17</v>
      </c>
      <c r="H3" s="113">
        <v>1</v>
      </c>
      <c r="I3" s="120">
        <v>26</v>
      </c>
      <c r="J3" s="116">
        <f>G3/I3</f>
        <v>0.65384615384615385</v>
      </c>
      <c r="K3" s="117"/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1</v>
      </c>
      <c r="E4" s="115">
        <v>10</v>
      </c>
      <c r="F4" s="115">
        <v>0</v>
      </c>
      <c r="G4" s="115">
        <f t="shared" ref="G4:G65" si="0">D4+E4+F4</f>
        <v>11</v>
      </c>
      <c r="H4" s="113">
        <v>1</v>
      </c>
      <c r="I4" s="121">
        <v>24</v>
      </c>
      <c r="J4" s="116">
        <f t="shared" ref="J4:J66" si="1">G4/I4</f>
        <v>0.45833333333333331</v>
      </c>
      <c r="K4" s="117"/>
    </row>
    <row r="5" spans="1:1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6</v>
      </c>
      <c r="F5" s="22">
        <v>0</v>
      </c>
      <c r="G5" s="22">
        <f t="shared" si="0"/>
        <v>6</v>
      </c>
      <c r="H5" s="20">
        <v>0</v>
      </c>
      <c r="I5" s="94">
        <v>6</v>
      </c>
      <c r="J5" s="23">
        <f t="shared" si="1"/>
        <v>1</v>
      </c>
    </row>
    <row r="6" spans="1:11" s="118" customFormat="1" x14ac:dyDescent="0.2">
      <c r="A6" s="111" t="s">
        <v>17</v>
      </c>
      <c r="B6" s="112" t="s">
        <v>18</v>
      </c>
      <c r="C6" s="113" t="s">
        <v>19</v>
      </c>
      <c r="D6" s="114">
        <v>1</v>
      </c>
      <c r="E6" s="115">
        <v>11</v>
      </c>
      <c r="F6" s="115">
        <v>0</v>
      </c>
      <c r="G6" s="115">
        <f t="shared" si="0"/>
        <v>12</v>
      </c>
      <c r="H6" s="113">
        <v>1</v>
      </c>
      <c r="I6" s="121">
        <v>18</v>
      </c>
      <c r="J6" s="116">
        <f t="shared" si="1"/>
        <v>0.66666666666666663</v>
      </c>
      <c r="K6" s="117"/>
    </row>
    <row r="7" spans="1:11" x14ac:dyDescent="0.2">
      <c r="A7" s="18" t="s">
        <v>20</v>
      </c>
      <c r="B7" s="19" t="s">
        <v>18</v>
      </c>
      <c r="C7" s="20" t="s">
        <v>21</v>
      </c>
      <c r="D7" s="21">
        <v>8</v>
      </c>
      <c r="E7" s="22">
        <v>52</v>
      </c>
      <c r="F7" s="22">
        <v>0</v>
      </c>
      <c r="G7" s="22">
        <f t="shared" si="0"/>
        <v>60</v>
      </c>
      <c r="H7" s="20">
        <v>7</v>
      </c>
      <c r="I7" s="94">
        <v>58</v>
      </c>
      <c r="J7" s="23">
        <f t="shared" si="1"/>
        <v>1.0344827586206897</v>
      </c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48</v>
      </c>
      <c r="F8" s="22">
        <v>0</v>
      </c>
      <c r="G8" s="22">
        <f t="shared" si="0"/>
        <v>50</v>
      </c>
      <c r="H8" s="20">
        <v>2</v>
      </c>
      <c r="I8" s="94">
        <v>29</v>
      </c>
      <c r="J8" s="23">
        <f t="shared" si="1"/>
        <v>1.7241379310344827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11</v>
      </c>
      <c r="E9" s="22">
        <v>75</v>
      </c>
      <c r="F9" s="22">
        <v>40</v>
      </c>
      <c r="G9" s="22">
        <f t="shared" si="0"/>
        <v>126</v>
      </c>
      <c r="H9" s="20">
        <v>11</v>
      </c>
      <c r="I9" s="94">
        <v>100</v>
      </c>
      <c r="J9" s="23">
        <f t="shared" si="1"/>
        <v>1.26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13</v>
      </c>
      <c r="F10" s="22">
        <v>0</v>
      </c>
      <c r="G10" s="22">
        <f t="shared" si="0"/>
        <v>15</v>
      </c>
      <c r="H10" s="20">
        <v>2</v>
      </c>
      <c r="I10" s="94">
        <v>17</v>
      </c>
      <c r="J10" s="23">
        <f t="shared" si="1"/>
        <v>0.88235294117647056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9</v>
      </c>
      <c r="E11" s="22">
        <v>39</v>
      </c>
      <c r="F11" s="22">
        <v>0</v>
      </c>
      <c r="G11" s="22">
        <f t="shared" si="0"/>
        <v>48</v>
      </c>
      <c r="H11" s="20">
        <v>9</v>
      </c>
      <c r="I11" s="94">
        <v>47</v>
      </c>
      <c r="J11" s="23">
        <f t="shared" si="1"/>
        <v>1.0212765957446808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16</v>
      </c>
      <c r="E12" s="22">
        <v>151</v>
      </c>
      <c r="F12" s="22">
        <v>0</v>
      </c>
      <c r="G12" s="22">
        <f t="shared" si="0"/>
        <v>167</v>
      </c>
      <c r="H12" s="20">
        <v>16</v>
      </c>
      <c r="I12" s="94">
        <v>155</v>
      </c>
      <c r="J12" s="23">
        <f t="shared" si="1"/>
        <v>1.0774193548387097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11</v>
      </c>
      <c r="E13" s="22">
        <v>59</v>
      </c>
      <c r="F13" s="22">
        <v>0</v>
      </c>
      <c r="G13" s="22">
        <f t="shared" si="0"/>
        <v>70</v>
      </c>
      <c r="H13" s="20">
        <v>10</v>
      </c>
      <c r="I13" s="94">
        <v>82</v>
      </c>
      <c r="J13" s="23">
        <f t="shared" si="1"/>
        <v>0.85365853658536583</v>
      </c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5</v>
      </c>
      <c r="F14" s="115">
        <v>0</v>
      </c>
      <c r="G14" s="115">
        <f t="shared" si="0"/>
        <v>5</v>
      </c>
      <c r="H14" s="113">
        <v>0</v>
      </c>
      <c r="I14" s="121">
        <v>7</v>
      </c>
      <c r="J14" s="116">
        <f t="shared" si="1"/>
        <v>0.7142857142857143</v>
      </c>
      <c r="K14" s="117"/>
    </row>
    <row r="15" spans="1:11" s="118" customFormat="1" x14ac:dyDescent="0.2">
      <c r="A15" s="111" t="s">
        <v>41</v>
      </c>
      <c r="B15" s="112" t="s">
        <v>42</v>
      </c>
      <c r="C15" s="113" t="s">
        <v>43</v>
      </c>
      <c r="D15" s="114">
        <v>4</v>
      </c>
      <c r="E15" s="115">
        <v>27</v>
      </c>
      <c r="F15" s="115">
        <v>0</v>
      </c>
      <c r="G15" s="115">
        <f t="shared" si="0"/>
        <v>31</v>
      </c>
      <c r="H15" s="113">
        <v>1</v>
      </c>
      <c r="I15" s="121">
        <v>46</v>
      </c>
      <c r="J15" s="116">
        <f t="shared" si="1"/>
        <v>0.67391304347826086</v>
      </c>
      <c r="K15" s="117"/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37</v>
      </c>
      <c r="F16" s="22">
        <v>0</v>
      </c>
      <c r="G16" s="22">
        <f t="shared" si="0"/>
        <v>43</v>
      </c>
      <c r="H16" s="20">
        <v>3</v>
      </c>
      <c r="I16" s="94">
        <v>21</v>
      </c>
      <c r="J16" s="23">
        <f t="shared" si="1"/>
        <v>2.0476190476190474</v>
      </c>
    </row>
    <row r="17" spans="1:22" s="118" customFormat="1" x14ac:dyDescent="0.2">
      <c r="A17" s="111" t="s">
        <v>47</v>
      </c>
      <c r="B17" s="112" t="s">
        <v>48</v>
      </c>
      <c r="C17" s="113" t="s">
        <v>49</v>
      </c>
      <c r="D17" s="114">
        <v>24</v>
      </c>
      <c r="E17" s="115">
        <v>126</v>
      </c>
      <c r="F17" s="115">
        <v>0</v>
      </c>
      <c r="G17" s="115">
        <f t="shared" si="0"/>
        <v>150</v>
      </c>
      <c r="H17" s="113">
        <v>8</v>
      </c>
      <c r="I17" s="121">
        <v>263</v>
      </c>
      <c r="J17" s="116">
        <f t="shared" si="1"/>
        <v>0.57034220532319391</v>
      </c>
      <c r="K17" s="117"/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7</v>
      </c>
      <c r="E18" s="22">
        <v>110</v>
      </c>
      <c r="F18" s="22">
        <v>0</v>
      </c>
      <c r="G18" s="22">
        <f t="shared" si="0"/>
        <v>117</v>
      </c>
      <c r="H18" s="20">
        <v>7</v>
      </c>
      <c r="I18" s="94">
        <v>144</v>
      </c>
      <c r="J18" s="23">
        <f t="shared" si="1"/>
        <v>0.8125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7</v>
      </c>
      <c r="F19" s="22">
        <v>0</v>
      </c>
      <c r="G19" s="22">
        <f t="shared" si="0"/>
        <v>8</v>
      </c>
      <c r="H19" s="20">
        <v>1</v>
      </c>
      <c r="I19" s="94">
        <v>8</v>
      </c>
      <c r="J19" s="23">
        <f t="shared" si="1"/>
        <v>1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270</v>
      </c>
      <c r="F20" s="22">
        <v>2</v>
      </c>
      <c r="G20" s="22">
        <f t="shared" si="0"/>
        <v>304</v>
      </c>
      <c r="H20" s="20">
        <v>25</v>
      </c>
      <c r="I20" s="94">
        <v>274</v>
      </c>
      <c r="J20" s="23">
        <f t="shared" si="1"/>
        <v>1.1094890510948905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20</v>
      </c>
      <c r="F21" s="22">
        <v>0</v>
      </c>
      <c r="G21" s="22">
        <f t="shared" si="0"/>
        <v>20</v>
      </c>
      <c r="H21" s="20">
        <v>0</v>
      </c>
      <c r="I21" s="94">
        <v>25</v>
      </c>
      <c r="J21" s="23">
        <f t="shared" si="1"/>
        <v>0.8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10</v>
      </c>
      <c r="F22" s="22">
        <v>0</v>
      </c>
      <c r="G22" s="22">
        <f t="shared" si="0"/>
        <v>12</v>
      </c>
      <c r="H22" s="20">
        <v>2</v>
      </c>
      <c r="I22" s="94">
        <v>10</v>
      </c>
      <c r="J22" s="23">
        <f t="shared" si="1"/>
        <v>1.2</v>
      </c>
    </row>
    <row r="23" spans="1:22" s="118" customFormat="1" x14ac:dyDescent="0.2">
      <c r="A23" s="111" t="s">
        <v>63</v>
      </c>
      <c r="B23" s="112" t="s">
        <v>64</v>
      </c>
      <c r="C23" s="113" t="s">
        <v>65</v>
      </c>
      <c r="D23" s="114">
        <v>2</v>
      </c>
      <c r="E23" s="115">
        <v>17</v>
      </c>
      <c r="F23" s="115">
        <v>0</v>
      </c>
      <c r="G23" s="115">
        <f t="shared" si="0"/>
        <v>19</v>
      </c>
      <c r="H23" s="113">
        <v>0</v>
      </c>
      <c r="I23" s="121">
        <v>31</v>
      </c>
      <c r="J23" s="116">
        <f t="shared" si="1"/>
        <v>0.61290322580645162</v>
      </c>
      <c r="K23" s="117"/>
    </row>
    <row r="24" spans="1:22" s="118" customFormat="1" x14ac:dyDescent="0.2">
      <c r="A24" s="111" t="s">
        <v>66</v>
      </c>
      <c r="B24" s="112" t="s">
        <v>67</v>
      </c>
      <c r="C24" s="113" t="s">
        <v>68</v>
      </c>
      <c r="D24" s="114">
        <v>13</v>
      </c>
      <c r="E24" s="115">
        <v>49</v>
      </c>
      <c r="F24" s="115">
        <v>3</v>
      </c>
      <c r="G24" s="115">
        <f t="shared" si="0"/>
        <v>65</v>
      </c>
      <c r="H24" s="113">
        <v>4</v>
      </c>
      <c r="I24" s="121">
        <v>116</v>
      </c>
      <c r="J24" s="116">
        <f t="shared" si="1"/>
        <v>0.56034482758620685</v>
      </c>
      <c r="K24" s="117"/>
    </row>
    <row r="25" spans="1:22" s="118" customFormat="1" x14ac:dyDescent="0.2">
      <c r="A25" s="111" t="s">
        <v>69</v>
      </c>
      <c r="B25" s="112" t="s">
        <v>67</v>
      </c>
      <c r="C25" s="113" t="s">
        <v>70</v>
      </c>
      <c r="D25" s="114">
        <v>1</v>
      </c>
      <c r="E25" s="115">
        <v>20</v>
      </c>
      <c r="F25" s="115">
        <v>0</v>
      </c>
      <c r="G25" s="115">
        <f t="shared" si="0"/>
        <v>21</v>
      </c>
      <c r="H25" s="113">
        <v>1</v>
      </c>
      <c r="I25" s="121">
        <v>38</v>
      </c>
      <c r="J25" s="116">
        <f t="shared" si="1"/>
        <v>0.55263157894736847</v>
      </c>
      <c r="K25" s="117"/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61</v>
      </c>
      <c r="F26" s="22">
        <v>0</v>
      </c>
      <c r="G26" s="22">
        <f t="shared" si="0"/>
        <v>65</v>
      </c>
      <c r="H26" s="20">
        <v>2</v>
      </c>
      <c r="I26" s="94">
        <v>60</v>
      </c>
      <c r="J26" s="23">
        <f t="shared" si="1"/>
        <v>1.0833333333333333</v>
      </c>
    </row>
    <row r="27" spans="1:22" s="118" customFormat="1" x14ac:dyDescent="0.2">
      <c r="A27" s="111" t="s">
        <v>74</v>
      </c>
      <c r="B27" s="112" t="s">
        <v>72</v>
      </c>
      <c r="C27" s="113" t="s">
        <v>75</v>
      </c>
      <c r="D27" s="114">
        <v>3</v>
      </c>
      <c r="E27" s="115">
        <v>19</v>
      </c>
      <c r="F27" s="115">
        <v>0</v>
      </c>
      <c r="G27" s="115">
        <f t="shared" si="0"/>
        <v>22</v>
      </c>
      <c r="H27" s="113">
        <v>3</v>
      </c>
      <c r="I27" s="121">
        <v>30</v>
      </c>
      <c r="J27" s="116">
        <f t="shared" si="1"/>
        <v>0.73333333333333328</v>
      </c>
      <c r="K27" s="117"/>
    </row>
    <row r="28" spans="1:22" s="118" customFormat="1" x14ac:dyDescent="0.2">
      <c r="A28" s="111" t="s">
        <v>76</v>
      </c>
      <c r="B28" s="112" t="s">
        <v>77</v>
      </c>
      <c r="C28" s="113" t="s">
        <v>78</v>
      </c>
      <c r="D28" s="114">
        <v>10</v>
      </c>
      <c r="E28" s="115">
        <v>26</v>
      </c>
      <c r="F28" s="115">
        <v>0</v>
      </c>
      <c r="G28" s="115">
        <f t="shared" si="0"/>
        <v>36</v>
      </c>
      <c r="H28" s="113">
        <v>10</v>
      </c>
      <c r="I28" s="121">
        <v>47</v>
      </c>
      <c r="J28" s="116">
        <f t="shared" si="1"/>
        <v>0.76595744680851063</v>
      </c>
      <c r="K28" s="117"/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21">
        <v>2</v>
      </c>
      <c r="J29" s="116">
        <f t="shared" si="1"/>
        <v>0</v>
      </c>
      <c r="K29" s="117"/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1</v>
      </c>
      <c r="F30" s="22">
        <v>0</v>
      </c>
      <c r="G30" s="22">
        <f t="shared" si="0"/>
        <v>2</v>
      </c>
      <c r="H30" s="20">
        <v>1</v>
      </c>
      <c r="I30" s="94">
        <v>2</v>
      </c>
      <c r="J30" s="23">
        <f t="shared" si="1"/>
        <v>1</v>
      </c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10</v>
      </c>
      <c r="E31" s="115">
        <v>79</v>
      </c>
      <c r="F31" s="115">
        <v>0</v>
      </c>
      <c r="G31" s="115">
        <f t="shared" si="0"/>
        <v>89</v>
      </c>
      <c r="H31" s="113">
        <v>6</v>
      </c>
      <c r="I31" s="121">
        <v>197</v>
      </c>
      <c r="J31" s="116">
        <f t="shared" si="1"/>
        <v>0.45177664974619292</v>
      </c>
      <c r="K31" s="117"/>
      <c r="V31" s="118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31</v>
      </c>
      <c r="F32" s="22">
        <v>0</v>
      </c>
      <c r="G32" s="22">
        <f t="shared" si="0"/>
        <v>35</v>
      </c>
      <c r="H32" s="20">
        <v>2</v>
      </c>
      <c r="I32" s="94">
        <v>36</v>
      </c>
      <c r="J32" s="23">
        <f t="shared" si="1"/>
        <v>0.97222222222222221</v>
      </c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14</v>
      </c>
      <c r="E33" s="22">
        <v>172</v>
      </c>
      <c r="F33" s="22">
        <v>0</v>
      </c>
      <c r="G33" s="22">
        <f t="shared" si="0"/>
        <v>186</v>
      </c>
      <c r="H33" s="20">
        <v>14</v>
      </c>
      <c r="I33" s="94">
        <v>107</v>
      </c>
      <c r="J33" s="23">
        <f t="shared" si="1"/>
        <v>1.7383177570093458</v>
      </c>
    </row>
    <row r="34" spans="1:11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14</v>
      </c>
      <c r="F34" s="22">
        <v>0</v>
      </c>
      <c r="G34" s="22">
        <f t="shared" si="0"/>
        <v>15</v>
      </c>
      <c r="H34" s="20">
        <v>1</v>
      </c>
      <c r="I34" s="94">
        <v>9</v>
      </c>
      <c r="J34" s="23">
        <f t="shared" si="1"/>
        <v>1.6666666666666667</v>
      </c>
    </row>
    <row r="35" spans="1:11" x14ac:dyDescent="0.2">
      <c r="A35" s="18" t="s">
        <v>98</v>
      </c>
      <c r="B35" s="19" t="s">
        <v>99</v>
      </c>
      <c r="C35" s="20" t="s">
        <v>100</v>
      </c>
      <c r="D35" s="21">
        <v>3</v>
      </c>
      <c r="E35" s="22">
        <v>8</v>
      </c>
      <c r="F35" s="22">
        <v>0</v>
      </c>
      <c r="G35" s="22">
        <f t="shared" si="0"/>
        <v>11</v>
      </c>
      <c r="H35" s="20">
        <v>1</v>
      </c>
      <c r="I35" s="94">
        <v>13</v>
      </c>
      <c r="J35" s="23">
        <f t="shared" si="1"/>
        <v>0.84615384615384615</v>
      </c>
    </row>
    <row r="36" spans="1:11" s="118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2</v>
      </c>
      <c r="F36" s="115">
        <v>0</v>
      </c>
      <c r="G36" s="115">
        <f t="shared" si="0"/>
        <v>2</v>
      </c>
      <c r="H36" s="113">
        <v>0</v>
      </c>
      <c r="I36" s="121">
        <v>6</v>
      </c>
      <c r="J36" s="116">
        <f t="shared" si="1"/>
        <v>0.33333333333333331</v>
      </c>
      <c r="K36" s="117"/>
    </row>
    <row r="37" spans="1:11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7</v>
      </c>
      <c r="F37" s="22">
        <v>0</v>
      </c>
      <c r="G37" s="22">
        <f t="shared" si="0"/>
        <v>8</v>
      </c>
      <c r="H37" s="20">
        <v>1</v>
      </c>
      <c r="I37" s="94">
        <v>8</v>
      </c>
      <c r="J37" s="23">
        <f t="shared" si="1"/>
        <v>1</v>
      </c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26</v>
      </c>
      <c r="F38" s="22">
        <v>0</v>
      </c>
      <c r="G38" s="22">
        <f t="shared" si="0"/>
        <v>26</v>
      </c>
      <c r="H38" s="20">
        <v>0</v>
      </c>
      <c r="I38" s="94">
        <v>19</v>
      </c>
      <c r="J38" s="23">
        <f t="shared" si="1"/>
        <v>1.368421052631579</v>
      </c>
    </row>
    <row r="39" spans="1:11" s="118" customFormat="1" x14ac:dyDescent="0.2">
      <c r="A39" s="111" t="s">
        <v>110</v>
      </c>
      <c r="B39" s="112" t="s">
        <v>111</v>
      </c>
      <c r="C39" s="113" t="s">
        <v>112</v>
      </c>
      <c r="D39" s="114">
        <v>22</v>
      </c>
      <c r="E39" s="115">
        <v>1</v>
      </c>
      <c r="F39" s="115">
        <v>0</v>
      </c>
      <c r="G39" s="115">
        <f t="shared" si="0"/>
        <v>23</v>
      </c>
      <c r="H39" s="113">
        <v>0</v>
      </c>
      <c r="I39" s="121">
        <v>41</v>
      </c>
      <c r="J39" s="116">
        <f t="shared" si="1"/>
        <v>0.56097560975609762</v>
      </c>
      <c r="K39" s="117"/>
    </row>
    <row r="40" spans="1:11" x14ac:dyDescent="0.2">
      <c r="A40" s="18" t="s">
        <v>113</v>
      </c>
      <c r="B40" s="19" t="s">
        <v>114</v>
      </c>
      <c r="C40" s="20" t="s">
        <v>115</v>
      </c>
      <c r="D40" s="21">
        <v>4</v>
      </c>
      <c r="E40" s="22">
        <v>62</v>
      </c>
      <c r="F40" s="22">
        <v>0</v>
      </c>
      <c r="G40" s="22">
        <f t="shared" si="0"/>
        <v>66</v>
      </c>
      <c r="H40" s="20">
        <v>2</v>
      </c>
      <c r="I40" s="94">
        <v>83</v>
      </c>
      <c r="J40" s="23">
        <f t="shared" si="1"/>
        <v>0.79518072289156627</v>
      </c>
    </row>
    <row r="41" spans="1:11" s="118" customFormat="1" x14ac:dyDescent="0.2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12</v>
      </c>
      <c r="F41" s="115">
        <v>0</v>
      </c>
      <c r="G41" s="115">
        <f t="shared" si="0"/>
        <v>12</v>
      </c>
      <c r="H41" s="113">
        <v>0</v>
      </c>
      <c r="I41" s="121">
        <v>16</v>
      </c>
      <c r="J41" s="116">
        <f t="shared" si="1"/>
        <v>0.75</v>
      </c>
      <c r="K41" s="117"/>
    </row>
    <row r="42" spans="1:11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94">
        <v>21</v>
      </c>
      <c r="J42" s="23">
        <f t="shared" si="1"/>
        <v>0.8571428571428571</v>
      </c>
    </row>
    <row r="43" spans="1:11" s="118" customFormat="1" x14ac:dyDescent="0.2">
      <c r="A43" s="111" t="s">
        <v>122</v>
      </c>
      <c r="B43" s="112" t="s">
        <v>123</v>
      </c>
      <c r="C43" s="113" t="s">
        <v>124</v>
      </c>
      <c r="D43" s="114">
        <v>5</v>
      </c>
      <c r="E43" s="115">
        <v>43</v>
      </c>
      <c r="F43" s="115">
        <v>0</v>
      </c>
      <c r="G43" s="115">
        <f t="shared" si="0"/>
        <v>48</v>
      </c>
      <c r="H43" s="113">
        <v>5</v>
      </c>
      <c r="I43" s="121">
        <v>78</v>
      </c>
      <c r="J43" s="116">
        <f t="shared" si="1"/>
        <v>0.61538461538461542</v>
      </c>
      <c r="K43" s="117"/>
    </row>
    <row r="44" spans="1:11" x14ac:dyDescent="0.2">
      <c r="A44" s="18" t="s">
        <v>125</v>
      </c>
      <c r="B44" s="19" t="s">
        <v>123</v>
      </c>
      <c r="C44" s="20" t="s">
        <v>126</v>
      </c>
      <c r="D44" s="21">
        <v>2</v>
      </c>
      <c r="E44" s="22">
        <v>18</v>
      </c>
      <c r="F44" s="22">
        <v>0</v>
      </c>
      <c r="G44" s="22">
        <f t="shared" si="0"/>
        <v>20</v>
      </c>
      <c r="H44" s="20">
        <v>2</v>
      </c>
      <c r="I44" s="94">
        <v>17</v>
      </c>
      <c r="J44" s="23">
        <f t="shared" si="1"/>
        <v>1.1764705882352942</v>
      </c>
    </row>
    <row r="45" spans="1:11" x14ac:dyDescent="0.2">
      <c r="A45" s="18" t="s">
        <v>127</v>
      </c>
      <c r="B45" s="19" t="s">
        <v>128</v>
      </c>
      <c r="C45" s="20" t="s">
        <v>128</v>
      </c>
      <c r="D45" s="21">
        <v>34</v>
      </c>
      <c r="E45" s="22">
        <v>4</v>
      </c>
      <c r="F45" s="22">
        <v>0</v>
      </c>
      <c r="G45" s="22">
        <f t="shared" si="0"/>
        <v>38</v>
      </c>
      <c r="H45" s="20">
        <v>1</v>
      </c>
      <c r="I45" s="94">
        <v>37</v>
      </c>
      <c r="J45" s="23">
        <f t="shared" si="1"/>
        <v>1.027027027027027</v>
      </c>
    </row>
    <row r="46" spans="1:11" x14ac:dyDescent="0.2">
      <c r="A46" s="18" t="s">
        <v>129</v>
      </c>
      <c r="B46" s="19" t="s">
        <v>130</v>
      </c>
      <c r="C46" s="20" t="s">
        <v>131</v>
      </c>
      <c r="D46" s="21">
        <v>0</v>
      </c>
      <c r="E46" s="22">
        <v>32</v>
      </c>
      <c r="F46" s="22">
        <v>0</v>
      </c>
      <c r="G46" s="22">
        <f t="shared" si="0"/>
        <v>32</v>
      </c>
      <c r="H46" s="20">
        <v>0</v>
      </c>
      <c r="I46" s="94">
        <v>22</v>
      </c>
      <c r="J46" s="23">
        <f t="shared" si="1"/>
        <v>1.4545454545454546</v>
      </c>
    </row>
    <row r="47" spans="1:11" s="118" customFormat="1" x14ac:dyDescent="0.2">
      <c r="A47" s="111" t="s">
        <v>132</v>
      </c>
      <c r="B47" s="112" t="s">
        <v>133</v>
      </c>
      <c r="C47" s="113" t="s">
        <v>134</v>
      </c>
      <c r="D47" s="114">
        <v>3</v>
      </c>
      <c r="E47" s="115">
        <v>5</v>
      </c>
      <c r="F47" s="115">
        <v>0</v>
      </c>
      <c r="G47" s="115">
        <f t="shared" si="0"/>
        <v>8</v>
      </c>
      <c r="H47" s="113">
        <v>2</v>
      </c>
      <c r="I47" s="121">
        <v>22</v>
      </c>
      <c r="J47" s="116">
        <f t="shared" si="1"/>
        <v>0.36363636363636365</v>
      </c>
      <c r="K47" s="117"/>
    </row>
    <row r="48" spans="1:11" x14ac:dyDescent="0.2">
      <c r="A48" s="18" t="s">
        <v>135</v>
      </c>
      <c r="B48" s="19" t="s">
        <v>136</v>
      </c>
      <c r="C48" s="20" t="s">
        <v>137</v>
      </c>
      <c r="D48" s="21">
        <v>8</v>
      </c>
      <c r="E48" s="22">
        <v>94</v>
      </c>
      <c r="F48" s="22">
        <v>0</v>
      </c>
      <c r="G48" s="22">
        <f t="shared" si="0"/>
        <v>102</v>
      </c>
      <c r="H48" s="20">
        <v>8</v>
      </c>
      <c r="I48" s="94">
        <v>101</v>
      </c>
      <c r="J48" s="23">
        <f t="shared" si="1"/>
        <v>1.0099009900990099</v>
      </c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9</v>
      </c>
      <c r="E49" s="22">
        <v>61</v>
      </c>
      <c r="F49" s="22">
        <v>0</v>
      </c>
      <c r="G49" s="22">
        <f t="shared" si="0"/>
        <v>70</v>
      </c>
      <c r="H49" s="20">
        <v>9</v>
      </c>
      <c r="I49" s="94">
        <v>66</v>
      </c>
      <c r="J49" s="23">
        <f t="shared" si="1"/>
        <v>1.0606060606060606</v>
      </c>
    </row>
    <row r="50" spans="1:11" s="118" customFormat="1" x14ac:dyDescent="0.2">
      <c r="A50" s="111" t="s">
        <v>141</v>
      </c>
      <c r="B50" s="112" t="s">
        <v>142</v>
      </c>
      <c r="C50" s="113" t="s">
        <v>143</v>
      </c>
      <c r="D50" s="114">
        <v>3</v>
      </c>
      <c r="E50" s="115">
        <v>48</v>
      </c>
      <c r="F50" s="115">
        <v>0</v>
      </c>
      <c r="G50" s="115">
        <f t="shared" si="0"/>
        <v>51</v>
      </c>
      <c r="H50" s="113">
        <v>3</v>
      </c>
      <c r="I50" s="121">
        <v>88</v>
      </c>
      <c r="J50" s="116">
        <f t="shared" si="1"/>
        <v>0.57954545454545459</v>
      </c>
      <c r="K50" s="117"/>
    </row>
    <row r="51" spans="1:11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27</v>
      </c>
      <c r="F51" s="22">
        <v>0</v>
      </c>
      <c r="G51" s="22">
        <f t="shared" si="0"/>
        <v>31</v>
      </c>
      <c r="H51" s="20">
        <v>4</v>
      </c>
      <c r="I51" s="94">
        <v>28</v>
      </c>
      <c r="J51" s="23">
        <f t="shared" si="1"/>
        <v>1.1071428571428572</v>
      </c>
    </row>
    <row r="52" spans="1:11" x14ac:dyDescent="0.2">
      <c r="A52" s="18" t="s">
        <v>147</v>
      </c>
      <c r="B52" s="19" t="s">
        <v>148</v>
      </c>
      <c r="C52" s="20" t="s">
        <v>149</v>
      </c>
      <c r="D52" s="21">
        <v>1</v>
      </c>
      <c r="E52" s="22">
        <v>15</v>
      </c>
      <c r="F52" s="22">
        <v>0</v>
      </c>
      <c r="G52" s="22">
        <f t="shared" si="0"/>
        <v>16</v>
      </c>
      <c r="H52" s="20">
        <v>1</v>
      </c>
      <c r="I52" s="94">
        <v>14</v>
      </c>
      <c r="J52" s="23">
        <f t="shared" si="1"/>
        <v>1.1428571428571428</v>
      </c>
    </row>
    <row r="53" spans="1:11" s="118" customFormat="1" x14ac:dyDescent="0.2">
      <c r="A53" s="111" t="s">
        <v>150</v>
      </c>
      <c r="B53" s="112" t="s">
        <v>148</v>
      </c>
      <c r="C53" s="113" t="s">
        <v>151</v>
      </c>
      <c r="D53" s="114">
        <v>5</v>
      </c>
      <c r="E53" s="115">
        <v>26</v>
      </c>
      <c r="F53" s="115">
        <v>1</v>
      </c>
      <c r="G53" s="115">
        <f t="shared" si="0"/>
        <v>32</v>
      </c>
      <c r="H53" s="113">
        <v>3</v>
      </c>
      <c r="I53" s="121">
        <v>44</v>
      </c>
      <c r="J53" s="116">
        <f t="shared" si="1"/>
        <v>0.72727272727272729</v>
      </c>
      <c r="K53" s="117"/>
    </row>
    <row r="54" spans="1:11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43</v>
      </c>
      <c r="F54" s="22">
        <v>0</v>
      </c>
      <c r="G54" s="22">
        <f t="shared" si="0"/>
        <v>55</v>
      </c>
      <c r="H54" s="20">
        <v>12</v>
      </c>
      <c r="I54" s="94">
        <v>57</v>
      </c>
      <c r="J54" s="23">
        <f t="shared" si="1"/>
        <v>0.96491228070175439</v>
      </c>
    </row>
    <row r="55" spans="1:11" x14ac:dyDescent="0.2">
      <c r="A55" s="18" t="s">
        <v>155</v>
      </c>
      <c r="B55" s="19" t="s">
        <v>156</v>
      </c>
      <c r="C55" s="20" t="s">
        <v>157</v>
      </c>
      <c r="D55" s="21">
        <v>0</v>
      </c>
      <c r="E55" s="22">
        <v>12</v>
      </c>
      <c r="F55" s="22">
        <v>0</v>
      </c>
      <c r="G55" s="22">
        <f t="shared" si="0"/>
        <v>12</v>
      </c>
      <c r="H55" s="20">
        <v>0</v>
      </c>
      <c r="I55" s="94">
        <v>12</v>
      </c>
      <c r="J55" s="23">
        <f t="shared" si="1"/>
        <v>1</v>
      </c>
    </row>
    <row r="56" spans="1:11" x14ac:dyDescent="0.2">
      <c r="A56" s="18" t="s">
        <v>158</v>
      </c>
      <c r="B56" s="19" t="s">
        <v>156</v>
      </c>
      <c r="C56" s="20" t="s">
        <v>159</v>
      </c>
      <c r="D56" s="21">
        <v>2</v>
      </c>
      <c r="E56" s="22">
        <v>20</v>
      </c>
      <c r="F56" s="22">
        <v>1</v>
      </c>
      <c r="G56" s="22">
        <f t="shared" si="0"/>
        <v>23</v>
      </c>
      <c r="H56" s="20">
        <v>2</v>
      </c>
      <c r="I56" s="94">
        <v>24</v>
      </c>
      <c r="J56" s="23">
        <f t="shared" si="1"/>
        <v>0.95833333333333337</v>
      </c>
    </row>
    <row r="57" spans="1:11" x14ac:dyDescent="0.2">
      <c r="A57" s="18" t="s">
        <v>160</v>
      </c>
      <c r="B57" s="19" t="s">
        <v>161</v>
      </c>
      <c r="C57" s="20" t="s">
        <v>162</v>
      </c>
      <c r="D57" s="21">
        <v>6</v>
      </c>
      <c r="E57" s="22">
        <v>21</v>
      </c>
      <c r="F57" s="22">
        <v>0</v>
      </c>
      <c r="G57" s="22">
        <f t="shared" si="0"/>
        <v>27</v>
      </c>
      <c r="H57" s="20">
        <v>6</v>
      </c>
      <c r="I57" s="94">
        <v>24</v>
      </c>
      <c r="J57" s="23">
        <f t="shared" si="1"/>
        <v>1.125</v>
      </c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4</v>
      </c>
      <c r="E58" s="22">
        <v>42</v>
      </c>
      <c r="F58" s="22">
        <v>0</v>
      </c>
      <c r="G58" s="22">
        <f t="shared" si="0"/>
        <v>46</v>
      </c>
      <c r="H58" s="20">
        <v>4</v>
      </c>
      <c r="I58" s="94">
        <v>54</v>
      </c>
      <c r="J58" s="23">
        <f t="shared" si="1"/>
        <v>0.85185185185185186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76</v>
      </c>
      <c r="E59" s="22">
        <v>4</v>
      </c>
      <c r="F59" s="22">
        <v>0</v>
      </c>
      <c r="G59" s="22">
        <f t="shared" si="0"/>
        <v>80</v>
      </c>
      <c r="H59" s="20">
        <v>1</v>
      </c>
      <c r="I59" s="94">
        <v>77</v>
      </c>
      <c r="J59" s="23">
        <f t="shared" si="1"/>
        <v>1.0389610389610389</v>
      </c>
    </row>
    <row r="60" spans="1:11" s="118" customFormat="1" x14ac:dyDescent="0.2">
      <c r="A60" s="111" t="s">
        <v>169</v>
      </c>
      <c r="B60" s="112" t="s">
        <v>170</v>
      </c>
      <c r="C60" s="113" t="s">
        <v>171</v>
      </c>
      <c r="D60" s="114">
        <v>3</v>
      </c>
      <c r="E60" s="115">
        <v>10</v>
      </c>
      <c r="F60" s="115">
        <v>0</v>
      </c>
      <c r="G60" s="115">
        <f t="shared" si="0"/>
        <v>13</v>
      </c>
      <c r="H60" s="113">
        <v>2</v>
      </c>
      <c r="I60" s="121">
        <v>20</v>
      </c>
      <c r="J60" s="116">
        <f t="shared" si="1"/>
        <v>0.65</v>
      </c>
      <c r="K60" s="117"/>
    </row>
    <row r="61" spans="1:11" x14ac:dyDescent="0.2">
      <c r="A61" s="18" t="s">
        <v>172</v>
      </c>
      <c r="B61" s="19" t="s">
        <v>173</v>
      </c>
      <c r="C61" s="20" t="s">
        <v>173</v>
      </c>
      <c r="D61" s="21">
        <v>13</v>
      </c>
      <c r="E61" s="22">
        <v>71</v>
      </c>
      <c r="F61" s="22">
        <v>0</v>
      </c>
      <c r="G61" s="22">
        <f t="shared" si="0"/>
        <v>84</v>
      </c>
      <c r="H61" s="20">
        <v>7</v>
      </c>
      <c r="I61" s="94">
        <v>97</v>
      </c>
      <c r="J61" s="23">
        <f t="shared" si="1"/>
        <v>0.865979381443299</v>
      </c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2</v>
      </c>
      <c r="E62" s="22">
        <v>28</v>
      </c>
      <c r="F62" s="22">
        <v>0</v>
      </c>
      <c r="G62" s="22">
        <f t="shared" si="0"/>
        <v>30</v>
      </c>
      <c r="H62" s="20">
        <v>2</v>
      </c>
      <c r="I62" s="94">
        <v>18</v>
      </c>
      <c r="J62" s="23">
        <f t="shared" si="1"/>
        <v>1.6666666666666667</v>
      </c>
    </row>
    <row r="63" spans="1:11" x14ac:dyDescent="0.2">
      <c r="A63" s="18" t="s">
        <v>177</v>
      </c>
      <c r="B63" s="19" t="s">
        <v>178</v>
      </c>
      <c r="C63" s="20" t="s">
        <v>179</v>
      </c>
      <c r="D63" s="21">
        <v>4</v>
      </c>
      <c r="E63" s="22">
        <v>16</v>
      </c>
      <c r="F63" s="22">
        <v>0</v>
      </c>
      <c r="G63" s="22">
        <f t="shared" si="0"/>
        <v>20</v>
      </c>
      <c r="H63" s="20">
        <v>2</v>
      </c>
      <c r="I63" s="94">
        <v>21</v>
      </c>
      <c r="J63" s="23">
        <f t="shared" si="1"/>
        <v>0.95238095238095233</v>
      </c>
    </row>
    <row r="64" spans="1:11" s="118" customFormat="1" x14ac:dyDescent="0.2">
      <c r="A64" s="111" t="s">
        <v>183</v>
      </c>
      <c r="B64" s="112" t="s">
        <v>181</v>
      </c>
      <c r="C64" s="113" t="s">
        <v>184</v>
      </c>
      <c r="D64" s="114">
        <v>6</v>
      </c>
      <c r="E64" s="115">
        <v>83</v>
      </c>
      <c r="F64" s="115">
        <v>0</v>
      </c>
      <c r="G64" s="115">
        <f t="shared" si="0"/>
        <v>89</v>
      </c>
      <c r="H64" s="113">
        <v>7</v>
      </c>
      <c r="I64" s="121">
        <v>128</v>
      </c>
      <c r="J64" s="116">
        <f t="shared" si="1"/>
        <v>0.6953125</v>
      </c>
      <c r="K64" s="117"/>
    </row>
    <row r="65" spans="1:11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117</v>
      </c>
      <c r="F65" s="22">
        <v>0</v>
      </c>
      <c r="G65" s="22">
        <f t="shared" si="0"/>
        <v>123</v>
      </c>
      <c r="H65" s="20">
        <v>8</v>
      </c>
      <c r="I65" s="94">
        <v>127</v>
      </c>
      <c r="J65" s="23">
        <f t="shared" si="1"/>
        <v>0.96850393700787396</v>
      </c>
    </row>
    <row r="66" spans="1:11" s="118" customFormat="1" x14ac:dyDescent="0.2">
      <c r="A66" s="111" t="s">
        <v>189</v>
      </c>
      <c r="B66" s="112" t="s">
        <v>181</v>
      </c>
      <c r="C66" s="113" t="s">
        <v>190</v>
      </c>
      <c r="D66" s="114">
        <v>3</v>
      </c>
      <c r="E66" s="115">
        <v>37</v>
      </c>
      <c r="F66" s="115">
        <v>0</v>
      </c>
      <c r="G66" s="115">
        <f t="shared" ref="G66:G114" si="2">D66+E66+F66</f>
        <v>40</v>
      </c>
      <c r="H66" s="113">
        <v>3</v>
      </c>
      <c r="I66" s="121">
        <v>61</v>
      </c>
      <c r="J66" s="116">
        <f t="shared" si="1"/>
        <v>0.65573770491803274</v>
      </c>
      <c r="K66" s="117"/>
    </row>
    <row r="67" spans="1:11" s="118" customFormat="1" x14ac:dyDescent="0.2">
      <c r="A67" s="122" t="s">
        <v>191</v>
      </c>
      <c r="B67" s="112" t="s">
        <v>181</v>
      </c>
      <c r="C67" s="113" t="s">
        <v>192</v>
      </c>
      <c r="D67" s="114">
        <v>4</v>
      </c>
      <c r="E67" s="115">
        <v>49</v>
      </c>
      <c r="F67" s="115">
        <v>0</v>
      </c>
      <c r="G67" s="115">
        <f t="shared" si="2"/>
        <v>53</v>
      </c>
      <c r="H67" s="113">
        <v>2</v>
      </c>
      <c r="I67" s="121">
        <v>97</v>
      </c>
      <c r="J67" s="116">
        <f t="shared" ref="J67:J115" si="3">G67/I67</f>
        <v>0.54639175257731953</v>
      </c>
      <c r="K67" s="117"/>
    </row>
    <row r="68" spans="1:11" x14ac:dyDescent="0.2">
      <c r="A68" s="18" t="s">
        <v>496</v>
      </c>
      <c r="B68" s="19" t="s">
        <v>181</v>
      </c>
      <c r="C68" s="20" t="s">
        <v>497</v>
      </c>
      <c r="D68" s="21">
        <v>25</v>
      </c>
      <c r="E68" s="22">
        <v>88</v>
      </c>
      <c r="F68" s="22">
        <v>0</v>
      </c>
      <c r="G68" s="22">
        <f t="shared" si="2"/>
        <v>113</v>
      </c>
      <c r="H68" s="20">
        <v>22</v>
      </c>
      <c r="I68" s="94">
        <v>118</v>
      </c>
      <c r="J68" s="23">
        <f t="shared" si="3"/>
        <v>0.9576271186440678</v>
      </c>
    </row>
    <row r="69" spans="1:11" s="118" customFormat="1" x14ac:dyDescent="0.2">
      <c r="A69" s="122" t="s">
        <v>193</v>
      </c>
      <c r="B69" s="112" t="s">
        <v>181</v>
      </c>
      <c r="C69" s="113" t="s">
        <v>194</v>
      </c>
      <c r="D69" s="114">
        <v>6</v>
      </c>
      <c r="E69" s="115">
        <v>38</v>
      </c>
      <c r="F69" s="115">
        <v>0</v>
      </c>
      <c r="G69" s="115">
        <f t="shared" si="2"/>
        <v>44</v>
      </c>
      <c r="H69" s="113">
        <v>6</v>
      </c>
      <c r="I69" s="121">
        <v>74</v>
      </c>
      <c r="J69" s="116">
        <f t="shared" si="3"/>
        <v>0.59459459459459463</v>
      </c>
      <c r="K69" s="117"/>
    </row>
    <row r="70" spans="1:11" s="118" customFormat="1" x14ac:dyDescent="0.2">
      <c r="A70" s="111" t="s">
        <v>491</v>
      </c>
      <c r="B70" s="112" t="s">
        <v>181</v>
      </c>
      <c r="C70" s="113" t="s">
        <v>188</v>
      </c>
      <c r="D70" s="114">
        <v>8</v>
      </c>
      <c r="E70" s="115">
        <v>122</v>
      </c>
      <c r="F70" s="115">
        <v>0</v>
      </c>
      <c r="G70" s="115">
        <f t="shared" si="2"/>
        <v>130</v>
      </c>
      <c r="H70" s="113">
        <v>3</v>
      </c>
      <c r="I70" s="121">
        <v>180</v>
      </c>
      <c r="J70" s="116">
        <f t="shared" si="3"/>
        <v>0.72222222222222221</v>
      </c>
      <c r="K70" s="117"/>
    </row>
    <row r="71" spans="1:11" s="118" customFormat="1" x14ac:dyDescent="0.2">
      <c r="A71" s="122" t="s">
        <v>195</v>
      </c>
      <c r="B71" s="112" t="s">
        <v>181</v>
      </c>
      <c r="C71" s="113" t="s">
        <v>196</v>
      </c>
      <c r="D71" s="114">
        <v>4</v>
      </c>
      <c r="E71" s="115">
        <v>30</v>
      </c>
      <c r="F71" s="115">
        <v>0</v>
      </c>
      <c r="G71" s="115">
        <f t="shared" si="2"/>
        <v>34</v>
      </c>
      <c r="H71" s="113">
        <v>0</v>
      </c>
      <c r="I71" s="121">
        <v>50</v>
      </c>
      <c r="J71" s="116">
        <f t="shared" si="3"/>
        <v>0.68</v>
      </c>
      <c r="K71" s="117"/>
    </row>
    <row r="72" spans="1:11" x14ac:dyDescent="0.2">
      <c r="A72" s="18" t="s">
        <v>197</v>
      </c>
      <c r="B72" s="19" t="s">
        <v>181</v>
      </c>
      <c r="C72" s="20" t="s">
        <v>198</v>
      </c>
      <c r="D72" s="21">
        <v>8</v>
      </c>
      <c r="E72" s="22">
        <v>79</v>
      </c>
      <c r="F72" s="22">
        <v>0</v>
      </c>
      <c r="G72" s="22">
        <f t="shared" si="2"/>
        <v>87</v>
      </c>
      <c r="H72" s="20">
        <v>1</v>
      </c>
      <c r="I72" s="94">
        <v>97</v>
      </c>
      <c r="J72" s="23">
        <f t="shared" si="3"/>
        <v>0.89690721649484539</v>
      </c>
    </row>
    <row r="73" spans="1:11" s="118" customFormat="1" x14ac:dyDescent="0.2">
      <c r="A73" s="111" t="s">
        <v>199</v>
      </c>
      <c r="B73" s="112" t="s">
        <v>181</v>
      </c>
      <c r="C73" s="113" t="s">
        <v>200</v>
      </c>
      <c r="D73" s="114">
        <v>19</v>
      </c>
      <c r="E73" s="115">
        <v>428</v>
      </c>
      <c r="F73" s="115">
        <v>1</v>
      </c>
      <c r="G73" s="115">
        <f t="shared" si="2"/>
        <v>448</v>
      </c>
      <c r="H73" s="113">
        <v>13</v>
      </c>
      <c r="I73" s="121">
        <v>718</v>
      </c>
      <c r="J73" s="116">
        <f t="shared" si="3"/>
        <v>0.62395543175487467</v>
      </c>
      <c r="K73" s="117"/>
    </row>
    <row r="74" spans="1:11" s="118" customFormat="1" x14ac:dyDescent="0.2">
      <c r="A74" s="122" t="s">
        <v>201</v>
      </c>
      <c r="B74" s="112" t="s">
        <v>181</v>
      </c>
      <c r="C74" s="113" t="s">
        <v>202</v>
      </c>
      <c r="D74" s="114">
        <v>9</v>
      </c>
      <c r="E74" s="115">
        <v>88</v>
      </c>
      <c r="F74" s="115">
        <v>0</v>
      </c>
      <c r="G74" s="115">
        <f t="shared" si="2"/>
        <v>97</v>
      </c>
      <c r="H74" s="113">
        <v>8</v>
      </c>
      <c r="I74" s="121">
        <v>125</v>
      </c>
      <c r="J74" s="116">
        <f t="shared" si="3"/>
        <v>0.77600000000000002</v>
      </c>
      <c r="K74" s="117"/>
    </row>
    <row r="75" spans="1:11" x14ac:dyDescent="0.2">
      <c r="A75" s="18" t="s">
        <v>203</v>
      </c>
      <c r="B75" s="19" t="s">
        <v>181</v>
      </c>
      <c r="C75" s="20" t="s">
        <v>204</v>
      </c>
      <c r="D75" s="21">
        <v>23</v>
      </c>
      <c r="E75" s="22">
        <v>301</v>
      </c>
      <c r="F75" s="22">
        <v>0</v>
      </c>
      <c r="G75" s="22">
        <f t="shared" si="2"/>
        <v>324</v>
      </c>
      <c r="H75" s="20">
        <v>15</v>
      </c>
      <c r="I75" s="94">
        <v>406</v>
      </c>
      <c r="J75" s="23">
        <f t="shared" si="3"/>
        <v>0.79802955665024633</v>
      </c>
    </row>
    <row r="76" spans="1:11" s="118" customFormat="1" x14ac:dyDescent="0.2">
      <c r="A76" s="111" t="s">
        <v>205</v>
      </c>
      <c r="B76" s="112" t="s">
        <v>181</v>
      </c>
      <c r="C76" s="113" t="s">
        <v>206</v>
      </c>
      <c r="D76" s="114">
        <v>17</v>
      </c>
      <c r="E76" s="115">
        <v>168</v>
      </c>
      <c r="F76" s="115">
        <v>0</v>
      </c>
      <c r="G76" s="115">
        <f t="shared" si="2"/>
        <v>185</v>
      </c>
      <c r="H76" s="113">
        <v>11</v>
      </c>
      <c r="I76" s="121">
        <v>265</v>
      </c>
      <c r="J76" s="116">
        <f t="shared" si="3"/>
        <v>0.69811320754716977</v>
      </c>
      <c r="K76" s="117"/>
    </row>
    <row r="77" spans="1:11" x14ac:dyDescent="0.2">
      <c r="A77" s="18" t="s">
        <v>503</v>
      </c>
      <c r="B77" s="19" t="s">
        <v>181</v>
      </c>
      <c r="C77" s="20" t="s">
        <v>504</v>
      </c>
      <c r="D77" s="21">
        <v>6</v>
      </c>
      <c r="E77" s="22">
        <v>49</v>
      </c>
      <c r="F77" s="22">
        <v>0</v>
      </c>
      <c r="G77" s="22">
        <f t="shared" si="2"/>
        <v>55</v>
      </c>
      <c r="H77" s="20">
        <v>5</v>
      </c>
      <c r="I77" s="94">
        <v>59</v>
      </c>
      <c r="J77" s="23">
        <f t="shared" si="3"/>
        <v>0.93220338983050843</v>
      </c>
    </row>
    <row r="78" spans="1:11" s="118" customFormat="1" x14ac:dyDescent="0.2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21">
        <v>53</v>
      </c>
      <c r="J78" s="116">
        <f t="shared" si="3"/>
        <v>0</v>
      </c>
      <c r="K78" s="117"/>
    </row>
    <row r="79" spans="1:11" x14ac:dyDescent="0.2">
      <c r="A79" s="25" t="s">
        <v>209</v>
      </c>
      <c r="B79" s="19" t="s">
        <v>210</v>
      </c>
      <c r="C79" s="20" t="s">
        <v>210</v>
      </c>
      <c r="D79" s="21">
        <v>7</v>
      </c>
      <c r="E79" s="22">
        <v>43</v>
      </c>
      <c r="F79" s="22">
        <v>1</v>
      </c>
      <c r="G79" s="22">
        <f t="shared" si="2"/>
        <v>51</v>
      </c>
      <c r="H79" s="20">
        <v>3</v>
      </c>
      <c r="I79" s="94">
        <v>36</v>
      </c>
      <c r="J79" s="23">
        <f t="shared" si="3"/>
        <v>1.4166666666666667</v>
      </c>
    </row>
    <row r="80" spans="1:11" s="118" customFormat="1" x14ac:dyDescent="0.2">
      <c r="A80" s="111" t="s">
        <v>211</v>
      </c>
      <c r="B80" s="112" t="s">
        <v>212</v>
      </c>
      <c r="C80" s="113" t="s">
        <v>213</v>
      </c>
      <c r="D80" s="114">
        <v>0</v>
      </c>
      <c r="E80" s="115">
        <v>6</v>
      </c>
      <c r="F80" s="115">
        <v>0</v>
      </c>
      <c r="G80" s="115">
        <f t="shared" si="2"/>
        <v>6</v>
      </c>
      <c r="H80" s="113">
        <v>0</v>
      </c>
      <c r="I80" s="121">
        <v>12</v>
      </c>
      <c r="J80" s="116">
        <f t="shared" si="3"/>
        <v>0.5</v>
      </c>
      <c r="K80" s="117"/>
    </row>
    <row r="81" spans="1:11" x14ac:dyDescent="0.2">
      <c r="A81" s="18" t="s">
        <v>214</v>
      </c>
      <c r="B81" s="19" t="s">
        <v>215</v>
      </c>
      <c r="C81" s="20" t="s">
        <v>216</v>
      </c>
      <c r="D81" s="21">
        <v>5</v>
      </c>
      <c r="E81" s="22">
        <v>41</v>
      </c>
      <c r="F81" s="22">
        <v>0</v>
      </c>
      <c r="G81" s="22">
        <f t="shared" si="2"/>
        <v>46</v>
      </c>
      <c r="H81" s="20">
        <v>5</v>
      </c>
      <c r="I81" s="94">
        <v>51</v>
      </c>
      <c r="J81" s="23">
        <f t="shared" si="3"/>
        <v>0.90196078431372551</v>
      </c>
    </row>
    <row r="82" spans="1:11" s="118" customFormat="1" x14ac:dyDescent="0.2">
      <c r="A82" s="111" t="s">
        <v>217</v>
      </c>
      <c r="B82" s="112" t="s">
        <v>218</v>
      </c>
      <c r="C82" s="113" t="s">
        <v>218</v>
      </c>
      <c r="D82" s="114">
        <v>0</v>
      </c>
      <c r="E82" s="115">
        <v>2</v>
      </c>
      <c r="F82" s="115">
        <v>0</v>
      </c>
      <c r="G82" s="115">
        <f t="shared" si="2"/>
        <v>2</v>
      </c>
      <c r="H82" s="113">
        <v>0</v>
      </c>
      <c r="I82" s="121">
        <v>4</v>
      </c>
      <c r="J82" s="116">
        <f t="shared" si="3"/>
        <v>0.5</v>
      </c>
      <c r="K82" s="117"/>
    </row>
    <row r="83" spans="1:11" s="118" customFormat="1" ht="12" customHeight="1" x14ac:dyDescent="0.2">
      <c r="A83" s="111" t="s">
        <v>219</v>
      </c>
      <c r="B83" s="112" t="s">
        <v>218</v>
      </c>
      <c r="C83" s="113" t="s">
        <v>48</v>
      </c>
      <c r="D83" s="114">
        <v>1</v>
      </c>
      <c r="E83" s="115">
        <v>12</v>
      </c>
      <c r="F83" s="115">
        <v>0</v>
      </c>
      <c r="G83" s="115">
        <f t="shared" si="2"/>
        <v>13</v>
      </c>
      <c r="H83" s="113">
        <v>1</v>
      </c>
      <c r="I83" s="121">
        <v>17</v>
      </c>
      <c r="J83" s="116">
        <f t="shared" si="3"/>
        <v>0.76470588235294112</v>
      </c>
      <c r="K83" s="117"/>
    </row>
    <row r="84" spans="1:11" x14ac:dyDescent="0.2">
      <c r="A84" s="18" t="s">
        <v>220</v>
      </c>
      <c r="B84" s="19" t="s">
        <v>221</v>
      </c>
      <c r="C84" s="20" t="s">
        <v>222</v>
      </c>
      <c r="D84" s="21">
        <v>18</v>
      </c>
      <c r="E84" s="22">
        <v>102</v>
      </c>
      <c r="F84" s="22">
        <v>1</v>
      </c>
      <c r="G84" s="22">
        <f t="shared" si="2"/>
        <v>121</v>
      </c>
      <c r="H84" s="20">
        <v>18</v>
      </c>
      <c r="I84" s="94">
        <v>95</v>
      </c>
      <c r="J84" s="23">
        <f t="shared" si="3"/>
        <v>1.2736842105263158</v>
      </c>
    </row>
    <row r="85" spans="1:11" x14ac:dyDescent="0.2">
      <c r="A85" s="18" t="s">
        <v>223</v>
      </c>
      <c r="B85" s="19" t="s">
        <v>221</v>
      </c>
      <c r="C85" s="20" t="s">
        <v>224</v>
      </c>
      <c r="D85" s="21">
        <v>3</v>
      </c>
      <c r="E85" s="22">
        <v>26</v>
      </c>
      <c r="F85" s="22">
        <v>0</v>
      </c>
      <c r="G85" s="22">
        <f t="shared" si="2"/>
        <v>29</v>
      </c>
      <c r="H85" s="20">
        <v>3</v>
      </c>
      <c r="I85" s="94">
        <v>20</v>
      </c>
      <c r="J85" s="23">
        <f t="shared" si="3"/>
        <v>1.45</v>
      </c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11</v>
      </c>
      <c r="E86" s="22">
        <v>76</v>
      </c>
      <c r="F86" s="22">
        <v>0</v>
      </c>
      <c r="G86" s="22">
        <f t="shared" si="2"/>
        <v>87</v>
      </c>
      <c r="H86" s="20">
        <v>7</v>
      </c>
      <c r="I86" s="94">
        <v>66</v>
      </c>
      <c r="J86" s="23">
        <f t="shared" si="3"/>
        <v>1.3181818181818181</v>
      </c>
    </row>
    <row r="87" spans="1:11" s="118" customFormat="1" x14ac:dyDescent="0.2">
      <c r="A87" s="111" t="s">
        <v>228</v>
      </c>
      <c r="B87" s="112" t="s">
        <v>229</v>
      </c>
      <c r="C87" s="113" t="s">
        <v>230</v>
      </c>
      <c r="D87" s="114">
        <v>6</v>
      </c>
      <c r="E87" s="115">
        <v>20</v>
      </c>
      <c r="F87" s="115">
        <v>0</v>
      </c>
      <c r="G87" s="115">
        <f t="shared" si="2"/>
        <v>26</v>
      </c>
      <c r="H87" s="113">
        <v>6</v>
      </c>
      <c r="I87" s="121">
        <v>44</v>
      </c>
      <c r="J87" s="116">
        <f t="shared" si="3"/>
        <v>0.59090909090909094</v>
      </c>
      <c r="K87" s="117"/>
    </row>
    <row r="88" spans="1:11" s="118" customFormat="1" x14ac:dyDescent="0.2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21">
        <v>173</v>
      </c>
      <c r="J88" s="116">
        <f t="shared" si="3"/>
        <v>0</v>
      </c>
      <c r="K88" s="117"/>
    </row>
    <row r="89" spans="1:11" x14ac:dyDescent="0.2">
      <c r="A89" s="18" t="s">
        <v>234</v>
      </c>
      <c r="B89" s="19" t="s">
        <v>235</v>
      </c>
      <c r="C89" s="20" t="s">
        <v>236</v>
      </c>
      <c r="D89" s="21">
        <v>2</v>
      </c>
      <c r="E89" s="22">
        <v>36</v>
      </c>
      <c r="F89" s="22">
        <v>0</v>
      </c>
      <c r="G89" s="22">
        <f t="shared" si="2"/>
        <v>38</v>
      </c>
      <c r="H89" s="20">
        <v>2</v>
      </c>
      <c r="I89" s="94">
        <v>17</v>
      </c>
      <c r="J89" s="23">
        <f t="shared" si="3"/>
        <v>2.2352941176470589</v>
      </c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21">
        <v>2</v>
      </c>
      <c r="J90" s="116">
        <f t="shared" si="3"/>
        <v>0.5</v>
      </c>
      <c r="K90" s="117"/>
    </row>
    <row r="91" spans="1:11" s="118" customFormat="1" x14ac:dyDescent="0.2">
      <c r="A91" s="111" t="s">
        <v>240</v>
      </c>
      <c r="B91" s="112" t="s">
        <v>241</v>
      </c>
      <c r="C91" s="113" t="s">
        <v>242</v>
      </c>
      <c r="D91" s="114">
        <v>10</v>
      </c>
      <c r="E91" s="115">
        <v>62</v>
      </c>
      <c r="F91" s="115">
        <v>0</v>
      </c>
      <c r="G91" s="115">
        <f t="shared" si="2"/>
        <v>72</v>
      </c>
      <c r="H91" s="113">
        <v>9</v>
      </c>
      <c r="I91" s="121">
        <v>93</v>
      </c>
      <c r="J91" s="116">
        <f t="shared" si="3"/>
        <v>0.77419354838709675</v>
      </c>
      <c r="K91" s="117"/>
    </row>
    <row r="92" spans="1:11" x14ac:dyDescent="0.2">
      <c r="A92" s="18" t="s">
        <v>243</v>
      </c>
      <c r="B92" s="19" t="s">
        <v>244</v>
      </c>
      <c r="C92" s="20" t="s">
        <v>245</v>
      </c>
      <c r="D92" s="21">
        <v>0</v>
      </c>
      <c r="E92" s="22">
        <v>5</v>
      </c>
      <c r="F92" s="22">
        <v>0</v>
      </c>
      <c r="G92" s="22">
        <f t="shared" si="2"/>
        <v>5</v>
      </c>
      <c r="H92" s="20">
        <v>0</v>
      </c>
      <c r="I92" s="94">
        <v>4</v>
      </c>
      <c r="J92" s="23">
        <f t="shared" si="3"/>
        <v>1.25</v>
      </c>
    </row>
    <row r="93" spans="1:11" s="118" customFormat="1" x14ac:dyDescent="0.2">
      <c r="A93" s="111" t="s">
        <v>246</v>
      </c>
      <c r="B93" s="112" t="s">
        <v>244</v>
      </c>
      <c r="C93" s="113" t="s">
        <v>244</v>
      </c>
      <c r="D93" s="114">
        <v>6</v>
      </c>
      <c r="E93" s="115">
        <v>58</v>
      </c>
      <c r="F93" s="115">
        <v>0</v>
      </c>
      <c r="G93" s="115">
        <f t="shared" si="2"/>
        <v>64</v>
      </c>
      <c r="H93" s="113">
        <v>6</v>
      </c>
      <c r="I93" s="121">
        <v>82</v>
      </c>
      <c r="J93" s="116">
        <f t="shared" si="3"/>
        <v>0.78048780487804881</v>
      </c>
      <c r="K93" s="117"/>
    </row>
    <row r="94" spans="1:11" s="118" customFormat="1" x14ac:dyDescent="0.2">
      <c r="A94" s="111" t="s">
        <v>247</v>
      </c>
      <c r="B94" s="112" t="s">
        <v>248</v>
      </c>
      <c r="C94" s="113" t="s">
        <v>249</v>
      </c>
      <c r="D94" s="114">
        <v>1</v>
      </c>
      <c r="E94" s="115">
        <v>22</v>
      </c>
      <c r="F94" s="115">
        <v>0</v>
      </c>
      <c r="G94" s="115">
        <f t="shared" si="2"/>
        <v>23</v>
      </c>
      <c r="H94" s="113">
        <v>1</v>
      </c>
      <c r="I94" s="121">
        <v>68</v>
      </c>
      <c r="J94" s="116">
        <f t="shared" si="3"/>
        <v>0.33823529411764708</v>
      </c>
      <c r="K94" s="117"/>
    </row>
    <row r="95" spans="1:11" x14ac:dyDescent="0.2">
      <c r="A95" s="18" t="s">
        <v>250</v>
      </c>
      <c r="B95" s="19" t="s">
        <v>251</v>
      </c>
      <c r="C95" s="20" t="s">
        <v>252</v>
      </c>
      <c r="D95" s="21">
        <v>8</v>
      </c>
      <c r="E95" s="22">
        <v>62</v>
      </c>
      <c r="F95" s="22">
        <v>1</v>
      </c>
      <c r="G95" s="22">
        <f t="shared" si="2"/>
        <v>71</v>
      </c>
      <c r="H95" s="20">
        <v>8</v>
      </c>
      <c r="I95" s="94">
        <v>74</v>
      </c>
      <c r="J95" s="23">
        <f t="shared" si="3"/>
        <v>0.95945945945945943</v>
      </c>
    </row>
    <row r="96" spans="1:11" s="118" customFormat="1" x14ac:dyDescent="0.2">
      <c r="A96" s="111" t="s">
        <v>253</v>
      </c>
      <c r="B96" s="112" t="s">
        <v>254</v>
      </c>
      <c r="C96" s="113" t="s">
        <v>255</v>
      </c>
      <c r="D96" s="114">
        <v>4</v>
      </c>
      <c r="E96" s="115">
        <v>39</v>
      </c>
      <c r="F96" s="115">
        <v>0</v>
      </c>
      <c r="G96" s="115">
        <f t="shared" si="2"/>
        <v>43</v>
      </c>
      <c r="H96" s="113">
        <v>2</v>
      </c>
      <c r="I96" s="121">
        <v>63</v>
      </c>
      <c r="J96" s="116">
        <f t="shared" si="3"/>
        <v>0.68253968253968256</v>
      </c>
      <c r="K96" s="117"/>
    </row>
    <row r="97" spans="1:11" x14ac:dyDescent="0.2">
      <c r="A97" s="18" t="s">
        <v>256</v>
      </c>
      <c r="B97" s="19" t="s">
        <v>257</v>
      </c>
      <c r="C97" s="20" t="s">
        <v>258</v>
      </c>
      <c r="D97" s="21">
        <v>1</v>
      </c>
      <c r="E97" s="22">
        <v>21</v>
      </c>
      <c r="F97" s="22">
        <v>0</v>
      </c>
      <c r="G97" s="22">
        <f t="shared" si="2"/>
        <v>22</v>
      </c>
      <c r="H97" s="20">
        <v>0</v>
      </c>
      <c r="I97" s="94">
        <v>26</v>
      </c>
      <c r="J97" s="23">
        <f t="shared" si="3"/>
        <v>0.84615384615384615</v>
      </c>
    </row>
    <row r="98" spans="1:11" s="118" customFormat="1" x14ac:dyDescent="0.2">
      <c r="A98" s="111" t="s">
        <v>259</v>
      </c>
      <c r="B98" s="112" t="s">
        <v>260</v>
      </c>
      <c r="C98" s="113" t="s">
        <v>261</v>
      </c>
      <c r="D98" s="114">
        <v>5</v>
      </c>
      <c r="E98" s="115">
        <v>52</v>
      </c>
      <c r="F98" s="115">
        <v>0</v>
      </c>
      <c r="G98" s="115">
        <f t="shared" si="2"/>
        <v>57</v>
      </c>
      <c r="H98" s="113">
        <v>0</v>
      </c>
      <c r="I98" s="121">
        <v>63</v>
      </c>
      <c r="J98" s="116">
        <f t="shared" si="3"/>
        <v>0.90476190476190477</v>
      </c>
      <c r="K98" s="117"/>
    </row>
    <row r="99" spans="1:11" s="118" customFormat="1" x14ac:dyDescent="0.2">
      <c r="A99" s="123" t="s">
        <v>493</v>
      </c>
      <c r="B99" s="118" t="s">
        <v>260</v>
      </c>
      <c r="C99" s="124" t="s">
        <v>495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7</v>
      </c>
      <c r="J99" s="116">
        <f t="shared" si="3"/>
        <v>0</v>
      </c>
      <c r="K99" s="117"/>
    </row>
    <row r="100" spans="1:11" x14ac:dyDescent="0.2">
      <c r="A100" s="18" t="s">
        <v>262</v>
      </c>
      <c r="B100" s="19" t="s">
        <v>260</v>
      </c>
      <c r="C100" s="20" t="s">
        <v>263</v>
      </c>
      <c r="D100" s="21">
        <v>19</v>
      </c>
      <c r="E100" s="22">
        <v>277</v>
      </c>
      <c r="F100" s="22">
        <v>0</v>
      </c>
      <c r="G100" s="22">
        <f t="shared" si="2"/>
        <v>296</v>
      </c>
      <c r="H100" s="20">
        <v>17</v>
      </c>
      <c r="I100" s="94">
        <v>324</v>
      </c>
      <c r="J100" s="23">
        <f t="shared" si="3"/>
        <v>0.9135802469135802</v>
      </c>
    </row>
    <row r="101" spans="1:11" x14ac:dyDescent="0.2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27</v>
      </c>
      <c r="F101" s="22">
        <v>0</v>
      </c>
      <c r="G101" s="22">
        <f t="shared" si="2"/>
        <v>27</v>
      </c>
      <c r="H101" s="20">
        <v>0</v>
      </c>
      <c r="I101" s="94">
        <v>21</v>
      </c>
      <c r="J101" s="23">
        <f t="shared" si="3"/>
        <v>1.2857142857142858</v>
      </c>
    </row>
    <row r="102" spans="1:11" x14ac:dyDescent="0.2">
      <c r="A102" s="18" t="s">
        <v>266</v>
      </c>
      <c r="B102" s="19" t="s">
        <v>260</v>
      </c>
      <c r="C102" s="20" t="s">
        <v>267</v>
      </c>
      <c r="D102" s="21">
        <v>29</v>
      </c>
      <c r="E102" s="22">
        <v>256</v>
      </c>
      <c r="F102" s="22">
        <v>0</v>
      </c>
      <c r="G102" s="22">
        <f t="shared" si="2"/>
        <v>285</v>
      </c>
      <c r="H102" s="20">
        <v>20</v>
      </c>
      <c r="I102" s="94">
        <v>326</v>
      </c>
      <c r="J102" s="23">
        <f t="shared" si="3"/>
        <v>0.87423312883435578</v>
      </c>
    </row>
    <row r="103" spans="1:11" x14ac:dyDescent="0.2">
      <c r="A103" s="18" t="s">
        <v>268</v>
      </c>
      <c r="B103" s="19" t="s">
        <v>260</v>
      </c>
      <c r="C103" s="20" t="s">
        <v>269</v>
      </c>
      <c r="D103" s="21">
        <v>9</v>
      </c>
      <c r="E103" s="22">
        <v>107</v>
      </c>
      <c r="F103" s="22">
        <v>0</v>
      </c>
      <c r="G103" s="22">
        <f t="shared" si="2"/>
        <v>116</v>
      </c>
      <c r="H103" s="20">
        <v>6</v>
      </c>
      <c r="I103" s="94">
        <v>117</v>
      </c>
      <c r="J103" s="23">
        <f t="shared" si="3"/>
        <v>0.99145299145299148</v>
      </c>
    </row>
    <row r="104" spans="1:11" x14ac:dyDescent="0.2">
      <c r="A104" s="18" t="s">
        <v>270</v>
      </c>
      <c r="B104" s="19" t="s">
        <v>260</v>
      </c>
      <c r="C104" s="20" t="s">
        <v>271</v>
      </c>
      <c r="D104" s="21">
        <v>7</v>
      </c>
      <c r="E104" s="22">
        <v>63</v>
      </c>
      <c r="F104" s="22">
        <v>0</v>
      </c>
      <c r="G104" s="22">
        <f t="shared" si="2"/>
        <v>70</v>
      </c>
      <c r="H104" s="20">
        <v>3</v>
      </c>
      <c r="I104" s="94">
        <v>87</v>
      </c>
      <c r="J104" s="23">
        <f t="shared" si="3"/>
        <v>0.8045977011494253</v>
      </c>
    </row>
    <row r="105" spans="1:11" s="118" customFormat="1" x14ac:dyDescent="0.2">
      <c r="A105" s="111" t="s">
        <v>272</v>
      </c>
      <c r="B105" s="112" t="s">
        <v>260</v>
      </c>
      <c r="C105" s="113" t="s">
        <v>273</v>
      </c>
      <c r="D105" s="114">
        <v>4</v>
      </c>
      <c r="E105" s="115">
        <v>50</v>
      </c>
      <c r="F105" s="115">
        <v>0</v>
      </c>
      <c r="G105" s="115">
        <f t="shared" si="2"/>
        <v>54</v>
      </c>
      <c r="H105" s="113">
        <v>4</v>
      </c>
      <c r="I105" s="121">
        <v>91</v>
      </c>
      <c r="J105" s="116">
        <f t="shared" si="3"/>
        <v>0.59340659340659341</v>
      </c>
      <c r="K105" s="117"/>
    </row>
    <row r="106" spans="1:11" x14ac:dyDescent="0.2">
      <c r="A106" s="18" t="s">
        <v>274</v>
      </c>
      <c r="B106" s="19" t="s">
        <v>260</v>
      </c>
      <c r="C106" s="20" t="s">
        <v>275</v>
      </c>
      <c r="D106" s="17">
        <v>12</v>
      </c>
      <c r="E106" s="22">
        <v>285</v>
      </c>
      <c r="F106" s="22">
        <v>0</v>
      </c>
      <c r="G106" s="22">
        <f t="shared" si="2"/>
        <v>297</v>
      </c>
      <c r="H106" s="20">
        <v>2</v>
      </c>
      <c r="I106" s="94">
        <v>335</v>
      </c>
      <c r="J106" s="23">
        <f t="shared" si="3"/>
        <v>0.88656716417910453</v>
      </c>
    </row>
    <row r="107" spans="1:11" s="118" customFormat="1" x14ac:dyDescent="0.2">
      <c r="A107" s="111" t="s">
        <v>276</v>
      </c>
      <c r="B107" s="112" t="s">
        <v>260</v>
      </c>
      <c r="C107" s="113" t="s">
        <v>277</v>
      </c>
      <c r="D107" s="114">
        <v>15</v>
      </c>
      <c r="E107" s="115">
        <v>165</v>
      </c>
      <c r="F107" s="115">
        <v>1</v>
      </c>
      <c r="G107" s="115">
        <f t="shared" si="2"/>
        <v>181</v>
      </c>
      <c r="H107" s="113">
        <v>8</v>
      </c>
      <c r="I107" s="121">
        <v>245</v>
      </c>
      <c r="J107" s="116">
        <f t="shared" si="3"/>
        <v>0.73877551020408161</v>
      </c>
      <c r="K107" s="117"/>
    </row>
    <row r="108" spans="1:11" x14ac:dyDescent="0.2">
      <c r="A108" s="18" t="s">
        <v>298</v>
      </c>
      <c r="B108" s="19" t="s">
        <v>260</v>
      </c>
      <c r="C108" s="20" t="s">
        <v>432</v>
      </c>
      <c r="D108" s="21">
        <v>11</v>
      </c>
      <c r="E108" s="22">
        <v>62</v>
      </c>
      <c r="F108" s="22">
        <v>0</v>
      </c>
      <c r="G108" s="22">
        <f t="shared" si="2"/>
        <v>73</v>
      </c>
      <c r="H108" s="20">
        <v>7</v>
      </c>
      <c r="I108" s="94">
        <v>83</v>
      </c>
      <c r="J108" s="23">
        <f t="shared" si="3"/>
        <v>0.87951807228915657</v>
      </c>
    </row>
    <row r="109" spans="1:11" s="118" customFormat="1" x14ac:dyDescent="0.2">
      <c r="A109" s="123" t="s">
        <v>464</v>
      </c>
      <c r="B109" s="118" t="s">
        <v>260</v>
      </c>
      <c r="C109" s="124" t="s">
        <v>463</v>
      </c>
      <c r="D109" s="114">
        <v>8</v>
      </c>
      <c r="E109" s="115">
        <v>57</v>
      </c>
      <c r="F109" s="115">
        <v>0</v>
      </c>
      <c r="G109" s="115">
        <f t="shared" si="2"/>
        <v>65</v>
      </c>
      <c r="H109" s="113">
        <v>8</v>
      </c>
      <c r="I109" s="125">
        <v>98</v>
      </c>
      <c r="J109" s="126">
        <f t="shared" si="3"/>
        <v>0.66326530612244894</v>
      </c>
      <c r="K109" s="117"/>
    </row>
    <row r="110" spans="1:11" s="118" customFormat="1" x14ac:dyDescent="0.2">
      <c r="A110" s="111" t="s">
        <v>278</v>
      </c>
      <c r="B110" s="112" t="s">
        <v>279</v>
      </c>
      <c r="C110" s="113" t="s">
        <v>279</v>
      </c>
      <c r="D110" s="114">
        <v>3</v>
      </c>
      <c r="E110" s="115">
        <v>14</v>
      </c>
      <c r="F110" s="115">
        <v>0</v>
      </c>
      <c r="G110" s="115">
        <f t="shared" si="2"/>
        <v>17</v>
      </c>
      <c r="H110" s="113">
        <v>1</v>
      </c>
      <c r="I110" s="121">
        <v>23</v>
      </c>
      <c r="J110" s="116">
        <f t="shared" si="3"/>
        <v>0.73913043478260865</v>
      </c>
      <c r="K110" s="117"/>
    </row>
    <row r="111" spans="1:11" x14ac:dyDescent="0.2">
      <c r="A111" s="18" t="s">
        <v>280</v>
      </c>
      <c r="B111" s="19" t="s">
        <v>279</v>
      </c>
      <c r="C111" s="20" t="s">
        <v>281</v>
      </c>
      <c r="D111" s="21">
        <v>0</v>
      </c>
      <c r="E111" s="22">
        <v>26</v>
      </c>
      <c r="F111" s="22">
        <v>2</v>
      </c>
      <c r="G111" s="22">
        <f t="shared" si="2"/>
        <v>28</v>
      </c>
      <c r="H111" s="20">
        <v>0</v>
      </c>
      <c r="I111" s="94">
        <v>29</v>
      </c>
      <c r="J111" s="23">
        <f t="shared" si="3"/>
        <v>0.96551724137931039</v>
      </c>
    </row>
    <row r="112" spans="1:11" s="118" customFormat="1" x14ac:dyDescent="0.2">
      <c r="A112" s="111" t="s">
        <v>282</v>
      </c>
      <c r="B112" s="112" t="s">
        <v>283</v>
      </c>
      <c r="C112" s="113" t="s">
        <v>284</v>
      </c>
      <c r="D112" s="114">
        <v>16</v>
      </c>
      <c r="E112" s="115">
        <v>42</v>
      </c>
      <c r="F112" s="115">
        <v>0</v>
      </c>
      <c r="G112" s="115">
        <f t="shared" si="2"/>
        <v>58</v>
      </c>
      <c r="H112" s="113">
        <v>7</v>
      </c>
      <c r="I112" s="121">
        <v>74</v>
      </c>
      <c r="J112" s="116">
        <f t="shared" si="3"/>
        <v>0.78378378378378377</v>
      </c>
      <c r="K112" s="117"/>
    </row>
    <row r="113" spans="1:14" x14ac:dyDescent="0.2">
      <c r="A113" s="18" t="s">
        <v>285</v>
      </c>
      <c r="B113" s="19" t="s">
        <v>286</v>
      </c>
      <c r="C113" s="20" t="s">
        <v>287</v>
      </c>
      <c r="D113" s="21">
        <v>1</v>
      </c>
      <c r="E113" s="22">
        <v>17</v>
      </c>
      <c r="F113" s="22">
        <v>0</v>
      </c>
      <c r="G113" s="22">
        <f t="shared" si="2"/>
        <v>18</v>
      </c>
      <c r="H113" s="20">
        <v>1</v>
      </c>
      <c r="I113" s="94">
        <v>19</v>
      </c>
      <c r="J113" s="23">
        <f t="shared" si="3"/>
        <v>0.94736842105263153</v>
      </c>
    </row>
    <row r="114" spans="1:14" ht="13.5" thickBot="1" x14ac:dyDescent="0.25">
      <c r="A114" s="26" t="s">
        <v>288</v>
      </c>
      <c r="B114" s="27" t="s">
        <v>289</v>
      </c>
      <c r="C114" s="28" t="s">
        <v>289</v>
      </c>
      <c r="D114" s="29">
        <v>2</v>
      </c>
      <c r="E114" s="27">
        <v>41</v>
      </c>
      <c r="F114" s="27">
        <v>0</v>
      </c>
      <c r="G114" s="27">
        <f t="shared" si="2"/>
        <v>43</v>
      </c>
      <c r="H114" s="28">
        <v>0</v>
      </c>
      <c r="I114" s="95">
        <v>41</v>
      </c>
      <c r="J114" s="30">
        <f t="shared" si="3"/>
        <v>1.0487804878048781</v>
      </c>
    </row>
    <row r="115" spans="1:14" ht="13.5" thickTop="1" x14ac:dyDescent="0.2">
      <c r="A115" s="31" t="s">
        <v>290</v>
      </c>
      <c r="B115" s="22"/>
      <c r="C115" s="20"/>
      <c r="D115" s="21">
        <f>SUM(D3:D114)</f>
        <v>795</v>
      </c>
      <c r="E115" s="103">
        <f t="shared" ref="E115:F115" si="4">SUM(E3:E114)</f>
        <v>6209</v>
      </c>
      <c r="F115" s="103">
        <f t="shared" si="4"/>
        <v>54</v>
      </c>
      <c r="G115" s="22">
        <f>SUM(G3:G114)</f>
        <v>7058</v>
      </c>
      <c r="H115" s="32">
        <f>SUM(H3:H114)</f>
        <v>490</v>
      </c>
      <c r="I115" s="32">
        <f>SUM(I3:I114)</f>
        <v>8651</v>
      </c>
      <c r="J115" s="23">
        <f t="shared" si="3"/>
        <v>0.81585943821523521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7"/>
  <sheetViews>
    <sheetView zoomScaleNormal="100" workbookViewId="0">
      <pane xSplit="1" ySplit="2" topLeftCell="B52" activePane="bottomRight" state="frozen"/>
      <selection activeCell="H101" sqref="H101"/>
      <selection pane="topRight" activeCell="H101" sqref="H101"/>
      <selection pane="bottomLeft" activeCell="H101" sqref="H101"/>
      <selection pane="bottomRight" activeCell="A54" sqref="A5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43891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>
        <v>0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16</v>
      </c>
      <c r="D3" s="22">
        <v>0</v>
      </c>
      <c r="E3" s="22">
        <f>B3+C3+D3</f>
        <v>17</v>
      </c>
      <c r="F3" s="20">
        <v>1</v>
      </c>
      <c r="G3" s="106">
        <v>26</v>
      </c>
      <c r="H3" s="23">
        <f>E3/G3</f>
        <v>0.65384615384615385</v>
      </c>
    </row>
    <row r="4" spans="1:9" x14ac:dyDescent="0.2">
      <c r="A4" s="19" t="s">
        <v>14</v>
      </c>
      <c r="B4" s="21">
        <v>1</v>
      </c>
      <c r="C4" s="22">
        <v>10</v>
      </c>
      <c r="D4" s="22">
        <v>0</v>
      </c>
      <c r="E4" s="22">
        <f t="shared" ref="E4:E53" si="0">B4+C4+D4</f>
        <v>11</v>
      </c>
      <c r="F4" s="20">
        <v>1</v>
      </c>
      <c r="G4" s="94">
        <v>24</v>
      </c>
      <c r="H4" s="23">
        <f t="shared" ref="H4:H53" si="1">E4/G4</f>
        <v>0.45833333333333331</v>
      </c>
    </row>
    <row r="5" spans="1:9" x14ac:dyDescent="0.2">
      <c r="A5" s="19" t="s">
        <v>16</v>
      </c>
      <c r="B5" s="21">
        <v>0</v>
      </c>
      <c r="C5" s="22">
        <v>6</v>
      </c>
      <c r="D5" s="22">
        <v>0</v>
      </c>
      <c r="E5" s="22">
        <f t="shared" si="0"/>
        <v>6</v>
      </c>
      <c r="F5" s="20">
        <v>0</v>
      </c>
      <c r="G5" s="94">
        <v>6</v>
      </c>
      <c r="H5" s="23">
        <f t="shared" si="1"/>
        <v>1</v>
      </c>
    </row>
    <row r="6" spans="1:9" x14ac:dyDescent="0.2">
      <c r="A6" s="19" t="s">
        <v>18</v>
      </c>
      <c r="B6" s="21">
        <v>9</v>
      </c>
      <c r="C6" s="22">
        <v>63</v>
      </c>
      <c r="D6" s="22">
        <v>0</v>
      </c>
      <c r="E6" s="22">
        <v>72</v>
      </c>
      <c r="F6" s="20">
        <v>8</v>
      </c>
      <c r="G6" s="94">
        <v>76</v>
      </c>
      <c r="H6" s="23">
        <v>0.94736842105263153</v>
      </c>
    </row>
    <row r="7" spans="1:9" x14ac:dyDescent="0.2">
      <c r="A7" s="19" t="s">
        <v>23</v>
      </c>
      <c r="B7" s="21">
        <v>2</v>
      </c>
      <c r="C7" s="22">
        <v>48</v>
      </c>
      <c r="D7" s="22">
        <v>0</v>
      </c>
      <c r="E7" s="22">
        <f t="shared" si="0"/>
        <v>50</v>
      </c>
      <c r="F7" s="20">
        <v>2</v>
      </c>
      <c r="G7" s="94">
        <v>29</v>
      </c>
      <c r="H7" s="23">
        <f t="shared" si="1"/>
        <v>1.7241379310344827</v>
      </c>
    </row>
    <row r="8" spans="1:9" x14ac:dyDescent="0.2">
      <c r="A8" s="19" t="s">
        <v>26</v>
      </c>
      <c r="B8" s="21">
        <v>11</v>
      </c>
      <c r="C8" s="22">
        <v>75</v>
      </c>
      <c r="D8" s="22">
        <v>40</v>
      </c>
      <c r="E8" s="22">
        <f t="shared" si="0"/>
        <v>126</v>
      </c>
      <c r="F8" s="20">
        <v>11</v>
      </c>
      <c r="G8" s="94">
        <v>100</v>
      </c>
      <c r="H8" s="23">
        <f t="shared" si="1"/>
        <v>1.26</v>
      </c>
    </row>
    <row r="9" spans="1:9" x14ac:dyDescent="0.2">
      <c r="A9" s="19" t="s">
        <v>29</v>
      </c>
      <c r="B9" s="21">
        <v>2</v>
      </c>
      <c r="C9" s="22">
        <v>13</v>
      </c>
      <c r="D9" s="22">
        <v>0</v>
      </c>
      <c r="E9" s="22">
        <f t="shared" si="0"/>
        <v>15</v>
      </c>
      <c r="F9" s="20">
        <v>2</v>
      </c>
      <c r="G9" s="94">
        <v>17</v>
      </c>
      <c r="H9" s="23">
        <f t="shared" si="1"/>
        <v>0.88235294117647056</v>
      </c>
    </row>
    <row r="10" spans="1:9" x14ac:dyDescent="0.2">
      <c r="A10" s="19" t="s">
        <v>32</v>
      </c>
      <c r="B10" s="21">
        <v>25</v>
      </c>
      <c r="C10" s="22">
        <v>190</v>
      </c>
      <c r="D10" s="22">
        <v>0</v>
      </c>
      <c r="E10" s="22">
        <v>215</v>
      </c>
      <c r="F10" s="20">
        <v>25</v>
      </c>
      <c r="G10" s="94">
        <v>202</v>
      </c>
      <c r="H10" s="23">
        <v>1.0643564356435644</v>
      </c>
    </row>
    <row r="11" spans="1:9" x14ac:dyDescent="0.2">
      <c r="A11" s="19" t="s">
        <v>37</v>
      </c>
      <c r="B11" s="21">
        <v>11</v>
      </c>
      <c r="C11" s="22">
        <v>64</v>
      </c>
      <c r="D11" s="22">
        <v>0</v>
      </c>
      <c r="E11" s="22">
        <v>75</v>
      </c>
      <c r="F11" s="20">
        <v>10</v>
      </c>
      <c r="G11" s="94">
        <v>89</v>
      </c>
      <c r="H11" s="23">
        <v>0.84269662921348309</v>
      </c>
    </row>
    <row r="12" spans="1:9" x14ac:dyDescent="0.2">
      <c r="A12" s="19" t="s">
        <v>42</v>
      </c>
      <c r="B12" s="21">
        <v>4</v>
      </c>
      <c r="C12" s="22">
        <v>27</v>
      </c>
      <c r="D12" s="22">
        <v>0</v>
      </c>
      <c r="E12" s="22">
        <f t="shared" si="0"/>
        <v>31</v>
      </c>
      <c r="F12" s="20">
        <v>1</v>
      </c>
      <c r="G12" s="94">
        <v>46</v>
      </c>
      <c r="H12" s="23">
        <f t="shared" si="1"/>
        <v>0.67391304347826086</v>
      </c>
    </row>
    <row r="13" spans="1:9" x14ac:dyDescent="0.2">
      <c r="A13" s="19" t="s">
        <v>45</v>
      </c>
      <c r="B13" s="21">
        <v>6</v>
      </c>
      <c r="C13" s="22">
        <v>37</v>
      </c>
      <c r="D13" s="22">
        <v>0</v>
      </c>
      <c r="E13" s="22">
        <f t="shared" si="0"/>
        <v>43</v>
      </c>
      <c r="F13" s="20">
        <v>3</v>
      </c>
      <c r="G13" s="94">
        <v>21</v>
      </c>
      <c r="H13" s="23">
        <f t="shared" si="1"/>
        <v>2.0476190476190474</v>
      </c>
    </row>
    <row r="14" spans="1:9" x14ac:dyDescent="0.2">
      <c r="A14" s="19" t="s">
        <v>48</v>
      </c>
      <c r="B14" s="21">
        <v>31</v>
      </c>
      <c r="C14" s="22">
        <v>236</v>
      </c>
      <c r="D14" s="22">
        <v>0</v>
      </c>
      <c r="E14" s="22">
        <v>267</v>
      </c>
      <c r="F14" s="20">
        <v>15</v>
      </c>
      <c r="G14" s="94">
        <v>407</v>
      </c>
      <c r="H14" s="23">
        <v>0.65601965601965606</v>
      </c>
    </row>
    <row r="15" spans="1:9" x14ac:dyDescent="0.2">
      <c r="A15" s="19" t="s">
        <v>53</v>
      </c>
      <c r="B15" s="21">
        <v>1</v>
      </c>
      <c r="C15" s="22">
        <v>7</v>
      </c>
      <c r="D15" s="22">
        <v>0</v>
      </c>
      <c r="E15" s="22">
        <f t="shared" si="0"/>
        <v>8</v>
      </c>
      <c r="F15" s="20">
        <v>1</v>
      </c>
      <c r="G15" s="94">
        <v>8</v>
      </c>
      <c r="H15" s="23">
        <f t="shared" si="1"/>
        <v>1</v>
      </c>
    </row>
    <row r="16" spans="1:9" x14ac:dyDescent="0.2">
      <c r="A16" s="19" t="s">
        <v>56</v>
      </c>
      <c r="B16" s="21">
        <v>32</v>
      </c>
      <c r="C16" s="22">
        <v>290</v>
      </c>
      <c r="D16" s="22">
        <v>2</v>
      </c>
      <c r="E16" s="22">
        <v>324</v>
      </c>
      <c r="F16" s="20">
        <v>25</v>
      </c>
      <c r="G16" s="94">
        <v>299</v>
      </c>
      <c r="H16" s="23">
        <v>1.0836120401337792</v>
      </c>
    </row>
    <row r="17" spans="1:20" x14ac:dyDescent="0.2">
      <c r="A17" s="19" t="s">
        <v>61</v>
      </c>
      <c r="B17" s="21">
        <v>2</v>
      </c>
      <c r="C17" s="22">
        <v>10</v>
      </c>
      <c r="D17" s="22">
        <v>0</v>
      </c>
      <c r="E17" s="22">
        <f t="shared" si="0"/>
        <v>12</v>
      </c>
      <c r="F17" s="20">
        <v>2</v>
      </c>
      <c r="G17" s="94">
        <v>10</v>
      </c>
      <c r="H17" s="23">
        <f t="shared" si="1"/>
        <v>1.2</v>
      </c>
    </row>
    <row r="18" spans="1:20" x14ac:dyDescent="0.2">
      <c r="A18" s="19" t="s">
        <v>64</v>
      </c>
      <c r="B18" s="21">
        <v>2</v>
      </c>
      <c r="C18" s="22">
        <v>17</v>
      </c>
      <c r="D18" s="22">
        <v>0</v>
      </c>
      <c r="E18" s="22">
        <f t="shared" si="0"/>
        <v>19</v>
      </c>
      <c r="F18" s="20">
        <v>0</v>
      </c>
      <c r="G18" s="94">
        <v>31</v>
      </c>
      <c r="H18" s="23">
        <f t="shared" si="1"/>
        <v>0.61290322580645162</v>
      </c>
    </row>
    <row r="19" spans="1:20" x14ac:dyDescent="0.2">
      <c r="A19" s="19" t="s">
        <v>67</v>
      </c>
      <c r="B19" s="21">
        <v>14</v>
      </c>
      <c r="C19" s="22">
        <v>69</v>
      </c>
      <c r="D19" s="22">
        <v>3</v>
      </c>
      <c r="E19" s="22">
        <v>86</v>
      </c>
      <c r="F19" s="20">
        <v>5</v>
      </c>
      <c r="G19" s="94">
        <v>154</v>
      </c>
      <c r="H19" s="23">
        <v>0.55844155844155841</v>
      </c>
    </row>
    <row r="20" spans="1:20" x14ac:dyDescent="0.2">
      <c r="A20" s="19" t="s">
        <v>72</v>
      </c>
      <c r="B20" s="21">
        <v>7</v>
      </c>
      <c r="C20" s="22">
        <v>80</v>
      </c>
      <c r="D20" s="22">
        <v>0</v>
      </c>
      <c r="E20" s="22">
        <v>87</v>
      </c>
      <c r="F20" s="20">
        <v>5</v>
      </c>
      <c r="G20" s="94">
        <v>90</v>
      </c>
      <c r="H20" s="23">
        <v>0.96666666666666667</v>
      </c>
    </row>
    <row r="21" spans="1:20" x14ac:dyDescent="0.2">
      <c r="A21" s="19" t="s">
        <v>77</v>
      </c>
      <c r="B21" s="21">
        <v>10</v>
      </c>
      <c r="C21" s="22">
        <v>26</v>
      </c>
      <c r="D21" s="22">
        <v>0</v>
      </c>
      <c r="E21" s="22">
        <f t="shared" si="0"/>
        <v>36</v>
      </c>
      <c r="F21" s="20">
        <v>10</v>
      </c>
      <c r="G21" s="94">
        <v>47</v>
      </c>
      <c r="H21" s="23">
        <f t="shared" si="1"/>
        <v>0.76595744680851063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94">
        <v>2</v>
      </c>
      <c r="H22" s="23">
        <f t="shared" si="1"/>
        <v>0</v>
      </c>
    </row>
    <row r="23" spans="1:20" x14ac:dyDescent="0.2">
      <c r="A23" s="19" t="s">
        <v>83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94">
        <v>2</v>
      </c>
      <c r="H23" s="23">
        <f t="shared" si="1"/>
        <v>1</v>
      </c>
    </row>
    <row r="24" spans="1:20" x14ac:dyDescent="0.2">
      <c r="A24" s="19" t="s">
        <v>86</v>
      </c>
      <c r="B24" s="21">
        <v>10</v>
      </c>
      <c r="C24" s="22">
        <v>79</v>
      </c>
      <c r="D24" s="22">
        <v>0</v>
      </c>
      <c r="E24" s="22">
        <f t="shared" si="0"/>
        <v>89</v>
      </c>
      <c r="F24" s="20">
        <v>6</v>
      </c>
      <c r="G24" s="94">
        <v>197</v>
      </c>
      <c r="H24" s="23">
        <f t="shared" si="1"/>
        <v>0.45177664974619292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31</v>
      </c>
      <c r="D25" s="22">
        <v>0</v>
      </c>
      <c r="E25" s="22">
        <f t="shared" si="0"/>
        <v>35</v>
      </c>
      <c r="F25" s="20">
        <v>2</v>
      </c>
      <c r="G25" s="94">
        <v>36</v>
      </c>
      <c r="H25" s="23">
        <f t="shared" si="1"/>
        <v>0.97222222222222221</v>
      </c>
    </row>
    <row r="26" spans="1:20" x14ac:dyDescent="0.2">
      <c r="A26" s="19" t="s">
        <v>93</v>
      </c>
      <c r="B26" s="21">
        <v>14</v>
      </c>
      <c r="C26" s="22">
        <v>172</v>
      </c>
      <c r="D26" s="22">
        <v>0</v>
      </c>
      <c r="E26" s="22">
        <f t="shared" si="0"/>
        <v>186</v>
      </c>
      <c r="F26" s="20">
        <v>14</v>
      </c>
      <c r="G26" s="94">
        <v>107</v>
      </c>
      <c r="H26" s="23">
        <f t="shared" si="1"/>
        <v>1.7383177570093458</v>
      </c>
    </row>
    <row r="27" spans="1:20" x14ac:dyDescent="0.2">
      <c r="A27" s="19" t="s">
        <v>96</v>
      </c>
      <c r="B27" s="21">
        <v>1</v>
      </c>
      <c r="C27" s="22">
        <v>14</v>
      </c>
      <c r="D27" s="22">
        <v>0</v>
      </c>
      <c r="E27" s="22">
        <f t="shared" si="0"/>
        <v>15</v>
      </c>
      <c r="F27" s="20">
        <v>1</v>
      </c>
      <c r="G27" s="94">
        <v>9</v>
      </c>
      <c r="H27" s="23">
        <f t="shared" si="1"/>
        <v>1.6666666666666667</v>
      </c>
    </row>
    <row r="28" spans="1:20" x14ac:dyDescent="0.2">
      <c r="A28" s="19" t="s">
        <v>99</v>
      </c>
      <c r="B28" s="21">
        <v>3</v>
      </c>
      <c r="C28" s="22">
        <v>8</v>
      </c>
      <c r="D28" s="22">
        <v>0</v>
      </c>
      <c r="E28" s="22">
        <f t="shared" si="0"/>
        <v>11</v>
      </c>
      <c r="F28" s="20">
        <v>1</v>
      </c>
      <c r="G28" s="94">
        <v>13</v>
      </c>
      <c r="H28" s="23">
        <f t="shared" si="1"/>
        <v>0.84615384615384615</v>
      </c>
    </row>
    <row r="29" spans="1:20" x14ac:dyDescent="0.2">
      <c r="A29" s="19" t="s">
        <v>102</v>
      </c>
      <c r="B29" s="21">
        <v>0</v>
      </c>
      <c r="C29" s="22">
        <v>2</v>
      </c>
      <c r="D29" s="22">
        <v>0</v>
      </c>
      <c r="E29" s="22">
        <f t="shared" si="0"/>
        <v>2</v>
      </c>
      <c r="F29" s="20">
        <v>0</v>
      </c>
      <c r="G29" s="94">
        <v>6</v>
      </c>
      <c r="H29" s="23">
        <f t="shared" si="1"/>
        <v>0.33333333333333331</v>
      </c>
    </row>
    <row r="30" spans="1:20" x14ac:dyDescent="0.2">
      <c r="A30" s="19" t="s">
        <v>105</v>
      </c>
      <c r="B30" s="21">
        <v>1</v>
      </c>
      <c r="C30" s="22">
        <v>7</v>
      </c>
      <c r="D30" s="22">
        <v>0</v>
      </c>
      <c r="E30" s="22">
        <f t="shared" si="0"/>
        <v>8</v>
      </c>
      <c r="F30" s="20">
        <v>1</v>
      </c>
      <c r="G30" s="94">
        <v>8</v>
      </c>
      <c r="H30" s="23">
        <f t="shared" si="1"/>
        <v>1</v>
      </c>
    </row>
    <row r="31" spans="1:20" x14ac:dyDescent="0.2">
      <c r="A31" s="19" t="s">
        <v>108</v>
      </c>
      <c r="B31" s="21">
        <v>0</v>
      </c>
      <c r="C31" s="22">
        <v>26</v>
      </c>
      <c r="D31" s="22">
        <v>0</v>
      </c>
      <c r="E31" s="22">
        <f t="shared" si="0"/>
        <v>26</v>
      </c>
      <c r="F31" s="20">
        <v>0</v>
      </c>
      <c r="G31" s="94">
        <v>19</v>
      </c>
      <c r="H31" s="23">
        <f t="shared" si="1"/>
        <v>1.368421052631579</v>
      </c>
    </row>
    <row r="32" spans="1:20" x14ac:dyDescent="0.2">
      <c r="A32" s="19" t="s">
        <v>111</v>
      </c>
      <c r="B32" s="21">
        <v>22</v>
      </c>
      <c r="C32" s="22">
        <v>1</v>
      </c>
      <c r="D32" s="22">
        <v>0</v>
      </c>
      <c r="E32" s="22">
        <f t="shared" si="0"/>
        <v>23</v>
      </c>
      <c r="F32" s="20">
        <v>0</v>
      </c>
      <c r="G32" s="94">
        <v>41</v>
      </c>
      <c r="H32" s="23">
        <f t="shared" si="1"/>
        <v>0.56097560975609762</v>
      </c>
    </row>
    <row r="33" spans="1:8" x14ac:dyDescent="0.2">
      <c r="A33" s="19" t="s">
        <v>114</v>
      </c>
      <c r="B33" s="21">
        <v>4</v>
      </c>
      <c r="C33" s="22">
        <v>62</v>
      </c>
      <c r="D33" s="22">
        <v>0</v>
      </c>
      <c r="E33" s="22">
        <f t="shared" si="0"/>
        <v>66</v>
      </c>
      <c r="F33" s="20">
        <v>2</v>
      </c>
      <c r="G33" s="94">
        <v>83</v>
      </c>
      <c r="H33" s="23">
        <f t="shared" si="1"/>
        <v>0.79518072289156627</v>
      </c>
    </row>
    <row r="34" spans="1:8" x14ac:dyDescent="0.2">
      <c r="A34" s="19" t="s">
        <v>117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94">
        <v>16</v>
      </c>
      <c r="H34" s="23">
        <f t="shared" si="1"/>
        <v>0.75</v>
      </c>
    </row>
    <row r="35" spans="1:8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94">
        <v>21</v>
      </c>
      <c r="H35" s="23">
        <f t="shared" si="1"/>
        <v>0.8571428571428571</v>
      </c>
    </row>
    <row r="36" spans="1:8" x14ac:dyDescent="0.2">
      <c r="A36" s="19" t="s">
        <v>123</v>
      </c>
      <c r="B36" s="21">
        <v>7</v>
      </c>
      <c r="C36" s="22">
        <v>61</v>
      </c>
      <c r="D36" s="22">
        <v>0</v>
      </c>
      <c r="E36" s="22">
        <v>68</v>
      </c>
      <c r="F36" s="20">
        <v>7</v>
      </c>
      <c r="G36" s="94">
        <v>95</v>
      </c>
      <c r="H36" s="23">
        <v>0.71578947368421053</v>
      </c>
    </row>
    <row r="37" spans="1:8" x14ac:dyDescent="0.2">
      <c r="A37" s="19" t="s">
        <v>128</v>
      </c>
      <c r="B37" s="21">
        <v>34</v>
      </c>
      <c r="C37" s="22">
        <v>4</v>
      </c>
      <c r="D37" s="22">
        <v>0</v>
      </c>
      <c r="E37" s="22">
        <f t="shared" si="0"/>
        <v>38</v>
      </c>
      <c r="F37" s="20">
        <v>1</v>
      </c>
      <c r="G37" s="94">
        <v>37</v>
      </c>
      <c r="H37" s="23">
        <f t="shared" si="1"/>
        <v>1.027027027027027</v>
      </c>
    </row>
    <row r="38" spans="1:8" x14ac:dyDescent="0.2">
      <c r="A38" s="19" t="s">
        <v>130</v>
      </c>
      <c r="B38" s="21">
        <v>0</v>
      </c>
      <c r="C38" s="22">
        <v>32</v>
      </c>
      <c r="D38" s="22">
        <v>0</v>
      </c>
      <c r="E38" s="22">
        <f t="shared" si="0"/>
        <v>32</v>
      </c>
      <c r="F38" s="20">
        <v>0</v>
      </c>
      <c r="G38" s="94">
        <v>22</v>
      </c>
      <c r="H38" s="23">
        <f t="shared" si="1"/>
        <v>1.4545454545454546</v>
      </c>
    </row>
    <row r="39" spans="1:8" x14ac:dyDescent="0.2">
      <c r="A39" s="19" t="s">
        <v>133</v>
      </c>
      <c r="B39" s="21">
        <v>3</v>
      </c>
      <c r="C39" s="22">
        <v>5</v>
      </c>
      <c r="D39" s="22">
        <v>0</v>
      </c>
      <c r="E39" s="22">
        <f t="shared" si="0"/>
        <v>8</v>
      </c>
      <c r="F39" s="20">
        <v>2</v>
      </c>
      <c r="G39" s="94">
        <v>22</v>
      </c>
      <c r="H39" s="23">
        <f t="shared" si="1"/>
        <v>0.36363636363636365</v>
      </c>
    </row>
    <row r="40" spans="1:8" x14ac:dyDescent="0.2">
      <c r="A40" s="19" t="s">
        <v>136</v>
      </c>
      <c r="B40" s="21">
        <v>8</v>
      </c>
      <c r="C40" s="22">
        <v>94</v>
      </c>
      <c r="D40" s="22">
        <v>0</v>
      </c>
      <c r="E40" s="22">
        <f t="shared" si="0"/>
        <v>102</v>
      </c>
      <c r="F40" s="20">
        <v>8</v>
      </c>
      <c r="G40" s="94">
        <v>101</v>
      </c>
      <c r="H40" s="23">
        <f t="shared" si="1"/>
        <v>1.0099009900990099</v>
      </c>
    </row>
    <row r="41" spans="1:8" x14ac:dyDescent="0.2">
      <c r="A41" s="19" t="s">
        <v>139</v>
      </c>
      <c r="B41" s="21">
        <v>9</v>
      </c>
      <c r="C41" s="22">
        <v>61</v>
      </c>
      <c r="D41" s="22">
        <v>0</v>
      </c>
      <c r="E41" s="22">
        <f t="shared" si="0"/>
        <v>70</v>
      </c>
      <c r="F41" s="20">
        <v>9</v>
      </c>
      <c r="G41" s="94">
        <v>66</v>
      </c>
      <c r="H41" s="23">
        <f t="shared" si="1"/>
        <v>1.0606060606060606</v>
      </c>
    </row>
    <row r="42" spans="1:8" x14ac:dyDescent="0.2">
      <c r="A42" s="19" t="s">
        <v>142</v>
      </c>
      <c r="B42" s="21">
        <v>3</v>
      </c>
      <c r="C42" s="22">
        <v>48</v>
      </c>
      <c r="D42" s="22">
        <v>0</v>
      </c>
      <c r="E42" s="22">
        <f t="shared" si="0"/>
        <v>51</v>
      </c>
      <c r="F42" s="20">
        <v>3</v>
      </c>
      <c r="G42" s="94">
        <v>88</v>
      </c>
      <c r="H42" s="23">
        <f t="shared" si="1"/>
        <v>0.57954545454545459</v>
      </c>
    </row>
    <row r="43" spans="1:8" x14ac:dyDescent="0.2">
      <c r="A43" s="19" t="s">
        <v>145</v>
      </c>
      <c r="B43" s="21">
        <v>4</v>
      </c>
      <c r="C43" s="22">
        <v>27</v>
      </c>
      <c r="D43" s="22">
        <v>0</v>
      </c>
      <c r="E43" s="22">
        <f t="shared" si="0"/>
        <v>31</v>
      </c>
      <c r="F43" s="20">
        <v>4</v>
      </c>
      <c r="G43" s="94">
        <v>28</v>
      </c>
      <c r="H43" s="23">
        <f t="shared" si="1"/>
        <v>1.1071428571428572</v>
      </c>
    </row>
    <row r="44" spans="1:8" x14ac:dyDescent="0.2">
      <c r="A44" s="19" t="s">
        <v>148</v>
      </c>
      <c r="B44" s="21">
        <v>6</v>
      </c>
      <c r="C44" s="22">
        <v>41</v>
      </c>
      <c r="D44" s="22">
        <v>1</v>
      </c>
      <c r="E44" s="22">
        <v>48</v>
      </c>
      <c r="F44" s="20">
        <v>4</v>
      </c>
      <c r="G44" s="94">
        <v>58</v>
      </c>
      <c r="H44" s="23">
        <v>0.82758620689655171</v>
      </c>
    </row>
    <row r="45" spans="1:8" x14ac:dyDescent="0.2">
      <c r="A45" s="19" t="s">
        <v>153</v>
      </c>
      <c r="B45" s="21">
        <v>12</v>
      </c>
      <c r="C45" s="22">
        <v>43</v>
      </c>
      <c r="D45" s="22">
        <v>0</v>
      </c>
      <c r="E45" s="22">
        <f t="shared" si="0"/>
        <v>55</v>
      </c>
      <c r="F45" s="20">
        <v>12</v>
      </c>
      <c r="G45" s="94">
        <v>57</v>
      </c>
      <c r="H45" s="23">
        <f t="shared" si="1"/>
        <v>0.96491228070175439</v>
      </c>
    </row>
    <row r="46" spans="1:8" x14ac:dyDescent="0.2">
      <c r="A46" s="19" t="s">
        <v>156</v>
      </c>
      <c r="B46" s="21">
        <v>2</v>
      </c>
      <c r="C46" s="22">
        <v>32</v>
      </c>
      <c r="D46" s="22">
        <v>1</v>
      </c>
      <c r="E46" s="22">
        <v>35</v>
      </c>
      <c r="F46" s="20">
        <v>2</v>
      </c>
      <c r="G46" s="94">
        <v>36</v>
      </c>
      <c r="H46" s="23">
        <v>0.97222222222222221</v>
      </c>
    </row>
    <row r="47" spans="1:8" x14ac:dyDescent="0.2">
      <c r="A47" s="19" t="s">
        <v>161</v>
      </c>
      <c r="B47" s="21">
        <v>6</v>
      </c>
      <c r="C47" s="22">
        <v>21</v>
      </c>
      <c r="D47" s="22">
        <v>0</v>
      </c>
      <c r="E47" s="22">
        <f t="shared" si="0"/>
        <v>27</v>
      </c>
      <c r="F47" s="20">
        <v>6</v>
      </c>
      <c r="G47" s="94">
        <v>24</v>
      </c>
      <c r="H47" s="23">
        <f t="shared" si="1"/>
        <v>1.125</v>
      </c>
    </row>
    <row r="48" spans="1:8" x14ac:dyDescent="0.2">
      <c r="A48" s="19" t="s">
        <v>164</v>
      </c>
      <c r="B48" s="21">
        <v>4</v>
      </c>
      <c r="C48" s="22">
        <v>42</v>
      </c>
      <c r="D48" s="22">
        <v>0</v>
      </c>
      <c r="E48" s="22">
        <f t="shared" si="0"/>
        <v>46</v>
      </c>
      <c r="F48" s="20">
        <v>4</v>
      </c>
      <c r="G48" s="94">
        <v>54</v>
      </c>
      <c r="H48" s="23">
        <f t="shared" si="1"/>
        <v>0.85185185185185186</v>
      </c>
    </row>
    <row r="49" spans="1:8" x14ac:dyDescent="0.2">
      <c r="A49" s="19" t="s">
        <v>167</v>
      </c>
      <c r="B49" s="21">
        <v>76</v>
      </c>
      <c r="C49" s="22">
        <v>4</v>
      </c>
      <c r="D49" s="22">
        <v>0</v>
      </c>
      <c r="E49" s="22">
        <f t="shared" si="0"/>
        <v>80</v>
      </c>
      <c r="F49" s="20">
        <v>1</v>
      </c>
      <c r="G49" s="94">
        <v>77</v>
      </c>
      <c r="H49" s="23">
        <f t="shared" si="1"/>
        <v>1.0389610389610389</v>
      </c>
    </row>
    <row r="50" spans="1:8" x14ac:dyDescent="0.2">
      <c r="A50" s="19" t="s">
        <v>170</v>
      </c>
      <c r="B50" s="21">
        <v>3</v>
      </c>
      <c r="C50" s="22">
        <v>10</v>
      </c>
      <c r="D50" s="22">
        <v>0</v>
      </c>
      <c r="E50" s="22">
        <f t="shared" si="0"/>
        <v>13</v>
      </c>
      <c r="F50" s="20">
        <v>2</v>
      </c>
      <c r="G50" s="94">
        <v>20</v>
      </c>
      <c r="H50" s="23">
        <f t="shared" si="1"/>
        <v>0.65</v>
      </c>
    </row>
    <row r="51" spans="1:8" x14ac:dyDescent="0.2">
      <c r="A51" s="19" t="s">
        <v>173</v>
      </c>
      <c r="B51" s="21">
        <v>13</v>
      </c>
      <c r="C51" s="22">
        <v>71</v>
      </c>
      <c r="D51" s="22">
        <v>0</v>
      </c>
      <c r="E51" s="22">
        <f t="shared" si="0"/>
        <v>84</v>
      </c>
      <c r="F51" s="20">
        <v>7</v>
      </c>
      <c r="G51" s="94">
        <v>97</v>
      </c>
      <c r="H51" s="23">
        <f t="shared" si="1"/>
        <v>0.865979381443299</v>
      </c>
    </row>
    <row r="52" spans="1:8" x14ac:dyDescent="0.2">
      <c r="A52" s="19" t="s">
        <v>175</v>
      </c>
      <c r="B52" s="21">
        <v>2</v>
      </c>
      <c r="C52" s="22">
        <v>28</v>
      </c>
      <c r="D52" s="22">
        <v>0</v>
      </c>
      <c r="E52" s="22">
        <f t="shared" si="0"/>
        <v>30</v>
      </c>
      <c r="F52" s="20">
        <v>2</v>
      </c>
      <c r="G52" s="94">
        <v>18</v>
      </c>
      <c r="H52" s="23">
        <f t="shared" si="1"/>
        <v>1.6666666666666667</v>
      </c>
    </row>
    <row r="53" spans="1:8" x14ac:dyDescent="0.2">
      <c r="A53" s="19" t="s">
        <v>178</v>
      </c>
      <c r="B53" s="21">
        <v>4</v>
      </c>
      <c r="C53" s="22">
        <v>16</v>
      </c>
      <c r="D53" s="22">
        <v>0</v>
      </c>
      <c r="E53" s="22">
        <f t="shared" si="0"/>
        <v>20</v>
      </c>
      <c r="F53" s="20">
        <v>2</v>
      </c>
      <c r="G53" s="94">
        <v>21</v>
      </c>
      <c r="H53" s="23">
        <f t="shared" si="1"/>
        <v>0.95238095238095233</v>
      </c>
    </row>
    <row r="54" spans="1:8" x14ac:dyDescent="0.2">
      <c r="A54" s="19" t="s">
        <v>181</v>
      </c>
      <c r="B54" s="21">
        <v>144</v>
      </c>
      <c r="C54" s="22">
        <v>1677</v>
      </c>
      <c r="D54" s="22">
        <v>1</v>
      </c>
      <c r="E54" s="22">
        <v>1822</v>
      </c>
      <c r="F54" s="20">
        <v>104</v>
      </c>
      <c r="G54" s="94">
        <v>2558</v>
      </c>
      <c r="H54" s="23">
        <v>0.71227521501172786</v>
      </c>
    </row>
    <row r="55" spans="1:8" x14ac:dyDescent="0.2">
      <c r="A55" s="19" t="s">
        <v>210</v>
      </c>
      <c r="B55" s="21">
        <v>7</v>
      </c>
      <c r="C55" s="22">
        <v>43</v>
      </c>
      <c r="D55" s="22">
        <v>1</v>
      </c>
      <c r="E55" s="22">
        <f t="shared" ref="E55:E75" si="2">B55+C55+D55</f>
        <v>51</v>
      </c>
      <c r="F55" s="20">
        <v>3</v>
      </c>
      <c r="G55" s="94">
        <v>36</v>
      </c>
      <c r="H55" s="23">
        <f t="shared" ref="H55:H76" si="3">E55/G55</f>
        <v>1.4166666666666667</v>
      </c>
    </row>
    <row r="56" spans="1:8" x14ac:dyDescent="0.2">
      <c r="A56" s="19" t="s">
        <v>212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94">
        <v>12</v>
      </c>
      <c r="H56" s="23">
        <f t="shared" si="3"/>
        <v>0.5</v>
      </c>
    </row>
    <row r="57" spans="1:8" x14ac:dyDescent="0.2">
      <c r="A57" s="19" t="s">
        <v>215</v>
      </c>
      <c r="B57" s="21">
        <v>5</v>
      </c>
      <c r="C57" s="22">
        <v>41</v>
      </c>
      <c r="D57" s="22">
        <v>0</v>
      </c>
      <c r="E57" s="22">
        <f t="shared" si="2"/>
        <v>46</v>
      </c>
      <c r="F57" s="20">
        <v>5</v>
      </c>
      <c r="G57" s="94">
        <v>51</v>
      </c>
      <c r="H57" s="23">
        <f t="shared" si="3"/>
        <v>0.90196078431372551</v>
      </c>
    </row>
    <row r="58" spans="1:8" ht="12" customHeight="1" x14ac:dyDescent="0.2">
      <c r="A58" s="19" t="s">
        <v>218</v>
      </c>
      <c r="B58" s="21">
        <v>1</v>
      </c>
      <c r="C58" s="22">
        <v>14</v>
      </c>
      <c r="D58" s="22">
        <v>0</v>
      </c>
      <c r="E58" s="22">
        <v>15</v>
      </c>
      <c r="F58" s="20">
        <v>1</v>
      </c>
      <c r="G58" s="94">
        <v>21</v>
      </c>
      <c r="H58" s="23">
        <v>0.7142857142857143</v>
      </c>
    </row>
    <row r="59" spans="1:8" x14ac:dyDescent="0.2">
      <c r="A59" s="19" t="s">
        <v>221</v>
      </c>
      <c r="B59" s="21">
        <v>21</v>
      </c>
      <c r="C59" s="22">
        <v>128</v>
      </c>
      <c r="D59" s="22">
        <v>1</v>
      </c>
      <c r="E59" s="22">
        <v>150</v>
      </c>
      <c r="F59" s="20">
        <v>21</v>
      </c>
      <c r="G59" s="94">
        <v>115</v>
      </c>
      <c r="H59" s="23">
        <v>1.3043478260869565</v>
      </c>
    </row>
    <row r="60" spans="1:8" x14ac:dyDescent="0.2">
      <c r="A60" s="19" t="s">
        <v>226</v>
      </c>
      <c r="B60" s="21">
        <v>11</v>
      </c>
      <c r="C60" s="22">
        <v>76</v>
      </c>
      <c r="D60" s="22">
        <v>0</v>
      </c>
      <c r="E60" s="22">
        <f t="shared" si="2"/>
        <v>87</v>
      </c>
      <c r="F60" s="20">
        <v>7</v>
      </c>
      <c r="G60" s="94">
        <v>66</v>
      </c>
      <c r="H60" s="23">
        <f t="shared" si="3"/>
        <v>1.3181818181818181</v>
      </c>
    </row>
    <row r="61" spans="1:8" x14ac:dyDescent="0.2">
      <c r="A61" s="19" t="s">
        <v>229</v>
      </c>
      <c r="B61" s="21">
        <v>6</v>
      </c>
      <c r="C61" s="22">
        <v>20</v>
      </c>
      <c r="D61" s="22">
        <v>0</v>
      </c>
      <c r="E61" s="22">
        <f t="shared" si="2"/>
        <v>26</v>
      </c>
      <c r="F61" s="20">
        <v>6</v>
      </c>
      <c r="G61" s="94">
        <v>44</v>
      </c>
      <c r="H61" s="23">
        <f t="shared" si="3"/>
        <v>0.59090909090909094</v>
      </c>
    </row>
    <row r="62" spans="1:8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94">
        <v>173</v>
      </c>
      <c r="H62" s="23">
        <f t="shared" si="3"/>
        <v>0</v>
      </c>
    </row>
    <row r="63" spans="1:8" x14ac:dyDescent="0.2">
      <c r="A63" s="19" t="s">
        <v>235</v>
      </c>
      <c r="B63" s="21">
        <v>2</v>
      </c>
      <c r="C63" s="22">
        <v>36</v>
      </c>
      <c r="D63" s="22">
        <v>0</v>
      </c>
      <c r="E63" s="22">
        <f t="shared" si="2"/>
        <v>38</v>
      </c>
      <c r="F63" s="20">
        <v>2</v>
      </c>
      <c r="G63" s="94">
        <v>17</v>
      </c>
      <c r="H63" s="23">
        <f t="shared" si="3"/>
        <v>2.2352941176470589</v>
      </c>
    </row>
    <row r="64" spans="1:8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4">
        <v>2</v>
      </c>
      <c r="H64" s="23">
        <f t="shared" si="3"/>
        <v>0.5</v>
      </c>
    </row>
    <row r="65" spans="1:12" x14ac:dyDescent="0.2">
      <c r="A65" s="19" t="s">
        <v>241</v>
      </c>
      <c r="B65" s="21">
        <v>10</v>
      </c>
      <c r="C65" s="22">
        <v>62</v>
      </c>
      <c r="D65" s="22">
        <v>0</v>
      </c>
      <c r="E65" s="22">
        <f t="shared" si="2"/>
        <v>72</v>
      </c>
      <c r="F65" s="20">
        <v>9</v>
      </c>
      <c r="G65" s="94">
        <v>93</v>
      </c>
      <c r="H65" s="23">
        <f t="shared" si="3"/>
        <v>0.77419354838709675</v>
      </c>
    </row>
    <row r="66" spans="1:12" x14ac:dyDescent="0.2">
      <c r="A66" s="19" t="s">
        <v>244</v>
      </c>
      <c r="B66" s="21">
        <v>6</v>
      </c>
      <c r="C66" s="22">
        <v>63</v>
      </c>
      <c r="D66" s="22">
        <v>0</v>
      </c>
      <c r="E66" s="22">
        <v>69</v>
      </c>
      <c r="F66" s="20">
        <v>6</v>
      </c>
      <c r="G66" s="94">
        <v>86</v>
      </c>
      <c r="H66" s="23">
        <v>0.80232558139534882</v>
      </c>
    </row>
    <row r="67" spans="1:12" x14ac:dyDescent="0.2">
      <c r="A67" s="19" t="s">
        <v>248</v>
      </c>
      <c r="B67" s="21">
        <v>1</v>
      </c>
      <c r="C67" s="22">
        <v>22</v>
      </c>
      <c r="D67" s="22">
        <v>0</v>
      </c>
      <c r="E67" s="22">
        <f t="shared" si="2"/>
        <v>23</v>
      </c>
      <c r="F67" s="20">
        <v>1</v>
      </c>
      <c r="G67" s="94">
        <v>68</v>
      </c>
      <c r="H67" s="23">
        <f t="shared" si="3"/>
        <v>0.33823529411764708</v>
      </c>
    </row>
    <row r="68" spans="1:12" x14ac:dyDescent="0.2">
      <c r="A68" s="19" t="s">
        <v>251</v>
      </c>
      <c r="B68" s="21">
        <v>8</v>
      </c>
      <c r="C68" s="22">
        <v>62</v>
      </c>
      <c r="D68" s="22">
        <v>1</v>
      </c>
      <c r="E68" s="22">
        <f t="shared" si="2"/>
        <v>71</v>
      </c>
      <c r="F68" s="20">
        <v>8</v>
      </c>
      <c r="G68" s="94">
        <v>74</v>
      </c>
      <c r="H68" s="23">
        <f t="shared" si="3"/>
        <v>0.95945945945945943</v>
      </c>
    </row>
    <row r="69" spans="1:12" x14ac:dyDescent="0.2">
      <c r="A69" s="19" t="s">
        <v>254</v>
      </c>
      <c r="B69" s="21">
        <v>4</v>
      </c>
      <c r="C69" s="22">
        <v>39</v>
      </c>
      <c r="D69" s="22">
        <v>0</v>
      </c>
      <c r="E69" s="22">
        <f t="shared" si="2"/>
        <v>43</v>
      </c>
      <c r="F69" s="20">
        <v>2</v>
      </c>
      <c r="G69" s="94">
        <v>63</v>
      </c>
      <c r="H69" s="23">
        <f t="shared" si="3"/>
        <v>0.68253968253968256</v>
      </c>
    </row>
    <row r="70" spans="1:12" x14ac:dyDescent="0.2">
      <c r="A70" s="19" t="s">
        <v>257</v>
      </c>
      <c r="B70" s="21">
        <v>1</v>
      </c>
      <c r="C70" s="22">
        <v>21</v>
      </c>
      <c r="D70" s="22">
        <v>0</v>
      </c>
      <c r="E70" s="22">
        <f t="shared" si="2"/>
        <v>22</v>
      </c>
      <c r="F70" s="20">
        <v>0</v>
      </c>
      <c r="G70" s="94">
        <v>26</v>
      </c>
      <c r="H70" s="23">
        <f t="shared" si="3"/>
        <v>0.84615384615384615</v>
      </c>
    </row>
    <row r="71" spans="1:12" x14ac:dyDescent="0.2">
      <c r="A71" s="17" t="s">
        <v>260</v>
      </c>
      <c r="B71" s="21">
        <v>114</v>
      </c>
      <c r="C71" s="22">
        <v>1349</v>
      </c>
      <c r="D71" s="22">
        <v>1</v>
      </c>
      <c r="E71" s="22">
        <v>1464</v>
      </c>
      <c r="F71" s="20">
        <v>75</v>
      </c>
      <c r="G71" s="108">
        <v>1797</v>
      </c>
      <c r="H71" s="23">
        <v>0.81469115191986641</v>
      </c>
    </row>
    <row r="72" spans="1:12" x14ac:dyDescent="0.2">
      <c r="A72" s="19" t="s">
        <v>279</v>
      </c>
      <c r="B72" s="21">
        <v>3</v>
      </c>
      <c r="C72" s="22">
        <v>40</v>
      </c>
      <c r="D72" s="22">
        <v>2</v>
      </c>
      <c r="E72" s="22">
        <v>45</v>
      </c>
      <c r="F72" s="20">
        <v>1</v>
      </c>
      <c r="G72" s="94">
        <v>52</v>
      </c>
      <c r="H72" s="23">
        <v>0.86538461538461542</v>
      </c>
    </row>
    <row r="73" spans="1:12" x14ac:dyDescent="0.2">
      <c r="A73" s="19" t="s">
        <v>283</v>
      </c>
      <c r="B73" s="21">
        <v>16</v>
      </c>
      <c r="C73" s="22">
        <v>42</v>
      </c>
      <c r="D73" s="22">
        <v>0</v>
      </c>
      <c r="E73" s="22">
        <f t="shared" si="2"/>
        <v>58</v>
      </c>
      <c r="F73" s="20">
        <v>7</v>
      </c>
      <c r="G73" s="94">
        <v>74</v>
      </c>
      <c r="H73" s="23">
        <f t="shared" si="3"/>
        <v>0.78378378378378377</v>
      </c>
    </row>
    <row r="74" spans="1:12" x14ac:dyDescent="0.2">
      <c r="A74" s="19" t="s">
        <v>286</v>
      </c>
      <c r="B74" s="21">
        <v>1</v>
      </c>
      <c r="C74" s="22">
        <v>17</v>
      </c>
      <c r="D74" s="22">
        <v>0</v>
      </c>
      <c r="E74" s="22">
        <f t="shared" si="2"/>
        <v>18</v>
      </c>
      <c r="F74" s="20">
        <v>1</v>
      </c>
      <c r="G74" s="94">
        <v>19</v>
      </c>
      <c r="H74" s="23">
        <f t="shared" si="3"/>
        <v>0.94736842105263153</v>
      </c>
    </row>
    <row r="75" spans="1:12" ht="13.5" thickBot="1" x14ac:dyDescent="0.25">
      <c r="A75" s="27" t="s">
        <v>289</v>
      </c>
      <c r="B75" s="29">
        <v>2</v>
      </c>
      <c r="C75" s="27">
        <v>41</v>
      </c>
      <c r="D75" s="27">
        <v>0</v>
      </c>
      <c r="E75" s="27">
        <f t="shared" si="2"/>
        <v>43</v>
      </c>
      <c r="F75" s="28">
        <v>0</v>
      </c>
      <c r="G75" s="95">
        <v>41</v>
      </c>
      <c r="H75" s="30">
        <f t="shared" si="3"/>
        <v>1.0487804878048781</v>
      </c>
    </row>
    <row r="76" spans="1:12" ht="13.5" thickTop="1" x14ac:dyDescent="0.2">
      <c r="A76" s="22"/>
      <c r="B76" s="21">
        <f>SUM(B3:B75)</f>
        <v>790</v>
      </c>
      <c r="C76" s="103">
        <f t="shared" ref="C76:D76" si="4">SUM(C3:C75)</f>
        <v>6157</v>
      </c>
      <c r="D76" s="103">
        <f t="shared" si="4"/>
        <v>54</v>
      </c>
      <c r="E76" s="22">
        <f>SUM(E3:E75)</f>
        <v>7001</v>
      </c>
      <c r="F76" s="32">
        <f>SUM(F3:F75)</f>
        <v>490</v>
      </c>
      <c r="G76" s="32">
        <f>SUM(G3:G75)</f>
        <v>8651</v>
      </c>
      <c r="H76" s="23">
        <f t="shared" si="3"/>
        <v>0.80927060455438682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36"/>
  <sheetViews>
    <sheetView zoomScaleNormal="100" workbookViewId="0">
      <pane xSplit="3" ySplit="2" topLeftCell="D114" activePane="bottomRight" state="frozen"/>
      <selection activeCell="H101" sqref="H101"/>
      <selection pane="topRight" activeCell="H101" sqref="H101"/>
      <selection pane="bottomLeft" activeCell="H101" sqref="H101"/>
      <selection pane="bottomRight" activeCell="E116" sqref="E116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43922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0</v>
      </c>
      <c r="E3" s="115">
        <v>0</v>
      </c>
      <c r="F3" s="115">
        <v>0</v>
      </c>
      <c r="G3" s="115">
        <f>D3+E3+F3</f>
        <v>0</v>
      </c>
      <c r="H3" s="113">
        <v>0</v>
      </c>
      <c r="I3" s="113">
        <v>28</v>
      </c>
      <c r="J3" s="116">
        <f>G3/I3</f>
        <v>0</v>
      </c>
      <c r="K3" s="117"/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0</v>
      </c>
      <c r="E4" s="115">
        <v>0</v>
      </c>
      <c r="F4" s="115">
        <v>0</v>
      </c>
      <c r="G4" s="115">
        <f t="shared" ref="G4:G65" si="0">D4+E4+F4</f>
        <v>0</v>
      </c>
      <c r="H4" s="113">
        <v>0</v>
      </c>
      <c r="I4" s="113">
        <v>19</v>
      </c>
      <c r="J4" s="116">
        <f t="shared" ref="J4:J65" si="1">G4/I4</f>
        <v>0</v>
      </c>
      <c r="K4" s="117"/>
    </row>
    <row r="5" spans="1:11" s="118" customFormat="1" x14ac:dyDescent="0.2">
      <c r="A5" s="111" t="s">
        <v>15</v>
      </c>
      <c r="B5" s="112" t="s">
        <v>16</v>
      </c>
      <c r="C5" s="113" t="s">
        <v>16</v>
      </c>
      <c r="D5" s="114">
        <v>0</v>
      </c>
      <c r="E5" s="115">
        <v>0</v>
      </c>
      <c r="F5" s="115">
        <v>0</v>
      </c>
      <c r="G5" s="115">
        <f t="shared" si="0"/>
        <v>0</v>
      </c>
      <c r="H5" s="113">
        <v>0</v>
      </c>
      <c r="I5" s="113">
        <v>5</v>
      </c>
      <c r="J5" s="116">
        <f t="shared" si="1"/>
        <v>0</v>
      </c>
      <c r="K5" s="117"/>
    </row>
    <row r="6" spans="1:11" s="118" customFormat="1" x14ac:dyDescent="0.2">
      <c r="A6" s="111" t="s">
        <v>17</v>
      </c>
      <c r="B6" s="112" t="s">
        <v>18</v>
      </c>
      <c r="C6" s="113" t="s">
        <v>19</v>
      </c>
      <c r="D6" s="114">
        <v>0</v>
      </c>
      <c r="E6" s="115">
        <v>0</v>
      </c>
      <c r="F6" s="115">
        <v>0</v>
      </c>
      <c r="G6" s="115">
        <f t="shared" si="0"/>
        <v>0</v>
      </c>
      <c r="H6" s="113">
        <v>0</v>
      </c>
      <c r="I6" s="113">
        <v>12</v>
      </c>
      <c r="J6" s="116">
        <f t="shared" si="1"/>
        <v>0</v>
      </c>
      <c r="K6" s="117"/>
    </row>
    <row r="7" spans="1:11" s="118" customFormat="1" x14ac:dyDescent="0.2">
      <c r="A7" s="111" t="s">
        <v>20</v>
      </c>
      <c r="B7" s="112" t="s">
        <v>18</v>
      </c>
      <c r="C7" s="113" t="s">
        <v>21</v>
      </c>
      <c r="D7" s="114">
        <v>0</v>
      </c>
      <c r="E7" s="115">
        <v>0</v>
      </c>
      <c r="F7" s="115">
        <v>0</v>
      </c>
      <c r="G7" s="115">
        <f t="shared" si="0"/>
        <v>0</v>
      </c>
      <c r="H7" s="113">
        <v>0</v>
      </c>
      <c r="I7" s="113">
        <v>35</v>
      </c>
      <c r="J7" s="116">
        <f t="shared" si="1"/>
        <v>0</v>
      </c>
      <c r="K7" s="117"/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41</v>
      </c>
      <c r="F8" s="22">
        <v>0</v>
      </c>
      <c r="G8" s="22">
        <f t="shared" si="0"/>
        <v>43</v>
      </c>
      <c r="H8" s="20">
        <v>2</v>
      </c>
      <c r="I8" s="20">
        <v>30</v>
      </c>
      <c r="J8" s="23">
        <f t="shared" si="1"/>
        <v>1.4333333333333333</v>
      </c>
    </row>
    <row r="9" spans="1:11" s="118" customFormat="1" x14ac:dyDescent="0.2">
      <c r="A9" s="111" t="s">
        <v>25</v>
      </c>
      <c r="B9" s="112" t="s">
        <v>26</v>
      </c>
      <c r="C9" s="113" t="s">
        <v>27</v>
      </c>
      <c r="D9" s="114">
        <v>3</v>
      </c>
      <c r="E9" s="115">
        <v>13</v>
      </c>
      <c r="F9" s="115">
        <v>20</v>
      </c>
      <c r="G9" s="115">
        <f t="shared" si="0"/>
        <v>36</v>
      </c>
      <c r="H9" s="113">
        <v>3</v>
      </c>
      <c r="I9" s="113">
        <v>83</v>
      </c>
      <c r="J9" s="116">
        <f t="shared" si="1"/>
        <v>0.43373493975903615</v>
      </c>
      <c r="K9" s="117"/>
    </row>
    <row r="10" spans="1:11" s="118" customFormat="1" x14ac:dyDescent="0.2">
      <c r="A10" s="111" t="s">
        <v>28</v>
      </c>
      <c r="B10" s="112" t="s">
        <v>29</v>
      </c>
      <c r="C10" s="113" t="s">
        <v>30</v>
      </c>
      <c r="D10" s="114">
        <v>0</v>
      </c>
      <c r="E10" s="115">
        <v>0</v>
      </c>
      <c r="F10" s="115">
        <v>0</v>
      </c>
      <c r="G10" s="115">
        <f t="shared" si="0"/>
        <v>0</v>
      </c>
      <c r="H10" s="113">
        <v>0</v>
      </c>
      <c r="I10" s="113">
        <v>16</v>
      </c>
      <c r="J10" s="116">
        <f t="shared" si="1"/>
        <v>0</v>
      </c>
      <c r="K10" s="117"/>
    </row>
    <row r="11" spans="1:11" s="118" customFormat="1" x14ac:dyDescent="0.2">
      <c r="A11" s="111" t="s">
        <v>31</v>
      </c>
      <c r="B11" s="112" t="s">
        <v>32</v>
      </c>
      <c r="C11" s="113" t="s">
        <v>33</v>
      </c>
      <c r="D11" s="114">
        <v>1</v>
      </c>
      <c r="E11" s="115">
        <v>15</v>
      </c>
      <c r="F11" s="115">
        <v>0</v>
      </c>
      <c r="G11" s="115">
        <f t="shared" si="0"/>
        <v>16</v>
      </c>
      <c r="H11" s="113">
        <v>1</v>
      </c>
      <c r="I11" s="113">
        <v>55</v>
      </c>
      <c r="J11" s="116">
        <f t="shared" si="1"/>
        <v>0.29090909090909089</v>
      </c>
      <c r="K11" s="117"/>
    </row>
    <row r="12" spans="1:11" s="118" customFormat="1" x14ac:dyDescent="0.2">
      <c r="A12" s="111" t="s">
        <v>34</v>
      </c>
      <c r="B12" s="112" t="s">
        <v>32</v>
      </c>
      <c r="C12" s="113" t="s">
        <v>35</v>
      </c>
      <c r="D12" s="114">
        <v>2</v>
      </c>
      <c r="E12" s="115">
        <v>41</v>
      </c>
      <c r="F12" s="115">
        <v>0</v>
      </c>
      <c r="G12" s="115">
        <f t="shared" si="0"/>
        <v>43</v>
      </c>
      <c r="H12" s="113">
        <v>2</v>
      </c>
      <c r="I12" s="113">
        <v>151</v>
      </c>
      <c r="J12" s="116">
        <f t="shared" si="1"/>
        <v>0.28476821192052981</v>
      </c>
      <c r="K12" s="117"/>
    </row>
    <row r="13" spans="1:11" s="118" customFormat="1" x14ac:dyDescent="0.2">
      <c r="A13" s="111" t="s">
        <v>36</v>
      </c>
      <c r="B13" s="112" t="s">
        <v>37</v>
      </c>
      <c r="C13" s="113" t="s">
        <v>38</v>
      </c>
      <c r="D13" s="114">
        <v>0</v>
      </c>
      <c r="E13" s="115">
        <v>1</v>
      </c>
      <c r="F13" s="115">
        <v>0</v>
      </c>
      <c r="G13" s="115">
        <f t="shared" si="0"/>
        <v>1</v>
      </c>
      <c r="H13" s="113">
        <v>0</v>
      </c>
      <c r="I13" s="113">
        <v>72</v>
      </c>
      <c r="J13" s="116">
        <f t="shared" si="1"/>
        <v>1.3888888888888888E-2</v>
      </c>
      <c r="K13" s="117"/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16</v>
      </c>
      <c r="J14" s="116">
        <f t="shared" si="1"/>
        <v>0</v>
      </c>
      <c r="K14" s="117"/>
    </row>
    <row r="15" spans="1:11" s="118" customFormat="1" x14ac:dyDescent="0.2">
      <c r="A15" s="111" t="s">
        <v>41</v>
      </c>
      <c r="B15" s="112" t="s">
        <v>42</v>
      </c>
      <c r="C15" s="113" t="s">
        <v>43</v>
      </c>
      <c r="D15" s="114">
        <v>3</v>
      </c>
      <c r="E15" s="115">
        <v>13</v>
      </c>
      <c r="F15" s="115">
        <v>0</v>
      </c>
      <c r="G15" s="115">
        <f t="shared" si="0"/>
        <v>16</v>
      </c>
      <c r="H15" s="113">
        <v>0</v>
      </c>
      <c r="I15" s="113">
        <v>28</v>
      </c>
      <c r="J15" s="116">
        <f t="shared" si="1"/>
        <v>0.5714285714285714</v>
      </c>
      <c r="K15" s="117"/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6</v>
      </c>
      <c r="E16" s="22">
        <v>22</v>
      </c>
      <c r="F16" s="22">
        <v>0</v>
      </c>
      <c r="G16" s="22">
        <f t="shared" si="0"/>
        <v>28</v>
      </c>
      <c r="H16" s="20">
        <v>6</v>
      </c>
      <c r="I16" s="20">
        <v>26</v>
      </c>
      <c r="J16" s="23">
        <f t="shared" si="1"/>
        <v>1.0769230769230769</v>
      </c>
    </row>
    <row r="17" spans="1:22" s="118" customFormat="1" x14ac:dyDescent="0.2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332</v>
      </c>
      <c r="J17" s="116">
        <f t="shared" si="1"/>
        <v>0</v>
      </c>
      <c r="K17" s="117"/>
    </row>
    <row r="18" spans="1:22" s="118" customFormat="1" x14ac:dyDescent="0.2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>D18+E18+F18</f>
        <v>0</v>
      </c>
      <c r="H18" s="113">
        <v>0</v>
      </c>
      <c r="I18" s="113">
        <v>185</v>
      </c>
      <c r="J18" s="116">
        <f t="shared" si="1"/>
        <v>0</v>
      </c>
      <c r="K18" s="117"/>
    </row>
    <row r="19" spans="1:22" s="118" customFormat="1" x14ac:dyDescent="0.2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>D19+E19+F19</f>
        <v>0</v>
      </c>
      <c r="H19" s="113">
        <v>0</v>
      </c>
      <c r="I19" s="113">
        <v>13</v>
      </c>
      <c r="J19" s="116">
        <f t="shared" si="1"/>
        <v>0</v>
      </c>
      <c r="K19" s="117"/>
    </row>
    <row r="20" spans="1:22" s="118" customFormat="1" x14ac:dyDescent="0.2">
      <c r="A20" s="111" t="s">
        <v>55</v>
      </c>
      <c r="B20" s="112" t="s">
        <v>56</v>
      </c>
      <c r="C20" s="113" t="s">
        <v>57</v>
      </c>
      <c r="D20" s="114">
        <v>2</v>
      </c>
      <c r="E20" s="115">
        <v>10</v>
      </c>
      <c r="F20" s="115">
        <v>0</v>
      </c>
      <c r="G20" s="115">
        <f t="shared" si="0"/>
        <v>12</v>
      </c>
      <c r="H20" s="113">
        <v>2</v>
      </c>
      <c r="I20" s="113">
        <v>269</v>
      </c>
      <c r="J20" s="116">
        <f t="shared" si="1"/>
        <v>4.4609665427509292E-2</v>
      </c>
      <c r="K20" s="117"/>
    </row>
    <row r="21" spans="1:22" s="118" customFormat="1" x14ac:dyDescent="0.2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8</v>
      </c>
      <c r="J21" s="116">
        <f t="shared" si="1"/>
        <v>0</v>
      </c>
      <c r="K21" s="117"/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0</v>
      </c>
      <c r="E22" s="22">
        <v>5</v>
      </c>
      <c r="F22" s="22">
        <v>0</v>
      </c>
      <c r="G22" s="22">
        <f t="shared" si="0"/>
        <v>5</v>
      </c>
      <c r="H22" s="20">
        <v>0</v>
      </c>
      <c r="I22" s="20">
        <v>4</v>
      </c>
      <c r="J22" s="23">
        <f t="shared" si="1"/>
        <v>1.25</v>
      </c>
    </row>
    <row r="23" spans="1:22" s="118" customFormat="1" x14ac:dyDescent="0.2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41</v>
      </c>
      <c r="J23" s="116">
        <f t="shared" si="1"/>
        <v>0</v>
      </c>
      <c r="K23" s="117"/>
    </row>
    <row r="24" spans="1:22" s="118" customFormat="1" x14ac:dyDescent="0.2">
      <c r="A24" s="111" t="s">
        <v>66</v>
      </c>
      <c r="B24" s="112" t="s">
        <v>67</v>
      </c>
      <c r="C24" s="113" t="s">
        <v>68</v>
      </c>
      <c r="D24" s="114">
        <v>0</v>
      </c>
      <c r="E24" s="115">
        <v>1</v>
      </c>
      <c r="F24" s="115">
        <v>0</v>
      </c>
      <c r="G24" s="115">
        <f t="shared" si="0"/>
        <v>1</v>
      </c>
      <c r="H24" s="113">
        <v>4</v>
      </c>
      <c r="I24" s="113">
        <v>145</v>
      </c>
      <c r="J24" s="116">
        <f t="shared" si="1"/>
        <v>6.8965517241379309E-3</v>
      </c>
      <c r="K24" s="117"/>
    </row>
    <row r="25" spans="1:22" s="118" customFormat="1" x14ac:dyDescent="0.2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53</v>
      </c>
      <c r="J25" s="116">
        <f t="shared" si="1"/>
        <v>0</v>
      </c>
      <c r="K25" s="117"/>
    </row>
    <row r="26" spans="1:22" s="118" customFormat="1" x14ac:dyDescent="0.2">
      <c r="A26" s="111" t="s">
        <v>71</v>
      </c>
      <c r="B26" s="112" t="s">
        <v>72</v>
      </c>
      <c r="C26" s="113" t="s">
        <v>73</v>
      </c>
      <c r="D26" s="114">
        <v>0</v>
      </c>
      <c r="E26" s="115">
        <v>6</v>
      </c>
      <c r="F26" s="115">
        <v>0</v>
      </c>
      <c r="G26" s="115">
        <f t="shared" si="0"/>
        <v>6</v>
      </c>
      <c r="H26" s="113">
        <v>0</v>
      </c>
      <c r="I26" s="113">
        <v>54</v>
      </c>
      <c r="J26" s="116">
        <f t="shared" si="1"/>
        <v>0.1111111111111111</v>
      </c>
      <c r="K26" s="117"/>
    </row>
    <row r="27" spans="1:22" s="118" customFormat="1" x14ac:dyDescent="0.2">
      <c r="A27" s="111" t="s">
        <v>74</v>
      </c>
      <c r="B27" s="112" t="s">
        <v>72</v>
      </c>
      <c r="C27" s="113" t="s">
        <v>75</v>
      </c>
      <c r="D27" s="114">
        <v>0</v>
      </c>
      <c r="E27" s="115">
        <v>9</v>
      </c>
      <c r="F27" s="115">
        <v>0</v>
      </c>
      <c r="G27" s="115">
        <f t="shared" si="0"/>
        <v>9</v>
      </c>
      <c r="H27" s="113">
        <v>0</v>
      </c>
      <c r="I27" s="113">
        <v>34</v>
      </c>
      <c r="J27" s="116">
        <f t="shared" si="1"/>
        <v>0.26470588235294118</v>
      </c>
      <c r="K27" s="117"/>
    </row>
    <row r="28" spans="1:22" s="118" customFormat="1" x14ac:dyDescent="0.2">
      <c r="A28" s="111" t="s">
        <v>76</v>
      </c>
      <c r="B28" s="112" t="s">
        <v>77</v>
      </c>
      <c r="C28" s="113" t="s">
        <v>78</v>
      </c>
      <c r="D28" s="114">
        <v>0</v>
      </c>
      <c r="E28" s="115">
        <v>42</v>
      </c>
      <c r="F28" s="115">
        <v>0</v>
      </c>
      <c r="G28" s="115">
        <f t="shared" si="0"/>
        <v>42</v>
      </c>
      <c r="H28" s="113">
        <v>0</v>
      </c>
      <c r="I28" s="113">
        <v>59</v>
      </c>
      <c r="J28" s="116">
        <f t="shared" si="1"/>
        <v>0.71186440677966101</v>
      </c>
      <c r="K28" s="117"/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7</v>
      </c>
      <c r="J29" s="116">
        <f t="shared" si="1"/>
        <v>0</v>
      </c>
      <c r="K29" s="117"/>
    </row>
    <row r="30" spans="1:22" s="118" customFormat="1" x14ac:dyDescent="0.2">
      <c r="A30" s="111" t="s">
        <v>82</v>
      </c>
      <c r="B30" s="112" t="s">
        <v>83</v>
      </c>
      <c r="C30" s="113" t="s">
        <v>84</v>
      </c>
      <c r="D30" s="114">
        <v>0</v>
      </c>
      <c r="E30" s="115">
        <v>0</v>
      </c>
      <c r="F30" s="115">
        <v>0</v>
      </c>
      <c r="G30" s="115">
        <f t="shared" si="0"/>
        <v>0</v>
      </c>
      <c r="H30" s="113">
        <v>0</v>
      </c>
      <c r="I30" s="113">
        <v>4</v>
      </c>
      <c r="J30" s="116">
        <f t="shared" si="1"/>
        <v>0</v>
      </c>
      <c r="K30" s="117"/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176</v>
      </c>
      <c r="J31" s="116">
        <f t="shared" si="1"/>
        <v>0</v>
      </c>
      <c r="K31" s="117"/>
      <c r="V31" s="118" t="s">
        <v>88</v>
      </c>
    </row>
    <row r="32" spans="1:22" s="118" customFormat="1" x14ac:dyDescent="0.2">
      <c r="A32" s="111" t="s">
        <v>89</v>
      </c>
      <c r="B32" s="112" t="s">
        <v>90</v>
      </c>
      <c r="C32" s="113" t="s">
        <v>91</v>
      </c>
      <c r="D32" s="114">
        <v>1</v>
      </c>
      <c r="E32" s="115">
        <v>3</v>
      </c>
      <c r="F32" s="115">
        <v>0</v>
      </c>
      <c r="G32" s="115">
        <f t="shared" si="0"/>
        <v>4</v>
      </c>
      <c r="H32" s="113">
        <v>1</v>
      </c>
      <c r="I32" s="113">
        <v>41</v>
      </c>
      <c r="J32" s="116">
        <f t="shared" si="1"/>
        <v>9.7560975609756101E-2</v>
      </c>
      <c r="K32" s="117"/>
    </row>
    <row r="33" spans="1:12" s="118" customFormat="1" x14ac:dyDescent="0.2">
      <c r="A33" s="111" t="s">
        <v>92</v>
      </c>
      <c r="B33" s="112" t="s">
        <v>93</v>
      </c>
      <c r="C33" s="113" t="s">
        <v>94</v>
      </c>
      <c r="D33" s="114">
        <v>1</v>
      </c>
      <c r="E33" s="115">
        <v>36</v>
      </c>
      <c r="F33" s="115">
        <v>0</v>
      </c>
      <c r="G33" s="115">
        <f t="shared" si="0"/>
        <v>37</v>
      </c>
      <c r="H33" s="113">
        <v>1</v>
      </c>
      <c r="I33" s="113">
        <v>90</v>
      </c>
      <c r="J33" s="116">
        <f t="shared" si="1"/>
        <v>0.41111111111111109</v>
      </c>
      <c r="K33" s="117"/>
    </row>
    <row r="34" spans="1:12" s="118" customFormat="1" x14ac:dyDescent="0.2">
      <c r="A34" s="111" t="s">
        <v>95</v>
      </c>
      <c r="B34" s="112" t="s">
        <v>96</v>
      </c>
      <c r="C34" s="113" t="s">
        <v>97</v>
      </c>
      <c r="D34" s="114">
        <v>0</v>
      </c>
      <c r="E34" s="115">
        <v>2</v>
      </c>
      <c r="F34" s="115">
        <v>0</v>
      </c>
      <c r="G34" s="115">
        <f t="shared" si="0"/>
        <v>2</v>
      </c>
      <c r="H34" s="113">
        <v>0</v>
      </c>
      <c r="I34" s="113">
        <v>5</v>
      </c>
      <c r="J34" s="116">
        <f t="shared" si="1"/>
        <v>0.4</v>
      </c>
      <c r="K34" s="117"/>
    </row>
    <row r="35" spans="1:12" s="118" customFormat="1" x14ac:dyDescent="0.2">
      <c r="A35" s="111" t="s">
        <v>98</v>
      </c>
      <c r="B35" s="112" t="s">
        <v>99</v>
      </c>
      <c r="C35" s="113" t="s">
        <v>100</v>
      </c>
      <c r="D35" s="114">
        <v>0</v>
      </c>
      <c r="E35" s="115">
        <v>1</v>
      </c>
      <c r="F35" s="115">
        <v>0</v>
      </c>
      <c r="G35" s="115">
        <f t="shared" si="0"/>
        <v>1</v>
      </c>
      <c r="H35" s="113">
        <v>0</v>
      </c>
      <c r="I35" s="113">
        <v>13</v>
      </c>
      <c r="J35" s="116">
        <f t="shared" si="1"/>
        <v>7.6923076923076927E-2</v>
      </c>
      <c r="K35" s="117"/>
    </row>
    <row r="36" spans="1:12" s="118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0</v>
      </c>
      <c r="F36" s="115">
        <v>0</v>
      </c>
      <c r="G36" s="115">
        <f t="shared" si="0"/>
        <v>0</v>
      </c>
      <c r="H36" s="113">
        <v>0</v>
      </c>
      <c r="I36" s="113">
        <v>4</v>
      </c>
      <c r="J36" s="116">
        <f t="shared" si="1"/>
        <v>0</v>
      </c>
      <c r="K36" s="117"/>
    </row>
    <row r="37" spans="1:12" s="118" customFormat="1" x14ac:dyDescent="0.2">
      <c r="A37" s="122" t="s">
        <v>104</v>
      </c>
      <c r="B37" s="112" t="s">
        <v>105</v>
      </c>
      <c r="C37" s="113" t="s">
        <v>106</v>
      </c>
      <c r="D37" s="114">
        <v>0</v>
      </c>
      <c r="E37" s="115">
        <v>0</v>
      </c>
      <c r="F37" s="115">
        <v>0</v>
      </c>
      <c r="G37" s="115">
        <f t="shared" si="0"/>
        <v>0</v>
      </c>
      <c r="H37" s="113">
        <v>0</v>
      </c>
      <c r="I37" s="113">
        <v>5</v>
      </c>
      <c r="J37" s="116">
        <f t="shared" si="1"/>
        <v>0</v>
      </c>
      <c r="K37" s="117"/>
    </row>
    <row r="38" spans="1:12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23</v>
      </c>
      <c r="F38" s="22">
        <v>0</v>
      </c>
      <c r="G38" s="22">
        <f t="shared" si="0"/>
        <v>23</v>
      </c>
      <c r="H38" s="20">
        <v>0</v>
      </c>
      <c r="I38" s="20">
        <v>17</v>
      </c>
      <c r="J38" s="23">
        <f t="shared" si="1"/>
        <v>1.3529411764705883</v>
      </c>
    </row>
    <row r="39" spans="1:12" s="118" customFormat="1" x14ac:dyDescent="0.2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46</v>
      </c>
      <c r="J39" s="116">
        <f t="shared" si="1"/>
        <v>0</v>
      </c>
      <c r="K39" s="117"/>
    </row>
    <row r="40" spans="1:12" s="118" customFormat="1" x14ac:dyDescent="0.2">
      <c r="A40" s="111" t="s">
        <v>113</v>
      </c>
      <c r="B40" s="112" t="s">
        <v>114</v>
      </c>
      <c r="C40" s="113" t="s">
        <v>115</v>
      </c>
      <c r="D40" s="114">
        <v>0</v>
      </c>
      <c r="E40" s="115">
        <v>6</v>
      </c>
      <c r="F40" s="115">
        <v>0</v>
      </c>
      <c r="G40" s="115">
        <f t="shared" si="0"/>
        <v>6</v>
      </c>
      <c r="H40" s="113">
        <v>0</v>
      </c>
      <c r="I40" s="113">
        <v>40</v>
      </c>
      <c r="J40" s="116">
        <f t="shared" si="1"/>
        <v>0.15</v>
      </c>
      <c r="K40" s="117"/>
    </row>
    <row r="41" spans="1:12" s="118" customFormat="1" x14ac:dyDescent="0.2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0</v>
      </c>
      <c r="F41" s="115">
        <v>0</v>
      </c>
      <c r="G41" s="115">
        <f t="shared" si="0"/>
        <v>0</v>
      </c>
      <c r="H41" s="113">
        <v>0</v>
      </c>
      <c r="I41" s="113">
        <v>4</v>
      </c>
      <c r="J41" s="116">
        <f t="shared" si="1"/>
        <v>0</v>
      </c>
      <c r="K41" s="117"/>
    </row>
    <row r="42" spans="1:12" s="118" customFormat="1" x14ac:dyDescent="0.2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2</v>
      </c>
      <c r="F42" s="115">
        <v>0</v>
      </c>
      <c r="G42" s="115">
        <f t="shared" si="0"/>
        <v>2</v>
      </c>
      <c r="H42" s="113">
        <v>0</v>
      </c>
      <c r="I42" s="113">
        <v>15</v>
      </c>
      <c r="J42" s="116">
        <f t="shared" si="1"/>
        <v>0.13333333333333333</v>
      </c>
      <c r="K42" s="117"/>
      <c r="L42" s="118" t="s">
        <v>465</v>
      </c>
    </row>
    <row r="43" spans="1:12" s="118" customFormat="1" x14ac:dyDescent="0.2">
      <c r="A43" s="111" t="s">
        <v>122</v>
      </c>
      <c r="B43" s="112" t="s">
        <v>123</v>
      </c>
      <c r="C43" s="113" t="s">
        <v>124</v>
      </c>
      <c r="D43" s="114">
        <v>1</v>
      </c>
      <c r="E43" s="115">
        <v>5</v>
      </c>
      <c r="F43" s="115">
        <v>0</v>
      </c>
      <c r="G43" s="115">
        <f t="shared" si="0"/>
        <v>6</v>
      </c>
      <c r="H43" s="113">
        <v>1</v>
      </c>
      <c r="I43" s="113">
        <v>86</v>
      </c>
      <c r="J43" s="116">
        <f t="shared" si="1"/>
        <v>6.9767441860465115E-2</v>
      </c>
      <c r="K43" s="117"/>
    </row>
    <row r="44" spans="1:12" s="118" customFormat="1" x14ac:dyDescent="0.2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1</v>
      </c>
      <c r="F44" s="115">
        <v>0</v>
      </c>
      <c r="G44" s="115">
        <f t="shared" si="0"/>
        <v>1</v>
      </c>
      <c r="H44" s="113">
        <v>0</v>
      </c>
      <c r="I44" s="113">
        <v>20</v>
      </c>
      <c r="J44" s="116">
        <f t="shared" si="1"/>
        <v>0.05</v>
      </c>
      <c r="K44" s="117"/>
    </row>
    <row r="45" spans="1:12" x14ac:dyDescent="0.2">
      <c r="A45" s="18" t="s">
        <v>127</v>
      </c>
      <c r="B45" s="19" t="s">
        <v>128</v>
      </c>
      <c r="C45" s="20" t="s">
        <v>128</v>
      </c>
      <c r="D45" s="21">
        <v>1</v>
      </c>
      <c r="E45" s="22">
        <v>30</v>
      </c>
      <c r="F45" s="22">
        <v>0</v>
      </c>
      <c r="G45" s="22">
        <f t="shared" si="0"/>
        <v>31</v>
      </c>
      <c r="H45" s="20">
        <v>1</v>
      </c>
      <c r="I45" s="20">
        <v>34</v>
      </c>
      <c r="J45" s="23">
        <f t="shared" si="1"/>
        <v>0.91176470588235292</v>
      </c>
    </row>
    <row r="46" spans="1:12" x14ac:dyDescent="0.2">
      <c r="A46" s="18" t="s">
        <v>129</v>
      </c>
      <c r="B46" s="19" t="s">
        <v>130</v>
      </c>
      <c r="C46" s="20" t="s">
        <v>131</v>
      </c>
      <c r="D46" s="21">
        <v>1</v>
      </c>
      <c r="E46" s="22">
        <v>16</v>
      </c>
      <c r="F46" s="22">
        <v>0</v>
      </c>
      <c r="G46" s="22">
        <f t="shared" si="0"/>
        <v>17</v>
      </c>
      <c r="H46" s="20">
        <v>0</v>
      </c>
      <c r="I46" s="20">
        <v>17</v>
      </c>
      <c r="J46" s="23">
        <f t="shared" si="1"/>
        <v>1</v>
      </c>
    </row>
    <row r="47" spans="1:12" s="118" customFormat="1" x14ac:dyDescent="0.2">
      <c r="A47" s="111" t="s">
        <v>132</v>
      </c>
      <c r="B47" s="112" t="s">
        <v>133</v>
      </c>
      <c r="C47" s="113" t="s">
        <v>134</v>
      </c>
      <c r="D47" s="114">
        <v>0</v>
      </c>
      <c r="E47" s="115">
        <v>1</v>
      </c>
      <c r="F47" s="115">
        <v>0</v>
      </c>
      <c r="G47" s="115">
        <f t="shared" si="0"/>
        <v>1</v>
      </c>
      <c r="H47" s="113">
        <v>0</v>
      </c>
      <c r="I47" s="113">
        <v>41</v>
      </c>
      <c r="J47" s="116">
        <f t="shared" si="1"/>
        <v>2.4390243902439025E-2</v>
      </c>
      <c r="K47" s="117"/>
    </row>
    <row r="48" spans="1:12" s="118" customFormat="1" x14ac:dyDescent="0.2">
      <c r="A48" s="111" t="s">
        <v>135</v>
      </c>
      <c r="B48" s="112" t="s">
        <v>136</v>
      </c>
      <c r="C48" s="113" t="s">
        <v>137</v>
      </c>
      <c r="D48" s="114">
        <v>1</v>
      </c>
      <c r="E48" s="115">
        <v>0</v>
      </c>
      <c r="F48" s="115">
        <v>0</v>
      </c>
      <c r="G48" s="115">
        <f t="shared" si="0"/>
        <v>1</v>
      </c>
      <c r="H48" s="113">
        <v>1</v>
      </c>
      <c r="I48" s="113">
        <v>82</v>
      </c>
      <c r="J48" s="116">
        <f t="shared" si="1"/>
        <v>1.2195121951219513E-2</v>
      </c>
      <c r="K48" s="117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1" s="118" customFormat="1" x14ac:dyDescent="0.2">
      <c r="A50" s="111" t="s">
        <v>141</v>
      </c>
      <c r="B50" s="112" t="s">
        <v>142</v>
      </c>
      <c r="C50" s="113" t="s">
        <v>143</v>
      </c>
      <c r="D50" s="114">
        <v>0</v>
      </c>
      <c r="E50" s="115">
        <v>6</v>
      </c>
      <c r="F50" s="115">
        <v>0</v>
      </c>
      <c r="G50" s="115">
        <f t="shared" si="0"/>
        <v>6</v>
      </c>
      <c r="H50" s="113">
        <v>0</v>
      </c>
      <c r="I50" s="113">
        <v>102</v>
      </c>
      <c r="J50" s="116">
        <f t="shared" si="1"/>
        <v>5.8823529411764705E-2</v>
      </c>
      <c r="K50" s="117"/>
    </row>
    <row r="51" spans="1:11" s="118" customFormat="1" x14ac:dyDescent="0.2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23</v>
      </c>
      <c r="J51" s="116">
        <f t="shared" si="1"/>
        <v>0.13043478260869565</v>
      </c>
      <c r="K51" s="117"/>
    </row>
    <row r="52" spans="1:11" s="118" customFormat="1" x14ac:dyDescent="0.2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16</v>
      </c>
      <c r="F52" s="115">
        <v>0</v>
      </c>
      <c r="G52" s="115">
        <f t="shared" si="0"/>
        <v>16</v>
      </c>
      <c r="H52" s="113">
        <v>0</v>
      </c>
      <c r="I52" s="113">
        <v>28</v>
      </c>
      <c r="J52" s="116">
        <f t="shared" si="1"/>
        <v>0.5714285714285714</v>
      </c>
      <c r="K52" s="117"/>
    </row>
    <row r="53" spans="1:11" s="118" customFormat="1" x14ac:dyDescent="0.2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0</v>
      </c>
      <c r="F53" s="115">
        <v>0</v>
      </c>
      <c r="G53" s="115">
        <f t="shared" si="0"/>
        <v>0</v>
      </c>
      <c r="H53" s="113">
        <v>0</v>
      </c>
      <c r="I53" s="113">
        <v>41</v>
      </c>
      <c r="J53" s="116">
        <f t="shared" si="1"/>
        <v>0</v>
      </c>
      <c r="K53" s="117"/>
    </row>
    <row r="54" spans="1:11" s="118" customFormat="1" x14ac:dyDescent="0.2">
      <c r="A54" s="111" t="s">
        <v>152</v>
      </c>
      <c r="B54" s="112" t="s">
        <v>153</v>
      </c>
      <c r="C54" s="113" t="s">
        <v>154</v>
      </c>
      <c r="D54" s="114">
        <v>0</v>
      </c>
      <c r="E54" s="115">
        <v>16</v>
      </c>
      <c r="F54" s="115">
        <v>0</v>
      </c>
      <c r="G54" s="115">
        <f t="shared" si="0"/>
        <v>16</v>
      </c>
      <c r="H54" s="113">
        <v>0</v>
      </c>
      <c r="I54" s="113">
        <v>52</v>
      </c>
      <c r="J54" s="116">
        <f t="shared" si="1"/>
        <v>0.30769230769230771</v>
      </c>
      <c r="K54" s="117"/>
    </row>
    <row r="55" spans="1:11" s="118" customFormat="1" x14ac:dyDescent="0.2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19</v>
      </c>
      <c r="J55" s="116">
        <f t="shared" si="1"/>
        <v>0</v>
      </c>
      <c r="K55" s="117"/>
    </row>
    <row r="56" spans="1:11" s="118" customFormat="1" x14ac:dyDescent="0.2">
      <c r="A56" s="111" t="s">
        <v>158</v>
      </c>
      <c r="B56" s="112" t="s">
        <v>156</v>
      </c>
      <c r="C56" s="113" t="s">
        <v>159</v>
      </c>
      <c r="D56" s="114">
        <v>0</v>
      </c>
      <c r="E56" s="115">
        <v>0</v>
      </c>
      <c r="F56" s="115">
        <v>0</v>
      </c>
      <c r="G56" s="115">
        <f t="shared" si="0"/>
        <v>0</v>
      </c>
      <c r="H56" s="113">
        <v>0</v>
      </c>
      <c r="I56" s="113">
        <v>13</v>
      </c>
      <c r="J56" s="116">
        <f t="shared" si="1"/>
        <v>0</v>
      </c>
      <c r="K56" s="117"/>
    </row>
    <row r="57" spans="1:11" s="118" customFormat="1" x14ac:dyDescent="0.2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23</v>
      </c>
      <c r="J57" s="116">
        <f t="shared" si="1"/>
        <v>0</v>
      </c>
      <c r="K57" s="117"/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37</v>
      </c>
      <c r="F58" s="22">
        <v>0</v>
      </c>
      <c r="G58" s="22">
        <f t="shared" si="0"/>
        <v>37</v>
      </c>
      <c r="H58" s="20">
        <v>0</v>
      </c>
      <c r="I58" s="20">
        <v>41</v>
      </c>
      <c r="J58" s="23">
        <f t="shared" si="1"/>
        <v>0.90243902439024393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72</v>
      </c>
      <c r="F59" s="22">
        <v>0</v>
      </c>
      <c r="G59" s="22">
        <f t="shared" si="0"/>
        <v>72</v>
      </c>
      <c r="H59" s="20">
        <v>0</v>
      </c>
      <c r="I59" s="20">
        <v>73</v>
      </c>
      <c r="J59" s="23">
        <f t="shared" si="1"/>
        <v>0.98630136986301364</v>
      </c>
    </row>
    <row r="60" spans="1:11" s="118" customFormat="1" x14ac:dyDescent="0.2">
      <c r="A60" s="111" t="s">
        <v>169</v>
      </c>
      <c r="B60" s="112" t="s">
        <v>170</v>
      </c>
      <c r="C60" s="113" t="s">
        <v>171</v>
      </c>
      <c r="D60" s="114">
        <v>0</v>
      </c>
      <c r="E60" s="115">
        <v>16</v>
      </c>
      <c r="F60" s="115">
        <v>0</v>
      </c>
      <c r="G60" s="115">
        <f t="shared" si="0"/>
        <v>16</v>
      </c>
      <c r="H60" s="113">
        <v>0</v>
      </c>
      <c r="I60" s="113">
        <v>26</v>
      </c>
      <c r="J60" s="116">
        <f t="shared" si="1"/>
        <v>0.61538461538461542</v>
      </c>
      <c r="K60" s="117"/>
    </row>
    <row r="61" spans="1:11" s="118" customFormat="1" x14ac:dyDescent="0.2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8</v>
      </c>
      <c r="F61" s="115">
        <v>0</v>
      </c>
      <c r="G61" s="115">
        <f t="shared" si="0"/>
        <v>8</v>
      </c>
      <c r="H61" s="113">
        <v>1</v>
      </c>
      <c r="I61" s="113">
        <v>125</v>
      </c>
      <c r="J61" s="116">
        <f t="shared" si="1"/>
        <v>6.4000000000000001E-2</v>
      </c>
      <c r="K61" s="117"/>
    </row>
    <row r="62" spans="1:11" s="118" customFormat="1" x14ac:dyDescent="0.2">
      <c r="A62" s="111" t="s">
        <v>174</v>
      </c>
      <c r="B62" s="112" t="s">
        <v>175</v>
      </c>
      <c r="C62" s="113" t="s">
        <v>176</v>
      </c>
      <c r="D62" s="114">
        <v>0</v>
      </c>
      <c r="E62" s="115">
        <v>5</v>
      </c>
      <c r="F62" s="115">
        <v>0</v>
      </c>
      <c r="G62" s="115">
        <f t="shared" si="0"/>
        <v>5</v>
      </c>
      <c r="H62" s="113">
        <v>0</v>
      </c>
      <c r="I62" s="113">
        <v>39</v>
      </c>
      <c r="J62" s="116">
        <f t="shared" si="1"/>
        <v>0.12820512820512819</v>
      </c>
      <c r="K62" s="117"/>
    </row>
    <row r="63" spans="1:11" s="118" customFormat="1" x14ac:dyDescent="0.2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1</v>
      </c>
      <c r="F63" s="115">
        <v>0</v>
      </c>
      <c r="G63" s="115">
        <f t="shared" si="0"/>
        <v>1</v>
      </c>
      <c r="H63" s="113">
        <v>0</v>
      </c>
      <c r="I63" s="113">
        <v>19</v>
      </c>
      <c r="J63" s="116">
        <f t="shared" si="1"/>
        <v>5.2631578947368418E-2</v>
      </c>
      <c r="K63" s="117"/>
    </row>
    <row r="64" spans="1:11" s="118" customFormat="1" x14ac:dyDescent="0.2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146</v>
      </c>
      <c r="J64" s="116">
        <f t="shared" si="1"/>
        <v>0</v>
      </c>
      <c r="K64" s="117"/>
    </row>
    <row r="65" spans="1:18" s="118" customFormat="1" x14ac:dyDescent="0.2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176</v>
      </c>
      <c r="J65" s="116">
        <f t="shared" si="1"/>
        <v>0</v>
      </c>
      <c r="K65" s="117"/>
    </row>
    <row r="66" spans="1:18" s="118" customFormat="1" x14ac:dyDescent="0.2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ref="G66:G114" si="2">D66+E66+F66</f>
        <v>0</v>
      </c>
      <c r="H66" s="113">
        <v>0</v>
      </c>
      <c r="I66" s="113">
        <v>68</v>
      </c>
      <c r="J66" s="116">
        <f t="shared" ref="J66:J114" si="3">G66/I66</f>
        <v>0</v>
      </c>
      <c r="K66" s="117"/>
    </row>
    <row r="67" spans="1:18" s="118" customFormat="1" x14ac:dyDescent="0.2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2"/>
        <v>0</v>
      </c>
      <c r="H67" s="113">
        <v>0</v>
      </c>
      <c r="I67" s="113">
        <v>114</v>
      </c>
      <c r="J67" s="116">
        <f t="shared" si="3"/>
        <v>0</v>
      </c>
      <c r="K67" s="117"/>
      <c r="Q67" s="115"/>
      <c r="R67" s="124"/>
    </row>
    <row r="68" spans="1:18" s="118" customFormat="1" x14ac:dyDescent="0.2">
      <c r="A68" s="122" t="s">
        <v>496</v>
      </c>
      <c r="B68" s="112" t="s">
        <v>181</v>
      </c>
      <c r="C68" s="113" t="s">
        <v>497</v>
      </c>
      <c r="D68" s="114">
        <v>0</v>
      </c>
      <c r="E68" s="115">
        <v>0</v>
      </c>
      <c r="F68" s="115">
        <v>0</v>
      </c>
      <c r="G68" s="115">
        <f t="shared" si="2"/>
        <v>0</v>
      </c>
      <c r="H68" s="113">
        <v>0</v>
      </c>
      <c r="I68" s="113">
        <v>124</v>
      </c>
      <c r="J68" s="116">
        <f t="shared" si="3"/>
        <v>0</v>
      </c>
      <c r="K68" s="117"/>
    </row>
    <row r="69" spans="1:18" s="118" customFormat="1" x14ac:dyDescent="0.2">
      <c r="A69" s="111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76</v>
      </c>
      <c r="J69" s="116">
        <f t="shared" si="3"/>
        <v>0</v>
      </c>
      <c r="K69" s="117"/>
      <c r="Q69" s="129"/>
    </row>
    <row r="70" spans="1:18" s="118" customFormat="1" x14ac:dyDescent="0.2">
      <c r="A70" s="122" t="s">
        <v>491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>D70+E70+F70</f>
        <v>0</v>
      </c>
      <c r="H70" s="113">
        <v>0</v>
      </c>
      <c r="I70" s="113">
        <v>232</v>
      </c>
      <c r="J70" s="116">
        <f>G70/I70</f>
        <v>0</v>
      </c>
      <c r="K70" s="117"/>
    </row>
    <row r="71" spans="1:18" s="118" customFormat="1" x14ac:dyDescent="0.2">
      <c r="A71" s="122" t="s">
        <v>195</v>
      </c>
      <c r="B71" s="112" t="s">
        <v>181</v>
      </c>
      <c r="C71" s="113" t="s">
        <v>196</v>
      </c>
      <c r="D71" s="114">
        <v>0</v>
      </c>
      <c r="E71" s="115">
        <v>0</v>
      </c>
      <c r="F71" s="115">
        <v>0</v>
      </c>
      <c r="G71" s="115">
        <f t="shared" si="2"/>
        <v>0</v>
      </c>
      <c r="H71" s="113">
        <v>0</v>
      </c>
      <c r="I71" s="113">
        <v>50</v>
      </c>
      <c r="J71" s="116">
        <f t="shared" si="3"/>
        <v>0</v>
      </c>
      <c r="K71" s="117"/>
    </row>
    <row r="72" spans="1:18" x14ac:dyDescent="0.2">
      <c r="A72" s="18" t="s">
        <v>197</v>
      </c>
      <c r="B72" s="19" t="s">
        <v>181</v>
      </c>
      <c r="C72" s="20" t="s">
        <v>198</v>
      </c>
      <c r="D72" s="21">
        <v>7</v>
      </c>
      <c r="E72" s="22">
        <v>173</v>
      </c>
      <c r="F72" s="22">
        <v>0</v>
      </c>
      <c r="G72" s="22">
        <f t="shared" si="2"/>
        <v>180</v>
      </c>
      <c r="H72" s="20">
        <v>0</v>
      </c>
      <c r="I72" s="20">
        <v>201</v>
      </c>
      <c r="J72" s="23">
        <f t="shared" si="3"/>
        <v>0.89552238805970152</v>
      </c>
    </row>
    <row r="73" spans="1:18" s="118" customFormat="1" x14ac:dyDescent="0.2">
      <c r="A73" s="111" t="s">
        <v>199</v>
      </c>
      <c r="B73" s="112" t="s">
        <v>181</v>
      </c>
      <c r="C73" s="113" t="s">
        <v>200</v>
      </c>
      <c r="D73" s="114">
        <v>0</v>
      </c>
      <c r="E73" s="115">
        <v>0</v>
      </c>
      <c r="F73" s="115">
        <v>0</v>
      </c>
      <c r="G73" s="115">
        <f t="shared" si="2"/>
        <v>0</v>
      </c>
      <c r="H73" s="113">
        <v>0</v>
      </c>
      <c r="I73" s="113">
        <v>622</v>
      </c>
      <c r="J73" s="116">
        <f t="shared" si="3"/>
        <v>0</v>
      </c>
      <c r="K73" s="117"/>
    </row>
    <row r="74" spans="1:18" s="118" customFormat="1" x14ac:dyDescent="0.2">
      <c r="A74" s="122" t="s">
        <v>201</v>
      </c>
      <c r="B74" s="112" t="s">
        <v>181</v>
      </c>
      <c r="C74" s="113" t="s">
        <v>202</v>
      </c>
      <c r="D74" s="114">
        <v>0</v>
      </c>
      <c r="E74" s="115">
        <v>0</v>
      </c>
      <c r="F74" s="115">
        <v>0</v>
      </c>
      <c r="G74" s="115">
        <f t="shared" si="2"/>
        <v>0</v>
      </c>
      <c r="H74" s="113">
        <v>0</v>
      </c>
      <c r="I74" s="113">
        <v>134</v>
      </c>
      <c r="J74" s="116">
        <f t="shared" si="3"/>
        <v>0</v>
      </c>
      <c r="K74" s="117"/>
    </row>
    <row r="75" spans="1:18" s="118" customFormat="1" x14ac:dyDescent="0.2">
      <c r="A75" s="111" t="s">
        <v>203</v>
      </c>
      <c r="B75" s="112" t="s">
        <v>181</v>
      </c>
      <c r="C75" s="113" t="s">
        <v>204</v>
      </c>
      <c r="D75" s="114">
        <v>0</v>
      </c>
      <c r="E75" s="115">
        <v>0</v>
      </c>
      <c r="F75" s="115">
        <v>0</v>
      </c>
      <c r="G75" s="115">
        <f t="shared" si="2"/>
        <v>0</v>
      </c>
      <c r="H75" s="113">
        <v>0</v>
      </c>
      <c r="I75" s="113">
        <v>498</v>
      </c>
      <c r="J75" s="116">
        <f t="shared" si="3"/>
        <v>0</v>
      </c>
      <c r="K75" s="117"/>
    </row>
    <row r="76" spans="1:18" s="118" customFormat="1" x14ac:dyDescent="0.2">
      <c r="A76" s="111" t="s">
        <v>205</v>
      </c>
      <c r="B76" s="112" t="s">
        <v>181</v>
      </c>
      <c r="C76" s="113" t="s">
        <v>206</v>
      </c>
      <c r="D76" s="114">
        <v>0</v>
      </c>
      <c r="E76" s="115">
        <v>0</v>
      </c>
      <c r="F76" s="115">
        <v>0</v>
      </c>
      <c r="G76" s="115">
        <f t="shared" si="2"/>
        <v>0</v>
      </c>
      <c r="H76" s="113">
        <v>0</v>
      </c>
      <c r="I76" s="113">
        <v>220</v>
      </c>
      <c r="J76" s="116">
        <f t="shared" si="3"/>
        <v>0</v>
      </c>
      <c r="K76" s="117"/>
    </row>
    <row r="77" spans="1:18" s="118" customFormat="1" x14ac:dyDescent="0.2">
      <c r="A77" s="111" t="s">
        <v>503</v>
      </c>
      <c r="B77" s="112" t="s">
        <v>181</v>
      </c>
      <c r="C77" s="113" t="s">
        <v>504</v>
      </c>
      <c r="D77" s="114">
        <v>0</v>
      </c>
      <c r="E77" s="115">
        <v>0</v>
      </c>
      <c r="F77" s="115">
        <v>0</v>
      </c>
      <c r="G77" s="115">
        <f t="shared" si="2"/>
        <v>0</v>
      </c>
      <c r="H77" s="113">
        <v>0</v>
      </c>
      <c r="I77" s="113">
        <v>85</v>
      </c>
      <c r="J77" s="116">
        <f t="shared" si="3"/>
        <v>0</v>
      </c>
      <c r="K77" s="117"/>
    </row>
    <row r="78" spans="1:18" s="118" customFormat="1" x14ac:dyDescent="0.2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62</v>
      </c>
      <c r="J78" s="116">
        <f t="shared" si="3"/>
        <v>0</v>
      </c>
      <c r="K78" s="117"/>
    </row>
    <row r="79" spans="1:18" s="118" customFormat="1" x14ac:dyDescent="0.2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36</v>
      </c>
      <c r="J79" s="116">
        <f t="shared" si="3"/>
        <v>0</v>
      </c>
      <c r="K79" s="117"/>
    </row>
    <row r="80" spans="1:18" x14ac:dyDescent="0.2">
      <c r="A80" s="18" t="s">
        <v>211</v>
      </c>
      <c r="B80" s="19" t="s">
        <v>212</v>
      </c>
      <c r="C80" s="20" t="s">
        <v>213</v>
      </c>
      <c r="D80" s="21">
        <v>0</v>
      </c>
      <c r="E80" s="22">
        <v>3</v>
      </c>
      <c r="F80" s="22">
        <v>0</v>
      </c>
      <c r="G80" s="22">
        <f t="shared" si="2"/>
        <v>3</v>
      </c>
      <c r="H80" s="20">
        <v>0</v>
      </c>
      <c r="I80" s="20">
        <v>2</v>
      </c>
      <c r="J80" s="23">
        <f t="shared" si="3"/>
        <v>1.5</v>
      </c>
    </row>
    <row r="81" spans="1:11" s="118" customFormat="1" x14ac:dyDescent="0.2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33</v>
      </c>
      <c r="J81" s="116">
        <f t="shared" si="3"/>
        <v>0</v>
      </c>
      <c r="K81" s="117"/>
    </row>
    <row r="82" spans="1:11" s="118" customFormat="1" x14ac:dyDescent="0.2">
      <c r="A82" s="111" t="s">
        <v>217</v>
      </c>
      <c r="B82" s="112" t="s">
        <v>218</v>
      </c>
      <c r="C82" s="113" t="s">
        <v>218</v>
      </c>
      <c r="D82" s="114">
        <v>1</v>
      </c>
      <c r="E82" s="115">
        <v>3</v>
      </c>
      <c r="F82" s="115">
        <v>0</v>
      </c>
      <c r="G82" s="115">
        <f t="shared" si="2"/>
        <v>4</v>
      </c>
      <c r="H82" s="113">
        <v>1</v>
      </c>
      <c r="I82" s="113">
        <v>9</v>
      </c>
      <c r="J82" s="116">
        <f t="shared" si="3"/>
        <v>0.44444444444444442</v>
      </c>
      <c r="K82" s="117"/>
    </row>
    <row r="83" spans="1:11" s="118" customFormat="1" ht="12" customHeight="1" x14ac:dyDescent="0.2">
      <c r="A83" s="111" t="s">
        <v>219</v>
      </c>
      <c r="B83" s="112" t="s">
        <v>218</v>
      </c>
      <c r="C83" s="113" t="s">
        <v>48</v>
      </c>
      <c r="D83" s="114">
        <v>0</v>
      </c>
      <c r="E83" s="115">
        <v>6</v>
      </c>
      <c r="F83" s="115">
        <v>0</v>
      </c>
      <c r="G83" s="115">
        <f t="shared" si="2"/>
        <v>6</v>
      </c>
      <c r="H83" s="113">
        <v>0</v>
      </c>
      <c r="I83" s="113">
        <v>19</v>
      </c>
      <c r="J83" s="116">
        <f t="shared" si="3"/>
        <v>0.31578947368421051</v>
      </c>
      <c r="K83" s="117"/>
    </row>
    <row r="84" spans="1:11" s="118" customFormat="1" x14ac:dyDescent="0.2">
      <c r="A84" s="111" t="s">
        <v>220</v>
      </c>
      <c r="B84" s="112" t="s">
        <v>221</v>
      </c>
      <c r="C84" s="113" t="s">
        <v>222</v>
      </c>
      <c r="D84" s="114">
        <v>14</v>
      </c>
      <c r="E84" s="115">
        <v>40</v>
      </c>
      <c r="F84" s="115">
        <v>0</v>
      </c>
      <c r="G84" s="115">
        <f t="shared" si="2"/>
        <v>54</v>
      </c>
      <c r="H84" s="113">
        <v>13</v>
      </c>
      <c r="I84" s="113">
        <v>84</v>
      </c>
      <c r="J84" s="116">
        <f t="shared" si="3"/>
        <v>0.6428571428571429</v>
      </c>
      <c r="K84" s="117"/>
    </row>
    <row r="85" spans="1:11" s="118" customFormat="1" x14ac:dyDescent="0.2">
      <c r="A85" s="111" t="s">
        <v>223</v>
      </c>
      <c r="B85" s="112" t="s">
        <v>221</v>
      </c>
      <c r="C85" s="113" t="s">
        <v>224</v>
      </c>
      <c r="D85" s="114">
        <v>3</v>
      </c>
      <c r="E85" s="115">
        <v>15</v>
      </c>
      <c r="F85" s="115">
        <v>0</v>
      </c>
      <c r="G85" s="115">
        <f t="shared" si="2"/>
        <v>18</v>
      </c>
      <c r="H85" s="113">
        <v>2</v>
      </c>
      <c r="I85" s="113">
        <v>36</v>
      </c>
      <c r="J85" s="116">
        <f t="shared" si="3"/>
        <v>0.5</v>
      </c>
      <c r="K85" s="117"/>
    </row>
    <row r="86" spans="1:11" s="118" customFormat="1" x14ac:dyDescent="0.2">
      <c r="A86" s="111" t="s">
        <v>225</v>
      </c>
      <c r="B86" s="112" t="s">
        <v>226</v>
      </c>
      <c r="C86" s="113" t="s">
        <v>227</v>
      </c>
      <c r="D86" s="114">
        <v>3</v>
      </c>
      <c r="E86" s="115">
        <v>26</v>
      </c>
      <c r="F86" s="115">
        <v>0</v>
      </c>
      <c r="G86" s="115">
        <f t="shared" si="2"/>
        <v>29</v>
      </c>
      <c r="H86" s="113">
        <v>2</v>
      </c>
      <c r="I86" s="113">
        <v>90</v>
      </c>
      <c r="J86" s="116">
        <f t="shared" si="3"/>
        <v>0.32222222222222224</v>
      </c>
      <c r="K86" s="117"/>
    </row>
    <row r="87" spans="1:11" s="118" customFormat="1" x14ac:dyDescent="0.2">
      <c r="A87" s="111" t="s">
        <v>228</v>
      </c>
      <c r="B87" s="112" t="s">
        <v>229</v>
      </c>
      <c r="C87" s="113" t="s">
        <v>230</v>
      </c>
      <c r="D87" s="114">
        <v>0</v>
      </c>
      <c r="E87" s="115">
        <v>0</v>
      </c>
      <c r="F87" s="115">
        <v>0</v>
      </c>
      <c r="G87" s="115">
        <f t="shared" si="2"/>
        <v>0</v>
      </c>
      <c r="H87" s="113">
        <v>0</v>
      </c>
      <c r="I87" s="113">
        <v>43</v>
      </c>
      <c r="J87" s="116">
        <f t="shared" si="3"/>
        <v>0</v>
      </c>
      <c r="K87" s="117"/>
    </row>
    <row r="88" spans="1:11" s="118" customFormat="1" x14ac:dyDescent="0.2">
      <c r="A88" s="111" t="s">
        <v>231</v>
      </c>
      <c r="B88" s="112" t="s">
        <v>232</v>
      </c>
      <c r="C88" s="113" t="s">
        <v>233</v>
      </c>
      <c r="D88" s="114">
        <v>3</v>
      </c>
      <c r="E88" s="115">
        <v>15</v>
      </c>
      <c r="F88" s="115">
        <v>0</v>
      </c>
      <c r="G88" s="115">
        <f t="shared" si="2"/>
        <v>18</v>
      </c>
      <c r="H88" s="113">
        <v>3</v>
      </c>
      <c r="I88" s="113">
        <v>177</v>
      </c>
      <c r="J88" s="116">
        <f t="shared" si="3"/>
        <v>0.10169491525423729</v>
      </c>
      <c r="K88" s="117"/>
    </row>
    <row r="89" spans="1:11" s="118" customFormat="1" x14ac:dyDescent="0.2">
      <c r="A89" s="111" t="s">
        <v>234</v>
      </c>
      <c r="B89" s="112" t="s">
        <v>235</v>
      </c>
      <c r="C89" s="113" t="s">
        <v>236</v>
      </c>
      <c r="D89" s="114">
        <v>1</v>
      </c>
      <c r="E89" s="115">
        <v>18</v>
      </c>
      <c r="F89" s="115">
        <v>0</v>
      </c>
      <c r="G89" s="115">
        <f t="shared" si="2"/>
        <v>19</v>
      </c>
      <c r="H89" s="113">
        <v>19</v>
      </c>
      <c r="I89" s="113">
        <v>34</v>
      </c>
      <c r="J89" s="116">
        <f t="shared" si="3"/>
        <v>0.55882352941176472</v>
      </c>
      <c r="K89" s="117"/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2</v>
      </c>
      <c r="F90" s="115">
        <v>0</v>
      </c>
      <c r="G90" s="115">
        <f t="shared" si="2"/>
        <v>2</v>
      </c>
      <c r="H90" s="113">
        <v>0</v>
      </c>
      <c r="I90" s="113">
        <v>3</v>
      </c>
      <c r="J90" s="116">
        <f t="shared" si="3"/>
        <v>0.66666666666666663</v>
      </c>
      <c r="K90" s="117"/>
    </row>
    <row r="91" spans="1:11" s="118" customFormat="1" x14ac:dyDescent="0.2">
      <c r="A91" s="111" t="s">
        <v>240</v>
      </c>
      <c r="B91" s="112" t="s">
        <v>241</v>
      </c>
      <c r="C91" s="113" t="s">
        <v>242</v>
      </c>
      <c r="D91" s="114">
        <v>3</v>
      </c>
      <c r="E91" s="115">
        <v>72</v>
      </c>
      <c r="F91" s="115">
        <v>0</v>
      </c>
      <c r="G91" s="115">
        <f t="shared" si="2"/>
        <v>75</v>
      </c>
      <c r="H91" s="113">
        <v>2</v>
      </c>
      <c r="I91" s="113">
        <v>100</v>
      </c>
      <c r="J91" s="116">
        <f t="shared" si="3"/>
        <v>0.75</v>
      </c>
      <c r="K91" s="117"/>
    </row>
    <row r="92" spans="1:11" s="118" customFormat="1" x14ac:dyDescent="0.2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 t="shared" si="2"/>
        <v>0</v>
      </c>
      <c r="H92" s="113">
        <v>0</v>
      </c>
      <c r="I92" s="113">
        <v>2</v>
      </c>
      <c r="J92" s="116">
        <f t="shared" si="3"/>
        <v>0</v>
      </c>
      <c r="K92" s="117"/>
    </row>
    <row r="93" spans="1:11" s="118" customFormat="1" x14ac:dyDescent="0.2">
      <c r="A93" s="111" t="s">
        <v>246</v>
      </c>
      <c r="B93" s="112" t="s">
        <v>244</v>
      </c>
      <c r="C93" s="113" t="s">
        <v>244</v>
      </c>
      <c r="D93" s="114">
        <v>0</v>
      </c>
      <c r="E93" s="115">
        <v>0</v>
      </c>
      <c r="F93" s="115">
        <v>0</v>
      </c>
      <c r="G93" s="115">
        <f t="shared" si="2"/>
        <v>0</v>
      </c>
      <c r="H93" s="113">
        <v>0</v>
      </c>
      <c r="I93" s="113">
        <v>73</v>
      </c>
      <c r="J93" s="116">
        <f t="shared" si="3"/>
        <v>0</v>
      </c>
      <c r="K93" s="117"/>
    </row>
    <row r="94" spans="1:11" s="142" customFormat="1" x14ac:dyDescent="0.2">
      <c r="A94" s="135" t="s">
        <v>247</v>
      </c>
      <c r="B94" s="136" t="s">
        <v>248</v>
      </c>
      <c r="C94" s="137" t="s">
        <v>249</v>
      </c>
      <c r="D94" s="138">
        <v>0</v>
      </c>
      <c r="E94" s="139">
        <v>86</v>
      </c>
      <c r="F94" s="139">
        <v>0</v>
      </c>
      <c r="G94" s="139">
        <f t="shared" si="2"/>
        <v>86</v>
      </c>
      <c r="H94" s="137">
        <v>0</v>
      </c>
      <c r="I94" s="137">
        <v>104</v>
      </c>
      <c r="J94" s="140">
        <f t="shared" si="3"/>
        <v>0.82692307692307687</v>
      </c>
      <c r="K94" s="141"/>
    </row>
    <row r="95" spans="1:11" s="118" customFormat="1" x14ac:dyDescent="0.2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54</v>
      </c>
      <c r="J95" s="116">
        <f t="shared" si="3"/>
        <v>0</v>
      </c>
      <c r="K95" s="117"/>
    </row>
    <row r="96" spans="1:11" s="118" customFormat="1" x14ac:dyDescent="0.2">
      <c r="A96" s="111" t="s">
        <v>253</v>
      </c>
      <c r="B96" s="112" t="s">
        <v>254</v>
      </c>
      <c r="C96" s="113" t="s">
        <v>255</v>
      </c>
      <c r="D96" s="114">
        <v>0</v>
      </c>
      <c r="E96" s="115">
        <v>2</v>
      </c>
      <c r="F96" s="115">
        <v>0</v>
      </c>
      <c r="G96" s="115">
        <f t="shared" si="2"/>
        <v>2</v>
      </c>
      <c r="H96" s="113">
        <v>0</v>
      </c>
      <c r="I96" s="113">
        <v>25</v>
      </c>
      <c r="J96" s="116">
        <f t="shared" si="3"/>
        <v>0.08</v>
      </c>
      <c r="K96" s="117"/>
    </row>
    <row r="97" spans="1:11" s="118" customFormat="1" x14ac:dyDescent="0.2">
      <c r="A97" s="111" t="s">
        <v>256</v>
      </c>
      <c r="B97" s="112" t="s">
        <v>257</v>
      </c>
      <c r="C97" s="113" t="s">
        <v>258</v>
      </c>
      <c r="D97" s="114">
        <v>2</v>
      </c>
      <c r="E97" s="115">
        <v>3</v>
      </c>
      <c r="F97" s="115">
        <v>0</v>
      </c>
      <c r="G97" s="115">
        <f t="shared" si="2"/>
        <v>5</v>
      </c>
      <c r="H97" s="113">
        <v>0</v>
      </c>
      <c r="I97" s="113">
        <v>9</v>
      </c>
      <c r="J97" s="116">
        <f t="shared" si="3"/>
        <v>0.55555555555555558</v>
      </c>
      <c r="K97" s="117"/>
    </row>
    <row r="98" spans="1:11" s="118" customFormat="1" x14ac:dyDescent="0.2">
      <c r="A98" s="111" t="s">
        <v>259</v>
      </c>
      <c r="B98" s="112" t="s">
        <v>260</v>
      </c>
      <c r="C98" s="113" t="s">
        <v>261</v>
      </c>
      <c r="D98" s="114">
        <v>0</v>
      </c>
      <c r="E98" s="115">
        <v>0</v>
      </c>
      <c r="F98" s="115">
        <v>0</v>
      </c>
      <c r="G98" s="115">
        <f t="shared" si="2"/>
        <v>0</v>
      </c>
      <c r="H98" s="113">
        <v>0</v>
      </c>
      <c r="I98" s="113">
        <v>61</v>
      </c>
      <c r="J98" s="116">
        <f t="shared" si="3"/>
        <v>0</v>
      </c>
      <c r="K98" s="117"/>
    </row>
    <row r="99" spans="1:11" s="118" customFormat="1" x14ac:dyDescent="0.2">
      <c r="A99" s="123" t="s">
        <v>493</v>
      </c>
      <c r="B99" s="118" t="s">
        <v>260</v>
      </c>
      <c r="C99" s="124" t="s">
        <v>495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6</v>
      </c>
      <c r="J99" s="116">
        <f t="shared" si="3"/>
        <v>0</v>
      </c>
      <c r="K99" s="117"/>
    </row>
    <row r="100" spans="1:11" x14ac:dyDescent="0.2">
      <c r="A100" s="18" t="s">
        <v>262</v>
      </c>
      <c r="B100" s="19" t="s">
        <v>260</v>
      </c>
      <c r="C100" s="20" t="s">
        <v>263</v>
      </c>
      <c r="D100" s="21">
        <v>6</v>
      </c>
      <c r="E100" s="22">
        <v>297</v>
      </c>
      <c r="F100" s="22">
        <v>0</v>
      </c>
      <c r="G100" s="22">
        <f t="shared" si="2"/>
        <v>303</v>
      </c>
      <c r="H100" s="20">
        <v>0</v>
      </c>
      <c r="I100" s="20">
        <v>305</v>
      </c>
      <c r="J100" s="23">
        <f t="shared" si="3"/>
        <v>0.99344262295081964</v>
      </c>
    </row>
    <row r="101" spans="1:11" x14ac:dyDescent="0.2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24</v>
      </c>
      <c r="F101" s="22">
        <v>0</v>
      </c>
      <c r="G101" s="22">
        <f t="shared" si="2"/>
        <v>24</v>
      </c>
      <c r="H101" s="20">
        <v>0</v>
      </c>
      <c r="I101" s="20">
        <v>14</v>
      </c>
      <c r="J101" s="23">
        <f t="shared" si="3"/>
        <v>1.7142857142857142</v>
      </c>
    </row>
    <row r="102" spans="1:11" x14ac:dyDescent="0.2">
      <c r="A102" s="18" t="s">
        <v>266</v>
      </c>
      <c r="B102" s="19" t="s">
        <v>260</v>
      </c>
      <c r="C102" s="20" t="s">
        <v>267</v>
      </c>
      <c r="D102" s="21">
        <v>10</v>
      </c>
      <c r="E102" s="22">
        <v>235</v>
      </c>
      <c r="F102" s="22">
        <v>0</v>
      </c>
      <c r="G102" s="22">
        <f t="shared" si="2"/>
        <v>245</v>
      </c>
      <c r="H102" s="20">
        <v>0</v>
      </c>
      <c r="I102" s="20">
        <v>289</v>
      </c>
      <c r="J102" s="23">
        <f t="shared" si="3"/>
        <v>0.84775086505190311</v>
      </c>
    </row>
    <row r="103" spans="1:11" x14ac:dyDescent="0.2">
      <c r="A103" s="18" t="s">
        <v>268</v>
      </c>
      <c r="B103" s="19" t="s">
        <v>260</v>
      </c>
      <c r="C103" s="20" t="s">
        <v>269</v>
      </c>
      <c r="D103" s="21">
        <v>94</v>
      </c>
      <c r="E103" s="22">
        <v>3</v>
      </c>
      <c r="F103" s="22">
        <v>0</v>
      </c>
      <c r="G103" s="22">
        <f t="shared" si="2"/>
        <v>97</v>
      </c>
      <c r="H103" s="20">
        <v>0</v>
      </c>
      <c r="I103" s="20">
        <v>90</v>
      </c>
      <c r="J103" s="23">
        <f t="shared" si="3"/>
        <v>1.0777777777777777</v>
      </c>
    </row>
    <row r="104" spans="1:11" x14ac:dyDescent="0.2">
      <c r="A104" s="18" t="s">
        <v>270</v>
      </c>
      <c r="B104" s="19" t="s">
        <v>260</v>
      </c>
      <c r="C104" s="20" t="s">
        <v>271</v>
      </c>
      <c r="D104" s="21">
        <v>4</v>
      </c>
      <c r="E104" s="22">
        <v>99</v>
      </c>
      <c r="F104" s="22">
        <v>0</v>
      </c>
      <c r="G104" s="22">
        <f t="shared" si="2"/>
        <v>103</v>
      </c>
      <c r="H104" s="20">
        <v>0</v>
      </c>
      <c r="I104" s="20">
        <v>105</v>
      </c>
      <c r="J104" s="23">
        <f t="shared" si="3"/>
        <v>0.98095238095238091</v>
      </c>
    </row>
    <row r="105" spans="1:11" x14ac:dyDescent="0.2">
      <c r="A105" s="18" t="s">
        <v>272</v>
      </c>
      <c r="B105" s="19" t="s">
        <v>260</v>
      </c>
      <c r="C105" s="20" t="s">
        <v>273</v>
      </c>
      <c r="D105" s="21">
        <v>4</v>
      </c>
      <c r="E105" s="22">
        <v>75</v>
      </c>
      <c r="F105" s="22">
        <v>0</v>
      </c>
      <c r="G105" s="22">
        <f t="shared" si="2"/>
        <v>79</v>
      </c>
      <c r="H105" s="20">
        <v>2</v>
      </c>
      <c r="I105" s="20">
        <v>94</v>
      </c>
      <c r="J105" s="23">
        <f t="shared" si="3"/>
        <v>0.84042553191489366</v>
      </c>
    </row>
    <row r="106" spans="1:11" x14ac:dyDescent="0.2">
      <c r="A106" s="18" t="s">
        <v>274</v>
      </c>
      <c r="B106" s="19" t="s">
        <v>260</v>
      </c>
      <c r="C106" s="20" t="s">
        <v>275</v>
      </c>
      <c r="D106" s="17">
        <v>8</v>
      </c>
      <c r="E106" s="22">
        <v>233</v>
      </c>
      <c r="F106" s="22">
        <v>0</v>
      </c>
      <c r="G106" s="22">
        <f t="shared" si="2"/>
        <v>241</v>
      </c>
      <c r="H106" s="20">
        <v>0</v>
      </c>
      <c r="I106" s="20">
        <v>295</v>
      </c>
      <c r="J106" s="23">
        <f t="shared" si="3"/>
        <v>0.81694915254237288</v>
      </c>
    </row>
    <row r="107" spans="1:11" s="118" customFormat="1" x14ac:dyDescent="0.2">
      <c r="A107" s="111" t="s">
        <v>276</v>
      </c>
      <c r="B107" s="112" t="s">
        <v>260</v>
      </c>
      <c r="C107" s="113" t="s">
        <v>277</v>
      </c>
      <c r="D107" s="114">
        <v>92</v>
      </c>
      <c r="E107" s="115">
        <v>2</v>
      </c>
      <c r="F107" s="115">
        <v>0</v>
      </c>
      <c r="G107" s="115">
        <f t="shared" si="2"/>
        <v>94</v>
      </c>
      <c r="H107" s="113">
        <v>1</v>
      </c>
      <c r="I107" s="113">
        <v>233</v>
      </c>
      <c r="J107" s="116">
        <f t="shared" si="3"/>
        <v>0.40343347639484978</v>
      </c>
      <c r="K107" s="117"/>
    </row>
    <row r="108" spans="1:11" s="118" customFormat="1" x14ac:dyDescent="0.2">
      <c r="A108" s="111" t="s">
        <v>298</v>
      </c>
      <c r="B108" s="112" t="s">
        <v>260</v>
      </c>
      <c r="C108" s="113" t="s">
        <v>432</v>
      </c>
      <c r="D108" s="114">
        <v>4</v>
      </c>
      <c r="E108" s="115">
        <v>36</v>
      </c>
      <c r="F108" s="115">
        <v>0</v>
      </c>
      <c r="G108" s="115">
        <f t="shared" si="2"/>
        <v>40</v>
      </c>
      <c r="H108" s="113">
        <v>2</v>
      </c>
      <c r="I108" s="113">
        <v>71</v>
      </c>
      <c r="J108" s="116">
        <f t="shared" si="3"/>
        <v>0.56338028169014087</v>
      </c>
      <c r="K108" s="117"/>
    </row>
    <row r="109" spans="1:11" s="118" customFormat="1" x14ac:dyDescent="0.2">
      <c r="A109" s="123" t="s">
        <v>464</v>
      </c>
      <c r="B109" s="118" t="s">
        <v>260</v>
      </c>
      <c r="C109" s="124" t="s">
        <v>463</v>
      </c>
      <c r="D109" s="114">
        <v>0</v>
      </c>
      <c r="E109" s="115">
        <v>66</v>
      </c>
      <c r="F109" s="115">
        <v>0</v>
      </c>
      <c r="G109" s="115">
        <f t="shared" si="2"/>
        <v>66</v>
      </c>
      <c r="H109" s="113">
        <v>0</v>
      </c>
      <c r="I109" s="113">
        <v>90</v>
      </c>
      <c r="J109" s="116">
        <f t="shared" si="3"/>
        <v>0.73333333333333328</v>
      </c>
      <c r="K109" s="117"/>
    </row>
    <row r="110" spans="1:11" s="118" customFormat="1" x14ac:dyDescent="0.2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39</v>
      </c>
      <c r="J110" s="116">
        <f t="shared" si="3"/>
        <v>0</v>
      </c>
      <c r="K110" s="117"/>
    </row>
    <row r="111" spans="1:11" x14ac:dyDescent="0.2">
      <c r="A111" s="18" t="s">
        <v>280</v>
      </c>
      <c r="B111" s="19" t="s">
        <v>279</v>
      </c>
      <c r="C111" s="20" t="s">
        <v>281</v>
      </c>
      <c r="D111" s="21">
        <v>3</v>
      </c>
      <c r="E111" s="22">
        <v>37</v>
      </c>
      <c r="F111" s="22">
        <v>0</v>
      </c>
      <c r="G111" s="22">
        <f t="shared" si="2"/>
        <v>40</v>
      </c>
      <c r="H111" s="20">
        <v>0</v>
      </c>
      <c r="I111" s="20">
        <v>38</v>
      </c>
      <c r="J111" s="23">
        <f t="shared" si="3"/>
        <v>1.0526315789473684</v>
      </c>
    </row>
    <row r="112" spans="1:11" s="118" customFormat="1" x14ac:dyDescent="0.2">
      <c r="A112" s="111" t="s">
        <v>282</v>
      </c>
      <c r="B112" s="112" t="s">
        <v>283</v>
      </c>
      <c r="C112" s="113" t="s">
        <v>284</v>
      </c>
      <c r="D112" s="114">
        <v>0</v>
      </c>
      <c r="E112" s="115">
        <v>0</v>
      </c>
      <c r="F112" s="115">
        <v>0</v>
      </c>
      <c r="G112" s="115">
        <f t="shared" si="2"/>
        <v>0</v>
      </c>
      <c r="H112" s="113">
        <v>0</v>
      </c>
      <c r="I112" s="113">
        <v>76</v>
      </c>
      <c r="J112" s="116">
        <f t="shared" si="3"/>
        <v>0</v>
      </c>
      <c r="K112" s="117"/>
    </row>
    <row r="113" spans="1:14" s="118" customFormat="1" x14ac:dyDescent="0.2">
      <c r="A113" s="111" t="s">
        <v>285</v>
      </c>
      <c r="B113" s="112" t="s">
        <v>286</v>
      </c>
      <c r="C113" s="113" t="s">
        <v>287</v>
      </c>
      <c r="D113" s="114">
        <v>0</v>
      </c>
      <c r="E113" s="115">
        <v>0</v>
      </c>
      <c r="F113" s="115">
        <v>0</v>
      </c>
      <c r="G113" s="115">
        <f t="shared" si="2"/>
        <v>0</v>
      </c>
      <c r="H113" s="113">
        <v>0</v>
      </c>
      <c r="I113" s="113">
        <v>15</v>
      </c>
      <c r="J113" s="116">
        <f t="shared" si="3"/>
        <v>0</v>
      </c>
      <c r="K113" s="117"/>
    </row>
    <row r="114" spans="1:14" s="118" customFormat="1" ht="13.5" thickBot="1" x14ac:dyDescent="0.25">
      <c r="A114" s="130" t="s">
        <v>288</v>
      </c>
      <c r="B114" s="131" t="s">
        <v>289</v>
      </c>
      <c r="C114" s="132" t="s">
        <v>289</v>
      </c>
      <c r="D114" s="133">
        <v>0</v>
      </c>
      <c r="E114" s="131">
        <v>3</v>
      </c>
      <c r="F114" s="131">
        <v>0</v>
      </c>
      <c r="G114" s="131">
        <f t="shared" si="2"/>
        <v>3</v>
      </c>
      <c r="H114" s="132">
        <v>0</v>
      </c>
      <c r="I114" s="132">
        <v>38</v>
      </c>
      <c r="J114" s="134">
        <f t="shared" si="3"/>
        <v>7.8947368421052627E-2</v>
      </c>
      <c r="K114" s="117"/>
    </row>
    <row r="115" spans="1:14" ht="13.5" thickTop="1" x14ac:dyDescent="0.2">
      <c r="A115" s="31" t="s">
        <v>290</v>
      </c>
      <c r="B115" s="22"/>
      <c r="C115" s="20"/>
      <c r="D115" s="22">
        <f>SUM(D3:D114)</f>
        <v>289</v>
      </c>
      <c r="E115" s="22">
        <f>SUM(E3:E114)</f>
        <v>2157</v>
      </c>
      <c r="F115" s="22">
        <f>SUM(F3:F114)</f>
        <v>20</v>
      </c>
      <c r="G115" s="22">
        <f t="shared" ref="G115:I115" si="4">SUM(G3:G114)</f>
        <v>2466</v>
      </c>
      <c r="H115" s="22">
        <f t="shared" si="4"/>
        <v>75</v>
      </c>
      <c r="I115" s="127">
        <f t="shared" si="4"/>
        <v>8802</v>
      </c>
      <c r="J115" s="23">
        <f>G115/I115</f>
        <v>0.28016359918200406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7"/>
  <sheetViews>
    <sheetView zoomScaleNormal="100" workbookViewId="0">
      <pane xSplit="1" ySplit="2" topLeftCell="B57" activePane="bottomRight" state="frozen"/>
      <selection activeCell="H101" sqref="H101"/>
      <selection pane="topRight" activeCell="H101" sqref="H101"/>
      <selection pane="bottomLeft" activeCell="H101" sqref="H101"/>
      <selection pane="bottomRight" activeCell="H76" sqref="H76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43922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0</v>
      </c>
      <c r="D3" s="22">
        <v>0</v>
      </c>
      <c r="E3" s="22">
        <f>B3+C3+D3</f>
        <v>0</v>
      </c>
      <c r="F3" s="20">
        <v>0</v>
      </c>
      <c r="G3" s="20">
        <v>28</v>
      </c>
      <c r="H3" s="23">
        <f>E3/G3</f>
        <v>0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B4+C4+D4</f>
        <v>0</v>
      </c>
      <c r="F4" s="20">
        <v>0</v>
      </c>
      <c r="G4" s="20">
        <v>19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5</v>
      </c>
      <c r="H5" s="23">
        <f t="shared" si="1"/>
        <v>0</v>
      </c>
    </row>
    <row r="6" spans="1:9" x14ac:dyDescent="0.2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47</v>
      </c>
      <c r="H6" s="23">
        <v>0</v>
      </c>
    </row>
    <row r="7" spans="1:9" x14ac:dyDescent="0.2">
      <c r="A7" s="19" t="s">
        <v>23</v>
      </c>
      <c r="B7" s="21">
        <v>2</v>
      </c>
      <c r="C7" s="22">
        <v>41</v>
      </c>
      <c r="D7" s="22">
        <v>0</v>
      </c>
      <c r="E7" s="22">
        <f t="shared" si="0"/>
        <v>43</v>
      </c>
      <c r="F7" s="20">
        <v>2</v>
      </c>
      <c r="G7" s="20">
        <v>30</v>
      </c>
      <c r="H7" s="23">
        <f t="shared" si="1"/>
        <v>1.4333333333333333</v>
      </c>
    </row>
    <row r="8" spans="1:9" x14ac:dyDescent="0.2">
      <c r="A8" s="19" t="s">
        <v>26</v>
      </c>
      <c r="B8" s="21">
        <v>3</v>
      </c>
      <c r="C8" s="22">
        <v>13</v>
      </c>
      <c r="D8" s="22">
        <v>20</v>
      </c>
      <c r="E8" s="22">
        <f t="shared" si="0"/>
        <v>36</v>
      </c>
      <c r="F8" s="20">
        <v>3</v>
      </c>
      <c r="G8" s="20">
        <v>83</v>
      </c>
      <c r="H8" s="23">
        <f t="shared" si="1"/>
        <v>0.43373493975903615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16</v>
      </c>
      <c r="H9" s="23">
        <f t="shared" si="1"/>
        <v>0</v>
      </c>
    </row>
    <row r="10" spans="1:9" x14ac:dyDescent="0.2">
      <c r="A10" s="19" t="s">
        <v>32</v>
      </c>
      <c r="B10" s="21">
        <v>3</v>
      </c>
      <c r="C10" s="22">
        <v>56</v>
      </c>
      <c r="D10" s="22">
        <v>0</v>
      </c>
      <c r="E10" s="22">
        <v>59</v>
      </c>
      <c r="F10" s="20">
        <v>3</v>
      </c>
      <c r="G10" s="20">
        <v>206</v>
      </c>
      <c r="H10" s="23">
        <v>0.28640776699029125</v>
      </c>
    </row>
    <row r="11" spans="1:9" x14ac:dyDescent="0.2">
      <c r="A11" s="19" t="s">
        <v>37</v>
      </c>
      <c r="B11" s="21">
        <v>0</v>
      </c>
      <c r="C11" s="22">
        <v>1</v>
      </c>
      <c r="D11" s="22">
        <v>0</v>
      </c>
      <c r="E11" s="22">
        <v>1</v>
      </c>
      <c r="F11" s="20">
        <v>0</v>
      </c>
      <c r="G11" s="20">
        <v>88</v>
      </c>
      <c r="H11" s="23">
        <v>1.1363636363636364E-2</v>
      </c>
    </row>
    <row r="12" spans="1:9" x14ac:dyDescent="0.2">
      <c r="A12" s="19" t="s">
        <v>42</v>
      </c>
      <c r="B12" s="21">
        <v>3</v>
      </c>
      <c r="C12" s="22">
        <v>13</v>
      </c>
      <c r="D12" s="22">
        <v>0</v>
      </c>
      <c r="E12" s="22">
        <f t="shared" si="0"/>
        <v>16</v>
      </c>
      <c r="F12" s="20">
        <v>0</v>
      </c>
      <c r="G12" s="20">
        <v>28</v>
      </c>
      <c r="H12" s="23">
        <f t="shared" si="1"/>
        <v>0.5714285714285714</v>
      </c>
    </row>
    <row r="13" spans="1:9" x14ac:dyDescent="0.2">
      <c r="A13" s="19" t="s">
        <v>45</v>
      </c>
      <c r="B13" s="21">
        <v>6</v>
      </c>
      <c r="C13" s="22">
        <v>22</v>
      </c>
      <c r="D13" s="22">
        <v>0</v>
      </c>
      <c r="E13" s="22">
        <f t="shared" si="0"/>
        <v>28</v>
      </c>
      <c r="F13" s="20">
        <v>6</v>
      </c>
      <c r="G13" s="20">
        <v>26</v>
      </c>
      <c r="H13" s="23">
        <f t="shared" si="1"/>
        <v>1.0769230769230769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517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>B15+C15+D15</f>
        <v>0</v>
      </c>
      <c r="F15" s="20">
        <v>0</v>
      </c>
      <c r="G15" s="20">
        <v>13</v>
      </c>
      <c r="H15" s="23">
        <f t="shared" si="1"/>
        <v>0</v>
      </c>
    </row>
    <row r="16" spans="1:9" x14ac:dyDescent="0.2">
      <c r="A16" s="19" t="s">
        <v>56</v>
      </c>
      <c r="B16" s="21">
        <v>2</v>
      </c>
      <c r="C16" s="22">
        <v>10</v>
      </c>
      <c r="D16" s="22">
        <v>0</v>
      </c>
      <c r="E16" s="22">
        <v>12</v>
      </c>
      <c r="F16" s="20">
        <v>2</v>
      </c>
      <c r="G16" s="119">
        <v>277</v>
      </c>
      <c r="H16" s="23">
        <v>4.3321299638989168E-2</v>
      </c>
    </row>
    <row r="17" spans="1:20" x14ac:dyDescent="0.2">
      <c r="A17" s="19" t="s">
        <v>61</v>
      </c>
      <c r="B17" s="21">
        <v>0</v>
      </c>
      <c r="C17" s="22">
        <v>5</v>
      </c>
      <c r="D17" s="22">
        <v>0</v>
      </c>
      <c r="E17" s="22">
        <f t="shared" si="0"/>
        <v>5</v>
      </c>
      <c r="F17" s="20">
        <v>0</v>
      </c>
      <c r="G17" s="20">
        <v>4</v>
      </c>
      <c r="H17" s="23">
        <f t="shared" si="1"/>
        <v>1.25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41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1</v>
      </c>
      <c r="D19" s="22">
        <v>0</v>
      </c>
      <c r="E19" s="22">
        <v>1</v>
      </c>
      <c r="F19" s="20">
        <v>4</v>
      </c>
      <c r="G19" s="20">
        <v>198</v>
      </c>
      <c r="H19" s="23">
        <v>5.0505050505050509E-3</v>
      </c>
    </row>
    <row r="20" spans="1:20" x14ac:dyDescent="0.2">
      <c r="A20" s="19" t="s">
        <v>72</v>
      </c>
      <c r="B20" s="21">
        <v>0</v>
      </c>
      <c r="C20" s="22">
        <v>15</v>
      </c>
      <c r="D20" s="22">
        <v>0</v>
      </c>
      <c r="E20" s="22">
        <v>15</v>
      </c>
      <c r="F20" s="20">
        <v>0</v>
      </c>
      <c r="G20" s="20">
        <v>88</v>
      </c>
      <c r="H20" s="23">
        <v>0.17045454545454544</v>
      </c>
    </row>
    <row r="21" spans="1:20" x14ac:dyDescent="0.2">
      <c r="A21" s="19" t="s">
        <v>77</v>
      </c>
      <c r="B21" s="21">
        <v>0</v>
      </c>
      <c r="C21" s="22">
        <v>42</v>
      </c>
      <c r="D21" s="22">
        <v>0</v>
      </c>
      <c r="E21" s="22">
        <f t="shared" si="0"/>
        <v>42</v>
      </c>
      <c r="F21" s="20">
        <v>0</v>
      </c>
      <c r="G21" s="20">
        <v>59</v>
      </c>
      <c r="H21" s="23">
        <f t="shared" si="1"/>
        <v>0.71186440677966101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7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4</v>
      </c>
      <c r="H23" s="23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176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1</v>
      </c>
      <c r="C25" s="22">
        <v>3</v>
      </c>
      <c r="D25" s="22">
        <v>0</v>
      </c>
      <c r="E25" s="22">
        <f t="shared" si="0"/>
        <v>4</v>
      </c>
      <c r="F25" s="20">
        <v>1</v>
      </c>
      <c r="G25" s="20">
        <v>41</v>
      </c>
      <c r="H25" s="23">
        <f t="shared" si="1"/>
        <v>9.7560975609756101E-2</v>
      </c>
    </row>
    <row r="26" spans="1:20" x14ac:dyDescent="0.2">
      <c r="A26" s="19" t="s">
        <v>93</v>
      </c>
      <c r="B26" s="21">
        <v>1</v>
      </c>
      <c r="C26" s="22">
        <v>36</v>
      </c>
      <c r="D26" s="22">
        <v>0</v>
      </c>
      <c r="E26" s="22">
        <f t="shared" si="0"/>
        <v>37</v>
      </c>
      <c r="F26" s="20">
        <v>1</v>
      </c>
      <c r="G26" s="20">
        <v>90</v>
      </c>
      <c r="H26" s="23">
        <f t="shared" si="1"/>
        <v>0.41111111111111109</v>
      </c>
    </row>
    <row r="27" spans="1:20" x14ac:dyDescent="0.2">
      <c r="A27" s="19" t="s">
        <v>96</v>
      </c>
      <c r="B27" s="21">
        <v>0</v>
      </c>
      <c r="C27" s="22">
        <v>2</v>
      </c>
      <c r="D27" s="22">
        <v>0</v>
      </c>
      <c r="E27" s="22">
        <f t="shared" si="0"/>
        <v>2</v>
      </c>
      <c r="F27" s="20">
        <v>0</v>
      </c>
      <c r="G27" s="20">
        <v>5</v>
      </c>
      <c r="H27" s="23">
        <f t="shared" si="1"/>
        <v>0.4</v>
      </c>
    </row>
    <row r="28" spans="1:20" x14ac:dyDescent="0.2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13</v>
      </c>
      <c r="H28" s="23">
        <f t="shared" si="1"/>
        <v>7.6923076923076927E-2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4</v>
      </c>
      <c r="H29" s="23">
        <f t="shared" si="1"/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5</v>
      </c>
      <c r="H30" s="23">
        <f t="shared" si="1"/>
        <v>0</v>
      </c>
    </row>
    <row r="31" spans="1:20" x14ac:dyDescent="0.2">
      <c r="A31" s="19" t="s">
        <v>108</v>
      </c>
      <c r="B31" s="21">
        <v>0</v>
      </c>
      <c r="C31" s="22">
        <v>23</v>
      </c>
      <c r="D31" s="22">
        <v>0</v>
      </c>
      <c r="E31" s="22">
        <f t="shared" si="0"/>
        <v>23</v>
      </c>
      <c r="F31" s="20">
        <v>0</v>
      </c>
      <c r="G31" s="20">
        <v>17</v>
      </c>
      <c r="H31" s="23">
        <f t="shared" si="1"/>
        <v>1.3529411764705883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46</v>
      </c>
      <c r="H32" s="23">
        <f t="shared" si="1"/>
        <v>0</v>
      </c>
    </row>
    <row r="33" spans="1:20" x14ac:dyDescent="0.2">
      <c r="A33" s="19" t="s">
        <v>114</v>
      </c>
      <c r="B33" s="21">
        <v>0</v>
      </c>
      <c r="C33" s="22">
        <v>6</v>
      </c>
      <c r="D33" s="22">
        <v>0</v>
      </c>
      <c r="E33" s="22">
        <f t="shared" si="0"/>
        <v>6</v>
      </c>
      <c r="F33" s="20">
        <v>0</v>
      </c>
      <c r="G33" s="20">
        <v>40</v>
      </c>
      <c r="H33" s="23">
        <f t="shared" si="1"/>
        <v>0.15</v>
      </c>
    </row>
    <row r="34" spans="1:20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4</v>
      </c>
      <c r="H34" s="23">
        <f t="shared" si="1"/>
        <v>0</v>
      </c>
    </row>
    <row r="35" spans="1:20" x14ac:dyDescent="0.2">
      <c r="A35" s="19" t="s">
        <v>120</v>
      </c>
      <c r="B35" s="21">
        <v>0</v>
      </c>
      <c r="C35" s="22">
        <v>2</v>
      </c>
      <c r="D35" s="22">
        <v>0</v>
      </c>
      <c r="E35" s="22">
        <f t="shared" si="0"/>
        <v>2</v>
      </c>
      <c r="F35" s="20">
        <v>0</v>
      </c>
      <c r="G35" s="20">
        <v>15</v>
      </c>
      <c r="H35" s="23">
        <f t="shared" si="1"/>
        <v>0.13333333333333333</v>
      </c>
      <c r="J35" s="17" t="s">
        <v>465</v>
      </c>
    </row>
    <row r="36" spans="1:20" x14ac:dyDescent="0.2">
      <c r="A36" s="19" t="s">
        <v>123</v>
      </c>
      <c r="B36" s="21">
        <v>1</v>
      </c>
      <c r="C36" s="22">
        <v>6</v>
      </c>
      <c r="D36" s="22">
        <v>0</v>
      </c>
      <c r="E36" s="22">
        <v>7</v>
      </c>
      <c r="F36" s="20">
        <v>1</v>
      </c>
      <c r="G36" s="20">
        <v>106</v>
      </c>
      <c r="H36" s="23">
        <v>6.6037735849056603E-2</v>
      </c>
    </row>
    <row r="37" spans="1:20" x14ac:dyDescent="0.2">
      <c r="A37" s="19" t="s">
        <v>128</v>
      </c>
      <c r="B37" s="21">
        <v>1</v>
      </c>
      <c r="C37" s="22">
        <v>30</v>
      </c>
      <c r="D37" s="22">
        <v>0</v>
      </c>
      <c r="E37" s="22">
        <f t="shared" si="0"/>
        <v>31</v>
      </c>
      <c r="F37" s="20">
        <v>1</v>
      </c>
      <c r="G37" s="20">
        <v>34</v>
      </c>
      <c r="H37" s="23">
        <f t="shared" si="1"/>
        <v>0.91176470588235292</v>
      </c>
    </row>
    <row r="38" spans="1:20" x14ac:dyDescent="0.2">
      <c r="A38" s="19" t="s">
        <v>130</v>
      </c>
      <c r="B38" s="21">
        <v>1</v>
      </c>
      <c r="C38" s="22">
        <v>16</v>
      </c>
      <c r="D38" s="22">
        <v>0</v>
      </c>
      <c r="E38" s="22">
        <f t="shared" si="0"/>
        <v>17</v>
      </c>
      <c r="F38" s="20">
        <v>0</v>
      </c>
      <c r="G38" s="20">
        <v>17</v>
      </c>
      <c r="H38" s="23">
        <f t="shared" si="1"/>
        <v>1</v>
      </c>
    </row>
    <row r="39" spans="1:20" x14ac:dyDescent="0.2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41</v>
      </c>
      <c r="H39" s="23">
        <f t="shared" si="1"/>
        <v>2.4390243902439025E-2</v>
      </c>
    </row>
    <row r="40" spans="1:20" x14ac:dyDescent="0.2">
      <c r="A40" s="19" t="s">
        <v>136</v>
      </c>
      <c r="B40" s="21">
        <v>1</v>
      </c>
      <c r="C40" s="22">
        <v>0</v>
      </c>
      <c r="D40" s="22">
        <v>0</v>
      </c>
      <c r="E40" s="22">
        <f t="shared" si="0"/>
        <v>1</v>
      </c>
      <c r="F40" s="20">
        <v>1</v>
      </c>
      <c r="G40" s="20">
        <v>82</v>
      </c>
      <c r="H40" s="23">
        <f t="shared" si="1"/>
        <v>1.2195121951219513E-2</v>
      </c>
    </row>
    <row r="41" spans="1:20" s="24" customFormat="1" x14ac:dyDescent="0.2">
      <c r="A41" s="19" t="s">
        <v>139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0</v>
      </c>
      <c r="C42" s="22">
        <v>6</v>
      </c>
      <c r="D42" s="22">
        <v>0</v>
      </c>
      <c r="E42" s="22">
        <f t="shared" si="0"/>
        <v>6</v>
      </c>
      <c r="F42" s="20">
        <v>0</v>
      </c>
      <c r="G42" s="20">
        <v>102</v>
      </c>
      <c r="H42" s="23">
        <f t="shared" si="1"/>
        <v>5.8823529411764705E-2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23</v>
      </c>
      <c r="H43" s="23">
        <f t="shared" si="1"/>
        <v>0.13043478260869565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0</v>
      </c>
      <c r="C44" s="22">
        <v>16</v>
      </c>
      <c r="D44" s="22">
        <v>0</v>
      </c>
      <c r="E44" s="22">
        <v>16</v>
      </c>
      <c r="F44" s="20">
        <v>0</v>
      </c>
      <c r="G44" s="20">
        <v>69</v>
      </c>
      <c r="H44" s="23">
        <v>0.2318840579710145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0</v>
      </c>
      <c r="C45" s="22">
        <v>16</v>
      </c>
      <c r="D45" s="22">
        <v>0</v>
      </c>
      <c r="E45" s="22">
        <f t="shared" si="0"/>
        <v>16</v>
      </c>
      <c r="F45" s="20">
        <v>0</v>
      </c>
      <c r="G45" s="20">
        <v>52</v>
      </c>
      <c r="H45" s="23">
        <f t="shared" si="1"/>
        <v>0.30769230769230771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0</v>
      </c>
      <c r="C46" s="22">
        <v>0</v>
      </c>
      <c r="D46" s="22">
        <v>0</v>
      </c>
      <c r="E46" s="22">
        <v>0</v>
      </c>
      <c r="F46" s="20">
        <v>0</v>
      </c>
      <c r="G46" s="20">
        <v>32</v>
      </c>
      <c r="H46" s="23"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23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0</v>
      </c>
      <c r="C48" s="22">
        <v>37</v>
      </c>
      <c r="D48" s="22">
        <v>0</v>
      </c>
      <c r="E48" s="22">
        <f t="shared" si="0"/>
        <v>37</v>
      </c>
      <c r="F48" s="20">
        <v>0</v>
      </c>
      <c r="G48" s="20">
        <v>41</v>
      </c>
      <c r="H48" s="23">
        <f t="shared" si="1"/>
        <v>0.90243902439024393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72</v>
      </c>
      <c r="D49" s="22">
        <v>0</v>
      </c>
      <c r="E49" s="22">
        <f t="shared" si="0"/>
        <v>72</v>
      </c>
      <c r="F49" s="20">
        <v>0</v>
      </c>
      <c r="G49" s="20">
        <v>73</v>
      </c>
      <c r="H49" s="23">
        <f t="shared" si="1"/>
        <v>0.98630136986301364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0</v>
      </c>
      <c r="C50" s="22">
        <v>16</v>
      </c>
      <c r="D50" s="22">
        <v>0</v>
      </c>
      <c r="E50" s="22">
        <f t="shared" si="0"/>
        <v>16</v>
      </c>
      <c r="F50" s="20">
        <v>0</v>
      </c>
      <c r="G50" s="20">
        <v>26</v>
      </c>
      <c r="H50" s="23">
        <f t="shared" si="1"/>
        <v>0.61538461538461542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0</v>
      </c>
      <c r="C51" s="22">
        <v>8</v>
      </c>
      <c r="D51" s="22">
        <v>0</v>
      </c>
      <c r="E51" s="22">
        <f t="shared" si="0"/>
        <v>8</v>
      </c>
      <c r="F51" s="20">
        <v>1</v>
      </c>
      <c r="G51" s="20">
        <v>125</v>
      </c>
      <c r="H51" s="23">
        <f t="shared" si="1"/>
        <v>6.4000000000000001E-2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0</v>
      </c>
      <c r="C52" s="22">
        <v>5</v>
      </c>
      <c r="D52" s="22">
        <v>0</v>
      </c>
      <c r="E52" s="22">
        <f t="shared" si="0"/>
        <v>5</v>
      </c>
      <c r="F52" s="20">
        <v>0</v>
      </c>
      <c r="G52" s="20">
        <v>39</v>
      </c>
      <c r="H52" s="23">
        <f t="shared" si="1"/>
        <v>0.12820512820512819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0</v>
      </c>
      <c r="C53" s="22">
        <v>1</v>
      </c>
      <c r="D53" s="22">
        <v>0</v>
      </c>
      <c r="E53" s="22">
        <f t="shared" si="0"/>
        <v>1</v>
      </c>
      <c r="F53" s="20">
        <v>0</v>
      </c>
      <c r="G53" s="20">
        <v>19</v>
      </c>
      <c r="H53" s="23">
        <f t="shared" si="1"/>
        <v>5.2631578947368418E-2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7</v>
      </c>
      <c r="C54" s="22">
        <v>173</v>
      </c>
      <c r="D54" s="22">
        <v>0</v>
      </c>
      <c r="E54" s="22">
        <v>180</v>
      </c>
      <c r="F54" s="20">
        <v>0</v>
      </c>
      <c r="G54" s="20">
        <v>2808</v>
      </c>
      <c r="H54" s="23">
        <v>6.4102564102564097E-2</v>
      </c>
    </row>
    <row r="55" spans="1:20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5" si="2">B55+C55+D55</f>
        <v>0</v>
      </c>
      <c r="F55" s="20">
        <v>0</v>
      </c>
      <c r="G55" s="20">
        <v>36</v>
      </c>
      <c r="H55" s="23">
        <f t="shared" ref="H55:H75" si="3">E55/G55</f>
        <v>0</v>
      </c>
    </row>
    <row r="56" spans="1:20" x14ac:dyDescent="0.2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2</v>
      </c>
      <c r="H56" s="23">
        <f t="shared" si="3"/>
        <v>1.5</v>
      </c>
    </row>
    <row r="57" spans="1:20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33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218</v>
      </c>
      <c r="B58" s="21">
        <v>1</v>
      </c>
      <c r="C58" s="22">
        <v>9</v>
      </c>
      <c r="D58" s="22">
        <v>0</v>
      </c>
      <c r="E58" s="22">
        <v>10</v>
      </c>
      <c r="F58" s="20">
        <v>1</v>
      </c>
      <c r="G58" s="20">
        <v>28</v>
      </c>
      <c r="H58" s="23">
        <v>0.35714285714285715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17</v>
      </c>
      <c r="C59" s="22">
        <v>55</v>
      </c>
      <c r="D59" s="22">
        <v>0</v>
      </c>
      <c r="E59" s="22">
        <v>72</v>
      </c>
      <c r="F59" s="20">
        <v>15</v>
      </c>
      <c r="G59" s="20">
        <v>120</v>
      </c>
      <c r="H59" s="23">
        <v>0.2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3</v>
      </c>
      <c r="C60" s="22">
        <v>26</v>
      </c>
      <c r="D60" s="22">
        <v>0</v>
      </c>
      <c r="E60" s="22">
        <f t="shared" si="2"/>
        <v>29</v>
      </c>
      <c r="F60" s="20">
        <v>2</v>
      </c>
      <c r="G60" s="20">
        <v>90</v>
      </c>
      <c r="H60" s="23">
        <f t="shared" si="3"/>
        <v>0.32222222222222224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0</v>
      </c>
      <c r="C61" s="22">
        <v>0</v>
      </c>
      <c r="D61" s="22">
        <v>0</v>
      </c>
      <c r="E61" s="22">
        <f t="shared" si="2"/>
        <v>0</v>
      </c>
      <c r="F61" s="20">
        <v>0</v>
      </c>
      <c r="G61" s="20">
        <v>43</v>
      </c>
      <c r="H61" s="23">
        <f t="shared" si="3"/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3</v>
      </c>
      <c r="C62" s="22">
        <v>15</v>
      </c>
      <c r="D62" s="22">
        <v>0</v>
      </c>
      <c r="E62" s="22">
        <f t="shared" si="2"/>
        <v>18</v>
      </c>
      <c r="F62" s="20">
        <v>3</v>
      </c>
      <c r="G62" s="20">
        <v>177</v>
      </c>
      <c r="H62" s="23">
        <f t="shared" si="3"/>
        <v>0.10169491525423729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1</v>
      </c>
      <c r="C63" s="22">
        <v>18</v>
      </c>
      <c r="D63" s="22">
        <v>0</v>
      </c>
      <c r="E63" s="22">
        <f t="shared" si="2"/>
        <v>19</v>
      </c>
      <c r="F63" s="20">
        <v>19</v>
      </c>
      <c r="G63" s="20">
        <v>34</v>
      </c>
      <c r="H63" s="23">
        <f t="shared" si="3"/>
        <v>0.55882352941176472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3</v>
      </c>
      <c r="C65" s="22">
        <v>72</v>
      </c>
      <c r="D65" s="22">
        <v>0</v>
      </c>
      <c r="E65" s="22">
        <f t="shared" si="2"/>
        <v>75</v>
      </c>
      <c r="F65" s="20">
        <v>2</v>
      </c>
      <c r="G65" s="20">
        <v>100</v>
      </c>
      <c r="H65" s="23">
        <f t="shared" si="3"/>
        <v>0.75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v>0</v>
      </c>
      <c r="F66" s="20">
        <v>0</v>
      </c>
      <c r="G66" s="20">
        <v>75</v>
      </c>
      <c r="H66" s="23"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0</v>
      </c>
      <c r="C67" s="22">
        <v>86</v>
      </c>
      <c r="D67" s="22">
        <v>0</v>
      </c>
      <c r="E67" s="22">
        <f t="shared" si="2"/>
        <v>86</v>
      </c>
      <c r="F67" s="20">
        <v>0</v>
      </c>
      <c r="G67" s="20">
        <v>104</v>
      </c>
      <c r="H67" s="23">
        <f t="shared" si="3"/>
        <v>0.82692307692307687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54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0</v>
      </c>
      <c r="C69" s="22">
        <v>2</v>
      </c>
      <c r="D69" s="22">
        <v>0</v>
      </c>
      <c r="E69" s="22">
        <f t="shared" si="2"/>
        <v>2</v>
      </c>
      <c r="F69" s="20">
        <v>0</v>
      </c>
      <c r="G69" s="20">
        <v>25</v>
      </c>
      <c r="H69" s="23">
        <f t="shared" si="3"/>
        <v>0.08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3</v>
      </c>
      <c r="D70" s="22">
        <v>0</v>
      </c>
      <c r="E70" s="22">
        <f t="shared" si="2"/>
        <v>5</v>
      </c>
      <c r="F70" s="20">
        <v>0</v>
      </c>
      <c r="G70" s="20">
        <v>9</v>
      </c>
      <c r="H70" s="23">
        <f t="shared" si="3"/>
        <v>0.55555555555555558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222</v>
      </c>
      <c r="C71" s="22">
        <v>1070</v>
      </c>
      <c r="D71" s="22">
        <v>0</v>
      </c>
      <c r="E71" s="22">
        <v>1292</v>
      </c>
      <c r="F71" s="20">
        <v>5</v>
      </c>
      <c r="G71" s="20">
        <v>1653</v>
      </c>
      <c r="H71" s="23">
        <v>0.7816091954022989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3</v>
      </c>
      <c r="C72" s="22">
        <v>37</v>
      </c>
      <c r="D72" s="22">
        <v>0</v>
      </c>
      <c r="E72" s="22">
        <v>40</v>
      </c>
      <c r="F72" s="20">
        <v>0</v>
      </c>
      <c r="G72" s="20">
        <v>77</v>
      </c>
      <c r="H72" s="23">
        <v>0.51948051948051943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0</v>
      </c>
      <c r="C73" s="22">
        <v>0</v>
      </c>
      <c r="D73" s="22">
        <v>0</v>
      </c>
      <c r="E73" s="22">
        <f t="shared" si="2"/>
        <v>0</v>
      </c>
      <c r="F73" s="20">
        <v>0</v>
      </c>
      <c r="G73" s="20">
        <v>76</v>
      </c>
      <c r="H73" s="23">
        <f t="shared" si="3"/>
        <v>0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15</v>
      </c>
      <c r="H74" s="23">
        <f t="shared" si="3"/>
        <v>0</v>
      </c>
    </row>
    <row r="75" spans="1:20" ht="13.5" thickBot="1" x14ac:dyDescent="0.25">
      <c r="A75" s="27" t="s">
        <v>289</v>
      </c>
      <c r="B75" s="29">
        <v>0</v>
      </c>
      <c r="C75" s="27">
        <v>3</v>
      </c>
      <c r="D75" s="27">
        <v>0</v>
      </c>
      <c r="E75" s="27">
        <f t="shared" si="2"/>
        <v>3</v>
      </c>
      <c r="F75" s="28">
        <v>0</v>
      </c>
      <c r="G75" s="28">
        <v>38</v>
      </c>
      <c r="H75" s="91">
        <f t="shared" si="3"/>
        <v>7.8947368421052627E-2</v>
      </c>
    </row>
    <row r="76" spans="1:20" ht="13.5" thickTop="1" x14ac:dyDescent="0.2">
      <c r="A76" s="22"/>
      <c r="B76" s="22">
        <f>SUM(B3:B75)</f>
        <v>289</v>
      </c>
      <c r="C76" s="22">
        <f>SUM(C3:C75)</f>
        <v>2157</v>
      </c>
      <c r="D76" s="22">
        <f>SUM(D3:D75)</f>
        <v>20</v>
      </c>
      <c r="E76" s="22">
        <f t="shared" ref="E76:G76" si="4">SUM(E3:E75)</f>
        <v>2466</v>
      </c>
      <c r="F76" s="22">
        <f t="shared" si="4"/>
        <v>75</v>
      </c>
      <c r="G76" s="127">
        <f t="shared" si="4"/>
        <v>8802</v>
      </c>
      <c r="H76" s="23">
        <f>E76/G76</f>
        <v>0.28016359918200406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36"/>
  <sheetViews>
    <sheetView zoomScaleNormal="100" workbookViewId="0">
      <pane xSplit="3" ySplit="2" topLeftCell="D54" activePane="bottomRight" state="frozen"/>
      <selection activeCell="H101" sqref="H101"/>
      <selection pane="topRight" activeCell="H101" sqref="H101"/>
      <selection pane="bottomLeft" activeCell="H101" sqref="H101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43952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0</v>
      </c>
      <c r="E3" s="115">
        <v>0</v>
      </c>
      <c r="F3" s="115">
        <v>0</v>
      </c>
      <c r="G3" s="115">
        <f>D3+E3+F3</f>
        <v>0</v>
      </c>
      <c r="H3" s="113">
        <v>0</v>
      </c>
      <c r="I3" s="113">
        <v>22</v>
      </c>
      <c r="J3" s="116">
        <f>G3/I3</f>
        <v>0</v>
      </c>
      <c r="K3" s="117"/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0</v>
      </c>
      <c r="E4" s="115">
        <v>2</v>
      </c>
      <c r="F4" s="115">
        <v>0</v>
      </c>
      <c r="G4" s="115">
        <f t="shared" ref="G4:G67" si="0">D4+E4+F4</f>
        <v>2</v>
      </c>
      <c r="H4" s="113">
        <v>0</v>
      </c>
      <c r="I4" s="113">
        <v>31</v>
      </c>
      <c r="J4" s="116">
        <f t="shared" ref="J4:J67" si="1">G4/I4</f>
        <v>6.4516129032258063E-2</v>
      </c>
      <c r="K4" s="117"/>
    </row>
    <row r="5" spans="1:11" s="118" customFormat="1" x14ac:dyDescent="0.2">
      <c r="A5" s="111" t="s">
        <v>15</v>
      </c>
      <c r="B5" s="112" t="s">
        <v>16</v>
      </c>
      <c r="C5" s="113" t="s">
        <v>16</v>
      </c>
      <c r="D5" s="114">
        <v>0</v>
      </c>
      <c r="E5" s="115">
        <v>0</v>
      </c>
      <c r="F5" s="115">
        <v>0</v>
      </c>
      <c r="G5" s="115">
        <f t="shared" si="0"/>
        <v>0</v>
      </c>
      <c r="H5" s="113">
        <v>0</v>
      </c>
      <c r="I5" s="113">
        <v>6</v>
      </c>
      <c r="J5" s="116">
        <f t="shared" si="1"/>
        <v>0</v>
      </c>
      <c r="K5" s="117"/>
    </row>
    <row r="6" spans="1:11" s="118" customFormat="1" x14ac:dyDescent="0.2">
      <c r="A6" s="111" t="s">
        <v>17</v>
      </c>
      <c r="B6" s="112" t="s">
        <v>18</v>
      </c>
      <c r="C6" s="113" t="s">
        <v>19</v>
      </c>
      <c r="D6" s="114">
        <v>1</v>
      </c>
      <c r="E6" s="115">
        <v>2</v>
      </c>
      <c r="F6" s="115">
        <v>0</v>
      </c>
      <c r="G6" s="115">
        <f t="shared" si="0"/>
        <v>3</v>
      </c>
      <c r="H6" s="113">
        <v>1</v>
      </c>
      <c r="I6" s="113">
        <v>6</v>
      </c>
      <c r="J6" s="116">
        <f t="shared" si="1"/>
        <v>0.5</v>
      </c>
      <c r="K6" s="117"/>
    </row>
    <row r="7" spans="1:11" s="118" customFormat="1" x14ac:dyDescent="0.2">
      <c r="A7" s="111" t="s">
        <v>20</v>
      </c>
      <c r="B7" s="112" t="s">
        <v>18</v>
      </c>
      <c r="C7" s="113" t="s">
        <v>21</v>
      </c>
      <c r="D7" s="114">
        <v>0</v>
      </c>
      <c r="E7" s="115">
        <v>0</v>
      </c>
      <c r="F7" s="115">
        <v>0</v>
      </c>
      <c r="G7" s="115">
        <f t="shared" si="0"/>
        <v>0</v>
      </c>
      <c r="H7" s="113">
        <v>0</v>
      </c>
      <c r="I7" s="113">
        <v>42</v>
      </c>
      <c r="J7" s="116">
        <f t="shared" si="1"/>
        <v>0</v>
      </c>
      <c r="K7" s="117"/>
    </row>
    <row r="8" spans="1:1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30</v>
      </c>
      <c r="F8" s="22">
        <v>0</v>
      </c>
      <c r="G8" s="22">
        <f t="shared" si="0"/>
        <v>30</v>
      </c>
      <c r="H8" s="20">
        <v>0</v>
      </c>
      <c r="I8" s="20">
        <v>16</v>
      </c>
      <c r="J8" s="96">
        <f t="shared" si="1"/>
        <v>1.875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7</v>
      </c>
      <c r="E9" s="22">
        <v>43</v>
      </c>
      <c r="F9" s="22">
        <v>20</v>
      </c>
      <c r="G9" s="22">
        <f t="shared" si="0"/>
        <v>70</v>
      </c>
      <c r="H9" s="20">
        <v>7</v>
      </c>
      <c r="I9" s="20">
        <v>77</v>
      </c>
      <c r="J9" s="96">
        <f t="shared" si="1"/>
        <v>0.90909090909090906</v>
      </c>
    </row>
    <row r="10" spans="1:11" s="118" customFormat="1" x14ac:dyDescent="0.2">
      <c r="A10" s="111" t="s">
        <v>28</v>
      </c>
      <c r="B10" s="112" t="s">
        <v>29</v>
      </c>
      <c r="C10" s="113" t="s">
        <v>30</v>
      </c>
      <c r="D10" s="114">
        <v>0</v>
      </c>
      <c r="E10" s="115">
        <v>0</v>
      </c>
      <c r="F10" s="115">
        <v>0</v>
      </c>
      <c r="G10" s="115">
        <f t="shared" si="0"/>
        <v>0</v>
      </c>
      <c r="H10" s="113">
        <v>0</v>
      </c>
      <c r="I10" s="113">
        <v>12</v>
      </c>
      <c r="J10" s="126">
        <f t="shared" si="1"/>
        <v>0</v>
      </c>
      <c r="K10" s="117"/>
    </row>
    <row r="11" spans="1:11" s="118" customFormat="1" x14ac:dyDescent="0.2">
      <c r="A11" s="111" t="s">
        <v>31</v>
      </c>
      <c r="B11" s="112" t="s">
        <v>32</v>
      </c>
      <c r="C11" s="113" t="s">
        <v>33</v>
      </c>
      <c r="D11" s="114">
        <v>0</v>
      </c>
      <c r="E11" s="115">
        <v>0</v>
      </c>
      <c r="F11" s="115">
        <v>0</v>
      </c>
      <c r="G11" s="115">
        <f t="shared" si="0"/>
        <v>0</v>
      </c>
      <c r="H11" s="113">
        <v>0</v>
      </c>
      <c r="I11" s="113">
        <v>50</v>
      </c>
      <c r="J11" s="126">
        <f t="shared" si="1"/>
        <v>0</v>
      </c>
      <c r="K11" s="117"/>
    </row>
    <row r="12" spans="1:11" s="118" customFormat="1" x14ac:dyDescent="0.2">
      <c r="A12" s="111" t="s">
        <v>34</v>
      </c>
      <c r="B12" s="112" t="s">
        <v>32</v>
      </c>
      <c r="C12" s="113" t="s">
        <v>35</v>
      </c>
      <c r="D12" s="114">
        <v>5</v>
      </c>
      <c r="E12" s="115">
        <v>53</v>
      </c>
      <c r="F12" s="115">
        <v>0</v>
      </c>
      <c r="G12" s="115">
        <f t="shared" si="0"/>
        <v>58</v>
      </c>
      <c r="H12" s="113">
        <v>0</v>
      </c>
      <c r="I12" s="113">
        <v>146</v>
      </c>
      <c r="J12" s="126">
        <f t="shared" si="1"/>
        <v>0.39726027397260272</v>
      </c>
      <c r="K12" s="117"/>
    </row>
    <row r="13" spans="1:11" s="118" customFormat="1" x14ac:dyDescent="0.2">
      <c r="A13" s="111" t="s">
        <v>36</v>
      </c>
      <c r="B13" s="112" t="s">
        <v>37</v>
      </c>
      <c r="C13" s="113" t="s">
        <v>38</v>
      </c>
      <c r="D13" s="114">
        <v>2</v>
      </c>
      <c r="E13" s="115">
        <v>61</v>
      </c>
      <c r="F13" s="115">
        <v>0</v>
      </c>
      <c r="G13" s="115">
        <f t="shared" si="0"/>
        <v>63</v>
      </c>
      <c r="H13" s="113">
        <v>2</v>
      </c>
      <c r="I13" s="113">
        <v>80</v>
      </c>
      <c r="J13" s="126">
        <f t="shared" si="1"/>
        <v>0.78749999999999998</v>
      </c>
      <c r="K13" s="117"/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3</v>
      </c>
      <c r="J14" s="126">
        <f t="shared" si="1"/>
        <v>0</v>
      </c>
      <c r="K14" s="117"/>
    </row>
    <row r="15" spans="1:11" s="118" customFormat="1" x14ac:dyDescent="0.2">
      <c r="A15" s="111" t="s">
        <v>41</v>
      </c>
      <c r="B15" s="112" t="s">
        <v>42</v>
      </c>
      <c r="C15" s="113" t="s">
        <v>43</v>
      </c>
      <c r="D15" s="114">
        <v>2</v>
      </c>
      <c r="E15" s="115">
        <v>20</v>
      </c>
      <c r="F15" s="115">
        <v>0</v>
      </c>
      <c r="G15" s="115">
        <f t="shared" si="0"/>
        <v>22</v>
      </c>
      <c r="H15" s="113">
        <v>0</v>
      </c>
      <c r="I15" s="113">
        <v>30</v>
      </c>
      <c r="J15" s="126">
        <f t="shared" si="1"/>
        <v>0.73333333333333328</v>
      </c>
      <c r="K15" s="117"/>
    </row>
    <row r="16" spans="1:11" s="118" customFormat="1" x14ac:dyDescent="0.2">
      <c r="A16" s="111" t="s">
        <v>44</v>
      </c>
      <c r="B16" s="112" t="s">
        <v>45</v>
      </c>
      <c r="C16" s="113" t="s">
        <v>46</v>
      </c>
      <c r="D16" s="114">
        <v>0</v>
      </c>
      <c r="E16" s="115">
        <v>0</v>
      </c>
      <c r="F16" s="115">
        <v>0</v>
      </c>
      <c r="G16" s="115">
        <f t="shared" si="0"/>
        <v>0</v>
      </c>
      <c r="H16" s="113">
        <v>0</v>
      </c>
      <c r="I16" s="113">
        <v>27</v>
      </c>
      <c r="J16" s="126">
        <f t="shared" si="1"/>
        <v>0</v>
      </c>
      <c r="K16" s="117"/>
    </row>
    <row r="17" spans="1:22" s="118" customFormat="1" x14ac:dyDescent="0.2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270</v>
      </c>
      <c r="J17" s="126">
        <f t="shared" si="1"/>
        <v>0</v>
      </c>
      <c r="K17" s="117"/>
    </row>
    <row r="18" spans="1:22" s="118" customFormat="1" x14ac:dyDescent="0.2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 t="shared" si="0"/>
        <v>0</v>
      </c>
      <c r="H18" s="113">
        <v>0</v>
      </c>
      <c r="I18" s="113">
        <v>158</v>
      </c>
      <c r="J18" s="126">
        <f t="shared" si="1"/>
        <v>0</v>
      </c>
      <c r="K18" s="117"/>
    </row>
    <row r="19" spans="1:22" s="118" customFormat="1" x14ac:dyDescent="0.2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 t="shared" si="0"/>
        <v>0</v>
      </c>
      <c r="H19" s="113">
        <v>0</v>
      </c>
      <c r="I19" s="113">
        <v>8</v>
      </c>
      <c r="J19" s="126">
        <f t="shared" si="1"/>
        <v>0</v>
      </c>
      <c r="K19" s="117"/>
    </row>
    <row r="20" spans="1:22" s="118" customFormat="1" x14ac:dyDescent="0.2">
      <c r="A20" s="111" t="s">
        <v>55</v>
      </c>
      <c r="B20" s="112" t="s">
        <v>56</v>
      </c>
      <c r="C20" s="113" t="s">
        <v>57</v>
      </c>
      <c r="D20" s="114">
        <v>0</v>
      </c>
      <c r="E20" s="115">
        <v>0</v>
      </c>
      <c r="F20" s="115">
        <v>0</v>
      </c>
      <c r="G20" s="115">
        <f t="shared" si="0"/>
        <v>0</v>
      </c>
      <c r="H20" s="113">
        <v>0</v>
      </c>
      <c r="I20" s="113">
        <v>284</v>
      </c>
      <c r="J20" s="126">
        <f t="shared" si="1"/>
        <v>0</v>
      </c>
      <c r="K20" s="117"/>
    </row>
    <row r="21" spans="1:22" s="118" customFormat="1" x14ac:dyDescent="0.2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8</v>
      </c>
      <c r="J21" s="126">
        <f t="shared" si="1"/>
        <v>0</v>
      </c>
      <c r="K21" s="117"/>
    </row>
    <row r="22" spans="1:22" s="118" customFormat="1" x14ac:dyDescent="0.2">
      <c r="A22" s="111" t="s">
        <v>60</v>
      </c>
      <c r="B22" s="112" t="s">
        <v>61</v>
      </c>
      <c r="C22" s="113" t="s">
        <v>62</v>
      </c>
      <c r="D22" s="114">
        <v>2</v>
      </c>
      <c r="E22" s="115">
        <v>10</v>
      </c>
      <c r="F22" s="115">
        <v>0</v>
      </c>
      <c r="G22" s="115">
        <f t="shared" si="0"/>
        <v>12</v>
      </c>
      <c r="H22" s="113">
        <v>1</v>
      </c>
      <c r="I22" s="113">
        <v>24</v>
      </c>
      <c r="J22" s="126">
        <f t="shared" si="1"/>
        <v>0.5</v>
      </c>
      <c r="K22" s="117"/>
    </row>
    <row r="23" spans="1:22" s="118" customFormat="1" x14ac:dyDescent="0.2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35</v>
      </c>
      <c r="J23" s="126">
        <f t="shared" si="1"/>
        <v>0</v>
      </c>
      <c r="K23" s="117"/>
    </row>
    <row r="24" spans="1:22" s="118" customFormat="1" x14ac:dyDescent="0.2">
      <c r="A24" s="111" t="s">
        <v>66</v>
      </c>
      <c r="B24" s="112" t="s">
        <v>67</v>
      </c>
      <c r="C24" s="113" t="s">
        <v>68</v>
      </c>
      <c r="D24" s="114">
        <v>0</v>
      </c>
      <c r="E24" s="115">
        <v>0</v>
      </c>
      <c r="F24" s="115">
        <v>0</v>
      </c>
      <c r="G24" s="115">
        <f t="shared" si="0"/>
        <v>0</v>
      </c>
      <c r="H24" s="113">
        <v>0</v>
      </c>
      <c r="I24" s="113">
        <v>89</v>
      </c>
      <c r="J24" s="126">
        <f t="shared" si="1"/>
        <v>0</v>
      </c>
      <c r="K24" s="117"/>
    </row>
    <row r="25" spans="1:22" s="118" customFormat="1" x14ac:dyDescent="0.2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35</v>
      </c>
      <c r="J25" s="126">
        <f t="shared" si="1"/>
        <v>0</v>
      </c>
      <c r="K25" s="117"/>
    </row>
    <row r="26" spans="1:22" s="118" customFormat="1" x14ac:dyDescent="0.2">
      <c r="A26" s="111" t="s">
        <v>71</v>
      </c>
      <c r="B26" s="112" t="s">
        <v>72</v>
      </c>
      <c r="C26" s="113" t="s">
        <v>73</v>
      </c>
      <c r="D26" s="114">
        <v>2</v>
      </c>
      <c r="E26" s="115">
        <v>14</v>
      </c>
      <c r="F26" s="115">
        <v>0</v>
      </c>
      <c r="G26" s="115">
        <f t="shared" si="0"/>
        <v>16</v>
      </c>
      <c r="H26" s="113">
        <v>2</v>
      </c>
      <c r="I26" s="113">
        <v>46</v>
      </c>
      <c r="J26" s="126">
        <f t="shared" si="1"/>
        <v>0.34782608695652173</v>
      </c>
      <c r="K26" s="117"/>
    </row>
    <row r="27" spans="1:22" s="118" customFormat="1" x14ac:dyDescent="0.2">
      <c r="A27" s="111" t="s">
        <v>74</v>
      </c>
      <c r="B27" s="112" t="s">
        <v>72</v>
      </c>
      <c r="C27" s="113" t="s">
        <v>75</v>
      </c>
      <c r="D27" s="114">
        <v>1</v>
      </c>
      <c r="E27" s="115">
        <v>13</v>
      </c>
      <c r="F27" s="115">
        <v>0</v>
      </c>
      <c r="G27" s="115">
        <f t="shared" si="0"/>
        <v>14</v>
      </c>
      <c r="H27" s="113">
        <v>1</v>
      </c>
      <c r="I27" s="113">
        <v>52</v>
      </c>
      <c r="J27" s="126">
        <f t="shared" si="1"/>
        <v>0.26923076923076922</v>
      </c>
      <c r="K27" s="117"/>
    </row>
    <row r="28" spans="1:22" s="118" customFormat="1" x14ac:dyDescent="0.2">
      <c r="A28" s="111" t="s">
        <v>76</v>
      </c>
      <c r="B28" s="112" t="s">
        <v>77</v>
      </c>
      <c r="C28" s="113" t="s">
        <v>78</v>
      </c>
      <c r="D28" s="114">
        <v>0</v>
      </c>
      <c r="E28" s="115">
        <v>18</v>
      </c>
      <c r="F28" s="115">
        <v>0</v>
      </c>
      <c r="G28" s="115">
        <f t="shared" si="0"/>
        <v>18</v>
      </c>
      <c r="H28" s="113">
        <v>0</v>
      </c>
      <c r="I28" s="113">
        <v>43</v>
      </c>
      <c r="J28" s="126">
        <f t="shared" si="1"/>
        <v>0.41860465116279072</v>
      </c>
      <c r="K28" s="117"/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6</v>
      </c>
      <c r="J29" s="126">
        <f t="shared" si="1"/>
        <v>0</v>
      </c>
      <c r="K29" s="117"/>
    </row>
    <row r="30" spans="1:22" s="118" customFormat="1" x14ac:dyDescent="0.2">
      <c r="A30" s="111" t="s">
        <v>82</v>
      </c>
      <c r="B30" s="112" t="s">
        <v>83</v>
      </c>
      <c r="C30" s="113" t="s">
        <v>84</v>
      </c>
      <c r="D30" s="114">
        <v>0</v>
      </c>
      <c r="E30" s="115">
        <v>0</v>
      </c>
      <c r="F30" s="115">
        <v>0</v>
      </c>
      <c r="G30" s="115">
        <f t="shared" si="0"/>
        <v>0</v>
      </c>
      <c r="H30" s="113">
        <v>0</v>
      </c>
      <c r="I30" s="113">
        <v>10</v>
      </c>
      <c r="J30" s="126">
        <f t="shared" si="1"/>
        <v>0</v>
      </c>
      <c r="K30" s="117"/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157</v>
      </c>
      <c r="J31" s="126">
        <f t="shared" si="1"/>
        <v>0</v>
      </c>
      <c r="K31" s="117"/>
      <c r="V31" s="118" t="s">
        <v>88</v>
      </c>
    </row>
    <row r="32" spans="1:22" s="118" customFormat="1" x14ac:dyDescent="0.2">
      <c r="A32" s="111" t="s">
        <v>89</v>
      </c>
      <c r="B32" s="112" t="s">
        <v>90</v>
      </c>
      <c r="C32" s="113" t="s">
        <v>91</v>
      </c>
      <c r="D32" s="114">
        <v>0</v>
      </c>
      <c r="E32" s="115">
        <v>1</v>
      </c>
      <c r="F32" s="115">
        <v>0</v>
      </c>
      <c r="G32" s="115">
        <f t="shared" si="0"/>
        <v>1</v>
      </c>
      <c r="H32" s="113">
        <v>0</v>
      </c>
      <c r="I32" s="113">
        <v>50</v>
      </c>
      <c r="J32" s="126">
        <f t="shared" si="1"/>
        <v>0.02</v>
      </c>
      <c r="K32" s="117"/>
    </row>
    <row r="33" spans="1:10" s="117" customFormat="1" x14ac:dyDescent="0.2">
      <c r="A33" s="111" t="s">
        <v>92</v>
      </c>
      <c r="B33" s="112" t="s">
        <v>93</v>
      </c>
      <c r="C33" s="113" t="s">
        <v>94</v>
      </c>
      <c r="D33" s="114">
        <v>53</v>
      </c>
      <c r="E33" s="115">
        <v>7</v>
      </c>
      <c r="F33" s="115">
        <v>0</v>
      </c>
      <c r="G33" s="115">
        <f t="shared" si="0"/>
        <v>60</v>
      </c>
      <c r="H33" s="113">
        <v>7</v>
      </c>
      <c r="I33" s="113">
        <v>106</v>
      </c>
      <c r="J33" s="126">
        <f t="shared" si="1"/>
        <v>0.56603773584905659</v>
      </c>
    </row>
    <row r="34" spans="1:10" s="117" customFormat="1" x14ac:dyDescent="0.2">
      <c r="A34" s="111" t="s">
        <v>95</v>
      </c>
      <c r="B34" s="112" t="s">
        <v>96</v>
      </c>
      <c r="C34" s="113" t="s">
        <v>97</v>
      </c>
      <c r="D34" s="114">
        <v>2</v>
      </c>
      <c r="E34" s="115">
        <v>0</v>
      </c>
      <c r="F34" s="115">
        <v>0</v>
      </c>
      <c r="G34" s="115">
        <f t="shared" si="0"/>
        <v>2</v>
      </c>
      <c r="H34" s="113">
        <v>2</v>
      </c>
      <c r="I34" s="113">
        <v>9</v>
      </c>
      <c r="J34" s="126">
        <f t="shared" si="1"/>
        <v>0.22222222222222221</v>
      </c>
    </row>
    <row r="35" spans="1:10" s="117" customFormat="1" x14ac:dyDescent="0.2">
      <c r="A35" s="111" t="s">
        <v>98</v>
      </c>
      <c r="B35" s="112" t="s">
        <v>99</v>
      </c>
      <c r="C35" s="113" t="s">
        <v>100</v>
      </c>
      <c r="D35" s="114">
        <v>0</v>
      </c>
      <c r="E35" s="115">
        <v>1</v>
      </c>
      <c r="F35" s="115">
        <v>0</v>
      </c>
      <c r="G35" s="115">
        <f t="shared" si="0"/>
        <v>1</v>
      </c>
      <c r="H35" s="113">
        <v>0</v>
      </c>
      <c r="I35" s="113">
        <v>7</v>
      </c>
      <c r="J35" s="126">
        <f t="shared" si="1"/>
        <v>0.14285714285714285</v>
      </c>
    </row>
    <row r="36" spans="1:10" s="117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3</v>
      </c>
      <c r="F36" s="115">
        <v>0</v>
      </c>
      <c r="G36" s="115">
        <f t="shared" si="0"/>
        <v>3</v>
      </c>
      <c r="H36" s="113">
        <v>0</v>
      </c>
      <c r="I36" s="113">
        <v>7</v>
      </c>
      <c r="J36" s="126">
        <f t="shared" si="1"/>
        <v>0.42857142857142855</v>
      </c>
    </row>
    <row r="37" spans="1:10" s="117" customFormat="1" x14ac:dyDescent="0.2">
      <c r="A37" s="122" t="s">
        <v>104</v>
      </c>
      <c r="B37" s="112" t="s">
        <v>105</v>
      </c>
      <c r="C37" s="113" t="s">
        <v>106</v>
      </c>
      <c r="D37" s="114">
        <v>0</v>
      </c>
      <c r="E37" s="115">
        <v>0</v>
      </c>
      <c r="F37" s="115">
        <v>0</v>
      </c>
      <c r="G37" s="115">
        <f t="shared" si="0"/>
        <v>0</v>
      </c>
      <c r="H37" s="113">
        <v>0</v>
      </c>
      <c r="I37" s="113">
        <v>4</v>
      </c>
      <c r="J37" s="126">
        <f t="shared" si="1"/>
        <v>0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0</v>
      </c>
      <c r="E38" s="22">
        <v>23</v>
      </c>
      <c r="F38" s="22">
        <v>0</v>
      </c>
      <c r="G38" s="22">
        <f t="shared" si="0"/>
        <v>23</v>
      </c>
      <c r="H38" s="20">
        <v>0</v>
      </c>
      <c r="I38" s="20">
        <v>21</v>
      </c>
      <c r="J38" s="96">
        <f t="shared" si="1"/>
        <v>1.0952380952380953</v>
      </c>
    </row>
    <row r="39" spans="1:10" s="117" customFormat="1" x14ac:dyDescent="0.2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45</v>
      </c>
      <c r="J39" s="126">
        <f t="shared" si="1"/>
        <v>0</v>
      </c>
    </row>
    <row r="40" spans="1:10" s="117" customFormat="1" x14ac:dyDescent="0.2">
      <c r="A40" s="111" t="s">
        <v>113</v>
      </c>
      <c r="B40" s="112" t="s">
        <v>114</v>
      </c>
      <c r="C40" s="113" t="s">
        <v>115</v>
      </c>
      <c r="D40" s="114">
        <v>0</v>
      </c>
      <c r="E40" s="115">
        <v>3</v>
      </c>
      <c r="F40" s="115">
        <v>0</v>
      </c>
      <c r="G40" s="115">
        <f t="shared" si="0"/>
        <v>3</v>
      </c>
      <c r="H40" s="113">
        <v>0</v>
      </c>
      <c r="I40" s="113">
        <v>58</v>
      </c>
      <c r="J40" s="126">
        <f t="shared" si="1"/>
        <v>5.1724137931034482E-2</v>
      </c>
    </row>
    <row r="41" spans="1:10" s="117" customFormat="1" x14ac:dyDescent="0.2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7</v>
      </c>
      <c r="F41" s="115">
        <v>0</v>
      </c>
      <c r="G41" s="115">
        <f t="shared" si="0"/>
        <v>7</v>
      </c>
      <c r="H41" s="113">
        <v>0</v>
      </c>
      <c r="I41" s="113">
        <v>10</v>
      </c>
      <c r="J41" s="126">
        <f t="shared" si="1"/>
        <v>0.7</v>
      </c>
    </row>
    <row r="42" spans="1:10" s="117" customFormat="1" x14ac:dyDescent="0.2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0</v>
      </c>
      <c r="F42" s="115">
        <v>0</v>
      </c>
      <c r="G42" s="115">
        <f t="shared" si="0"/>
        <v>0</v>
      </c>
      <c r="H42" s="113">
        <v>0</v>
      </c>
      <c r="I42" s="113">
        <v>23</v>
      </c>
      <c r="J42" s="126">
        <f t="shared" si="1"/>
        <v>0</v>
      </c>
    </row>
    <row r="43" spans="1:10" s="117" customFormat="1" x14ac:dyDescent="0.2">
      <c r="A43" s="111" t="s">
        <v>122</v>
      </c>
      <c r="B43" s="112" t="s">
        <v>123</v>
      </c>
      <c r="C43" s="113" t="s">
        <v>124</v>
      </c>
      <c r="D43" s="114">
        <v>1</v>
      </c>
      <c r="E43" s="115">
        <v>14</v>
      </c>
      <c r="F43" s="115">
        <v>0</v>
      </c>
      <c r="G43" s="115">
        <f t="shared" si="0"/>
        <v>15</v>
      </c>
      <c r="H43" s="113">
        <v>1</v>
      </c>
      <c r="I43" s="113">
        <v>82</v>
      </c>
      <c r="J43" s="126">
        <f t="shared" si="1"/>
        <v>0.18292682926829268</v>
      </c>
    </row>
    <row r="44" spans="1:10" s="117" customFormat="1" x14ac:dyDescent="0.2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6</v>
      </c>
      <c r="F44" s="115">
        <v>0</v>
      </c>
      <c r="G44" s="115">
        <f t="shared" si="0"/>
        <v>6</v>
      </c>
      <c r="H44" s="113">
        <v>0</v>
      </c>
      <c r="I44" s="113">
        <v>14</v>
      </c>
      <c r="J44" s="126">
        <f t="shared" si="1"/>
        <v>0.42857142857142855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1</v>
      </c>
      <c r="E45" s="22">
        <v>45</v>
      </c>
      <c r="F45" s="22">
        <v>0</v>
      </c>
      <c r="G45" s="22">
        <f t="shared" si="0"/>
        <v>46</v>
      </c>
      <c r="H45" s="20">
        <v>0</v>
      </c>
      <c r="I45" s="20">
        <v>42</v>
      </c>
      <c r="J45" s="96">
        <f t="shared" si="1"/>
        <v>1.0952380952380953</v>
      </c>
    </row>
    <row r="46" spans="1:10" s="117" customFormat="1" x14ac:dyDescent="0.2">
      <c r="A46" s="111" t="s">
        <v>129</v>
      </c>
      <c r="B46" s="112" t="s">
        <v>130</v>
      </c>
      <c r="C46" s="113" t="s">
        <v>131</v>
      </c>
      <c r="D46" s="114">
        <v>0</v>
      </c>
      <c r="E46" s="115">
        <v>0</v>
      </c>
      <c r="F46" s="115">
        <v>0</v>
      </c>
      <c r="G46" s="115">
        <f t="shared" si="0"/>
        <v>0</v>
      </c>
      <c r="H46" s="113">
        <v>0</v>
      </c>
      <c r="I46" s="113">
        <v>38</v>
      </c>
      <c r="J46" s="126">
        <f t="shared" si="1"/>
        <v>0</v>
      </c>
    </row>
    <row r="47" spans="1:10" s="117" customFormat="1" x14ac:dyDescent="0.2">
      <c r="A47" s="111" t="s">
        <v>132</v>
      </c>
      <c r="B47" s="112" t="s">
        <v>133</v>
      </c>
      <c r="C47" s="113" t="s">
        <v>134</v>
      </c>
      <c r="D47" s="114">
        <v>1</v>
      </c>
      <c r="E47" s="115">
        <v>0</v>
      </c>
      <c r="F47" s="115">
        <v>0</v>
      </c>
      <c r="G47" s="115">
        <f t="shared" si="0"/>
        <v>1</v>
      </c>
      <c r="H47" s="113">
        <v>1</v>
      </c>
      <c r="I47" s="113">
        <v>19</v>
      </c>
      <c r="J47" s="126">
        <f t="shared" si="1"/>
        <v>5.2631578947368418E-2</v>
      </c>
    </row>
    <row r="48" spans="1:10" s="117" customFormat="1" x14ac:dyDescent="0.2">
      <c r="A48" s="111" t="s">
        <v>135</v>
      </c>
      <c r="B48" s="112" t="s">
        <v>136</v>
      </c>
      <c r="C48" s="113" t="s">
        <v>137</v>
      </c>
      <c r="D48" s="114">
        <v>0</v>
      </c>
      <c r="E48" s="115">
        <v>0</v>
      </c>
      <c r="F48" s="115">
        <v>0</v>
      </c>
      <c r="G48" s="115">
        <f t="shared" si="0"/>
        <v>0</v>
      </c>
      <c r="H48" s="113">
        <v>0</v>
      </c>
      <c r="I48" s="113">
        <v>101</v>
      </c>
      <c r="J48" s="126">
        <f t="shared" si="1"/>
        <v>0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60</v>
      </c>
      <c r="F49" s="22">
        <v>0</v>
      </c>
      <c r="G49" s="22">
        <f t="shared" si="0"/>
        <v>62</v>
      </c>
      <c r="H49" s="20">
        <v>2</v>
      </c>
      <c r="I49" s="20">
        <v>65</v>
      </c>
      <c r="J49" s="96">
        <f t="shared" si="1"/>
        <v>0.9538461538461539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</v>
      </c>
      <c r="E50" s="22">
        <v>7</v>
      </c>
      <c r="F50" s="22">
        <v>0</v>
      </c>
      <c r="G50" s="22">
        <f t="shared" si="0"/>
        <v>8</v>
      </c>
      <c r="H50" s="20">
        <v>0</v>
      </c>
      <c r="I50" s="20">
        <v>76</v>
      </c>
      <c r="J50" s="96">
        <f t="shared" si="1"/>
        <v>0.10526315789473684</v>
      </c>
    </row>
    <row r="51" spans="1:10" s="117" customFormat="1" x14ac:dyDescent="0.2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34</v>
      </c>
      <c r="J51" s="126">
        <f t="shared" si="1"/>
        <v>8.8235294117647065E-2</v>
      </c>
    </row>
    <row r="52" spans="1:10" s="117" customFormat="1" x14ac:dyDescent="0.2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0</v>
      </c>
      <c r="F52" s="115">
        <v>0</v>
      </c>
      <c r="G52" s="115">
        <f t="shared" si="0"/>
        <v>0</v>
      </c>
      <c r="H52" s="113">
        <v>0</v>
      </c>
      <c r="I52" s="113">
        <v>34</v>
      </c>
      <c r="J52" s="126">
        <f t="shared" si="1"/>
        <v>0</v>
      </c>
    </row>
    <row r="53" spans="1:10" s="117" customFormat="1" x14ac:dyDescent="0.2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32</v>
      </c>
      <c r="F53" s="115">
        <v>0</v>
      </c>
      <c r="G53" s="115">
        <f t="shared" si="0"/>
        <v>32</v>
      </c>
      <c r="H53" s="113">
        <v>32</v>
      </c>
      <c r="I53" s="113">
        <v>41</v>
      </c>
      <c r="J53" s="126">
        <f t="shared" si="1"/>
        <v>0.78048780487804881</v>
      </c>
    </row>
    <row r="54" spans="1:10" s="117" customFormat="1" x14ac:dyDescent="0.2">
      <c r="A54" s="111" t="s">
        <v>152</v>
      </c>
      <c r="B54" s="112" t="s">
        <v>153</v>
      </c>
      <c r="C54" s="113" t="s">
        <v>154</v>
      </c>
      <c r="D54" s="114">
        <v>1</v>
      </c>
      <c r="E54" s="115">
        <v>12</v>
      </c>
      <c r="F54" s="115">
        <v>0</v>
      </c>
      <c r="G54" s="115">
        <f t="shared" si="0"/>
        <v>13</v>
      </c>
      <c r="H54" s="113">
        <v>1</v>
      </c>
      <c r="I54" s="113">
        <v>56</v>
      </c>
      <c r="J54" s="126">
        <f t="shared" si="1"/>
        <v>0.23214285714285715</v>
      </c>
    </row>
    <row r="55" spans="1:10" s="117" customFormat="1" x14ac:dyDescent="0.2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23</v>
      </c>
      <c r="J55" s="126">
        <f t="shared" si="1"/>
        <v>0</v>
      </c>
    </row>
    <row r="56" spans="1:10" s="117" customFormat="1" x14ac:dyDescent="0.2">
      <c r="A56" s="111" t="s">
        <v>158</v>
      </c>
      <c r="B56" s="112" t="s">
        <v>156</v>
      </c>
      <c r="C56" s="113" t="s">
        <v>159</v>
      </c>
      <c r="D56" s="114">
        <v>0</v>
      </c>
      <c r="E56" s="115">
        <v>0</v>
      </c>
      <c r="F56" s="115">
        <v>0</v>
      </c>
      <c r="G56" s="115">
        <f t="shared" si="0"/>
        <v>0</v>
      </c>
      <c r="H56" s="113">
        <v>0</v>
      </c>
      <c r="I56" s="113">
        <v>22</v>
      </c>
      <c r="J56" s="126">
        <f t="shared" si="1"/>
        <v>0</v>
      </c>
    </row>
    <row r="57" spans="1:10" s="117" customFormat="1" x14ac:dyDescent="0.2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25</v>
      </c>
      <c r="J57" s="126">
        <f t="shared" si="1"/>
        <v>0</v>
      </c>
    </row>
    <row r="58" spans="1:10" s="117" customFormat="1" x14ac:dyDescent="0.2">
      <c r="A58" s="111" t="s">
        <v>163</v>
      </c>
      <c r="B58" s="112" t="s">
        <v>164</v>
      </c>
      <c r="C58" s="113" t="s">
        <v>165</v>
      </c>
      <c r="D58" s="114">
        <v>0</v>
      </c>
      <c r="E58" s="115">
        <v>26</v>
      </c>
      <c r="F58" s="115">
        <v>0</v>
      </c>
      <c r="G58" s="115">
        <f t="shared" si="0"/>
        <v>26</v>
      </c>
      <c r="H58" s="113">
        <v>0</v>
      </c>
      <c r="I58" s="113">
        <v>34</v>
      </c>
      <c r="J58" s="126">
        <f t="shared" si="1"/>
        <v>0.76470588235294112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64</v>
      </c>
      <c r="F59" s="22">
        <v>0</v>
      </c>
      <c r="G59" s="22">
        <f t="shared" si="0"/>
        <v>65</v>
      </c>
      <c r="H59" s="20">
        <v>1</v>
      </c>
      <c r="I59" s="20">
        <v>64</v>
      </c>
      <c r="J59" s="96">
        <f t="shared" si="1"/>
        <v>1.015625</v>
      </c>
    </row>
    <row r="60" spans="1:10" s="117" customFormat="1" x14ac:dyDescent="0.2">
      <c r="A60" s="111" t="s">
        <v>169</v>
      </c>
      <c r="B60" s="112" t="s">
        <v>170</v>
      </c>
      <c r="C60" s="113" t="s">
        <v>171</v>
      </c>
      <c r="D60" s="114">
        <v>0</v>
      </c>
      <c r="E60" s="115">
        <v>9</v>
      </c>
      <c r="F60" s="115">
        <v>0</v>
      </c>
      <c r="G60" s="115">
        <f t="shared" si="0"/>
        <v>9</v>
      </c>
      <c r="H60" s="113">
        <v>0</v>
      </c>
      <c r="I60" s="113">
        <v>22</v>
      </c>
      <c r="J60" s="126">
        <f t="shared" si="1"/>
        <v>0.40909090909090912</v>
      </c>
    </row>
    <row r="61" spans="1:10" s="117" customFormat="1" x14ac:dyDescent="0.2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0</v>
      </c>
      <c r="F61" s="115">
        <v>0</v>
      </c>
      <c r="G61" s="115">
        <f t="shared" si="0"/>
        <v>0</v>
      </c>
      <c r="H61" s="113">
        <v>0</v>
      </c>
      <c r="I61" s="113">
        <v>76</v>
      </c>
      <c r="J61" s="126">
        <f t="shared" si="1"/>
        <v>0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13</v>
      </c>
      <c r="J62" s="96">
        <f t="shared" si="1"/>
        <v>2.2307692307692308</v>
      </c>
    </row>
    <row r="63" spans="1:10" s="117" customFormat="1" x14ac:dyDescent="0.2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0</v>
      </c>
      <c r="F63" s="115">
        <v>0</v>
      </c>
      <c r="G63" s="115">
        <f t="shared" si="0"/>
        <v>0</v>
      </c>
      <c r="H63" s="113">
        <v>0</v>
      </c>
      <c r="I63" s="113">
        <v>27</v>
      </c>
      <c r="J63" s="126">
        <f t="shared" si="1"/>
        <v>0</v>
      </c>
    </row>
    <row r="64" spans="1:10" s="117" customFormat="1" x14ac:dyDescent="0.2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161</v>
      </c>
      <c r="J64" s="126">
        <f t="shared" si="1"/>
        <v>0</v>
      </c>
    </row>
    <row r="65" spans="1:10" s="117" customFormat="1" x14ac:dyDescent="0.2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120</v>
      </c>
      <c r="J65" s="126">
        <f t="shared" si="1"/>
        <v>0</v>
      </c>
    </row>
    <row r="66" spans="1:10" s="117" customFormat="1" x14ac:dyDescent="0.2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si="0"/>
        <v>0</v>
      </c>
      <c r="H66" s="113">
        <v>0</v>
      </c>
      <c r="I66" s="113">
        <v>87</v>
      </c>
      <c r="J66" s="126">
        <f t="shared" si="1"/>
        <v>0</v>
      </c>
    </row>
    <row r="67" spans="1:10" s="117" customFormat="1" x14ac:dyDescent="0.2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0"/>
        <v>0</v>
      </c>
      <c r="H67" s="113">
        <v>0</v>
      </c>
      <c r="I67" s="113">
        <v>78</v>
      </c>
      <c r="J67" s="126">
        <f t="shared" si="1"/>
        <v>0</v>
      </c>
    </row>
    <row r="68" spans="1:10" s="117" customFormat="1" x14ac:dyDescent="0.2">
      <c r="A68" s="122" t="s">
        <v>496</v>
      </c>
      <c r="B68" s="112" t="s">
        <v>181</v>
      </c>
      <c r="C68" s="113" t="s">
        <v>497</v>
      </c>
      <c r="D68" s="114">
        <v>0</v>
      </c>
      <c r="E68" s="115">
        <v>0</v>
      </c>
      <c r="F68" s="115">
        <v>0</v>
      </c>
      <c r="G68" s="115">
        <f t="shared" ref="G68:G114" si="2">D68+E68+F68</f>
        <v>0</v>
      </c>
      <c r="H68" s="113">
        <v>0</v>
      </c>
      <c r="I68" s="113">
        <v>111</v>
      </c>
      <c r="J68" s="126">
        <f t="shared" ref="J68:J115" si="3">G68/I68</f>
        <v>0</v>
      </c>
    </row>
    <row r="69" spans="1:10" s="117" customFormat="1" x14ac:dyDescent="0.2">
      <c r="A69" s="111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50</v>
      </c>
      <c r="J69" s="126">
        <f t="shared" si="3"/>
        <v>0</v>
      </c>
    </row>
    <row r="70" spans="1:10" s="117" customFormat="1" x14ac:dyDescent="0.2">
      <c r="A70" s="122" t="s">
        <v>491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>D70+E70+F70</f>
        <v>0</v>
      </c>
      <c r="H70" s="113">
        <v>0</v>
      </c>
      <c r="I70" s="113">
        <v>237</v>
      </c>
      <c r="J70" s="126">
        <f>G70/I70</f>
        <v>0</v>
      </c>
    </row>
    <row r="71" spans="1:10" s="117" customFormat="1" x14ac:dyDescent="0.2">
      <c r="A71" s="122" t="s">
        <v>195</v>
      </c>
      <c r="B71" s="112" t="s">
        <v>181</v>
      </c>
      <c r="C71" s="113" t="s">
        <v>196</v>
      </c>
      <c r="D71" s="114">
        <v>0</v>
      </c>
      <c r="E71" s="115">
        <v>0</v>
      </c>
      <c r="F71" s="115">
        <v>0</v>
      </c>
      <c r="G71" s="115">
        <f t="shared" si="2"/>
        <v>0</v>
      </c>
      <c r="H71" s="113">
        <v>0</v>
      </c>
      <c r="I71" s="113">
        <v>46</v>
      </c>
      <c r="J71" s="126">
        <f t="shared" si="3"/>
        <v>0</v>
      </c>
    </row>
    <row r="72" spans="1:10" s="117" customFormat="1" x14ac:dyDescent="0.2">
      <c r="A72" s="111" t="s">
        <v>197</v>
      </c>
      <c r="B72" s="112" t="s">
        <v>181</v>
      </c>
      <c r="C72" s="113" t="s">
        <v>198</v>
      </c>
      <c r="D72" s="114">
        <v>4</v>
      </c>
      <c r="E72" s="115">
        <v>96</v>
      </c>
      <c r="F72" s="115">
        <v>0</v>
      </c>
      <c r="G72" s="115">
        <f t="shared" si="2"/>
        <v>100</v>
      </c>
      <c r="H72" s="113">
        <v>0</v>
      </c>
      <c r="I72" s="113">
        <v>132</v>
      </c>
      <c r="J72" s="126">
        <f t="shared" si="3"/>
        <v>0.75757575757575757</v>
      </c>
    </row>
    <row r="73" spans="1:10" s="117" customFormat="1" x14ac:dyDescent="0.2">
      <c r="A73" s="111" t="s">
        <v>199</v>
      </c>
      <c r="B73" s="112" t="s">
        <v>181</v>
      </c>
      <c r="C73" s="113" t="s">
        <v>200</v>
      </c>
      <c r="D73" s="114">
        <v>0</v>
      </c>
      <c r="E73" s="115">
        <v>0</v>
      </c>
      <c r="F73" s="115">
        <v>0</v>
      </c>
      <c r="G73" s="115">
        <f t="shared" si="2"/>
        <v>0</v>
      </c>
      <c r="H73" s="113">
        <v>0</v>
      </c>
      <c r="I73" s="113">
        <v>619</v>
      </c>
      <c r="J73" s="126">
        <f t="shared" si="3"/>
        <v>0</v>
      </c>
    </row>
    <row r="74" spans="1:10" s="117" customFormat="1" x14ac:dyDescent="0.2">
      <c r="A74" s="122" t="s">
        <v>201</v>
      </c>
      <c r="B74" s="112" t="s">
        <v>181</v>
      </c>
      <c r="C74" s="113" t="s">
        <v>202</v>
      </c>
      <c r="D74" s="114">
        <v>2</v>
      </c>
      <c r="E74" s="115">
        <v>6</v>
      </c>
      <c r="F74" s="115">
        <v>0</v>
      </c>
      <c r="G74" s="115">
        <f t="shared" si="2"/>
        <v>8</v>
      </c>
      <c r="H74" s="113">
        <v>2</v>
      </c>
      <c r="I74" s="113">
        <v>145</v>
      </c>
      <c r="J74" s="126">
        <f t="shared" si="3"/>
        <v>5.5172413793103448E-2</v>
      </c>
    </row>
    <row r="75" spans="1:10" s="117" customFormat="1" x14ac:dyDescent="0.2">
      <c r="A75" s="111" t="s">
        <v>203</v>
      </c>
      <c r="B75" s="112" t="s">
        <v>181</v>
      </c>
      <c r="C75" s="113" t="s">
        <v>204</v>
      </c>
      <c r="D75" s="114">
        <v>3</v>
      </c>
      <c r="E75" s="115">
        <v>49</v>
      </c>
      <c r="F75" s="115">
        <v>0</v>
      </c>
      <c r="G75" s="115">
        <f t="shared" si="2"/>
        <v>52</v>
      </c>
      <c r="H75" s="113">
        <v>1</v>
      </c>
      <c r="I75" s="113">
        <v>476</v>
      </c>
      <c r="J75" s="126">
        <f t="shared" si="3"/>
        <v>0.1092436974789916</v>
      </c>
    </row>
    <row r="76" spans="1:10" s="117" customFormat="1" x14ac:dyDescent="0.2">
      <c r="A76" s="111" t="s">
        <v>205</v>
      </c>
      <c r="B76" s="112" t="s">
        <v>181</v>
      </c>
      <c r="C76" s="113" t="s">
        <v>206</v>
      </c>
      <c r="D76" s="114">
        <v>0</v>
      </c>
      <c r="E76" s="115">
        <v>0</v>
      </c>
      <c r="F76" s="115">
        <v>0</v>
      </c>
      <c r="G76" s="115">
        <f t="shared" si="2"/>
        <v>0</v>
      </c>
      <c r="H76" s="113">
        <v>0</v>
      </c>
      <c r="I76" s="113">
        <v>232</v>
      </c>
      <c r="J76" s="126">
        <f t="shared" si="3"/>
        <v>0</v>
      </c>
    </row>
    <row r="77" spans="1:10" s="117" customFormat="1" x14ac:dyDescent="0.2">
      <c r="A77" s="111" t="s">
        <v>503</v>
      </c>
      <c r="B77" s="112" t="s">
        <v>181</v>
      </c>
      <c r="C77" s="113" t="s">
        <v>504</v>
      </c>
      <c r="D77" s="114">
        <v>3</v>
      </c>
      <c r="E77" s="115">
        <v>19</v>
      </c>
      <c r="F77" s="115">
        <v>0</v>
      </c>
      <c r="G77" s="115">
        <f t="shared" si="2"/>
        <v>22</v>
      </c>
      <c r="H77" s="113">
        <v>3</v>
      </c>
      <c r="I77" s="113">
        <v>75</v>
      </c>
      <c r="J77" s="126">
        <f t="shared" si="3"/>
        <v>0.29333333333333333</v>
      </c>
    </row>
    <row r="78" spans="1:10" s="117" customFormat="1" x14ac:dyDescent="0.2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57</v>
      </c>
      <c r="J78" s="126">
        <f t="shared" si="3"/>
        <v>0</v>
      </c>
    </row>
    <row r="79" spans="1:10" s="117" customFormat="1" x14ac:dyDescent="0.2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38</v>
      </c>
      <c r="J79" s="126">
        <f t="shared" si="3"/>
        <v>0</v>
      </c>
    </row>
    <row r="80" spans="1:10" x14ac:dyDescent="0.2">
      <c r="A80" s="18" t="s">
        <v>211</v>
      </c>
      <c r="B80" s="19" t="s">
        <v>212</v>
      </c>
      <c r="C80" s="20" t="s">
        <v>213</v>
      </c>
      <c r="D80" s="21">
        <v>0</v>
      </c>
      <c r="E80" s="22">
        <v>11</v>
      </c>
      <c r="F80" s="22">
        <v>0</v>
      </c>
      <c r="G80" s="22">
        <f t="shared" si="2"/>
        <v>11</v>
      </c>
      <c r="H80" s="20">
        <v>0</v>
      </c>
      <c r="I80" s="20">
        <v>8</v>
      </c>
      <c r="J80" s="96">
        <f t="shared" si="3"/>
        <v>1.375</v>
      </c>
    </row>
    <row r="81" spans="1:10" s="117" customFormat="1" x14ac:dyDescent="0.2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43</v>
      </c>
      <c r="J81" s="126">
        <f t="shared" si="3"/>
        <v>0</v>
      </c>
    </row>
    <row r="82" spans="1:10" s="117" customFormat="1" x14ac:dyDescent="0.2">
      <c r="A82" s="111" t="s">
        <v>217</v>
      </c>
      <c r="B82" s="112" t="s">
        <v>218</v>
      </c>
      <c r="C82" s="113" t="s">
        <v>218</v>
      </c>
      <c r="D82" s="114">
        <v>0</v>
      </c>
      <c r="E82" s="115">
        <v>0</v>
      </c>
      <c r="F82" s="115">
        <v>0</v>
      </c>
      <c r="G82" s="115">
        <f t="shared" si="2"/>
        <v>0</v>
      </c>
      <c r="H82" s="113">
        <v>0</v>
      </c>
      <c r="I82" s="113">
        <v>9</v>
      </c>
      <c r="J82" s="126">
        <f t="shared" si="3"/>
        <v>0</v>
      </c>
    </row>
    <row r="83" spans="1:10" s="117" customFormat="1" ht="12" customHeight="1" x14ac:dyDescent="0.2">
      <c r="A83" s="111" t="s">
        <v>219</v>
      </c>
      <c r="B83" s="112" t="s">
        <v>218</v>
      </c>
      <c r="C83" s="113" t="s">
        <v>48</v>
      </c>
      <c r="D83" s="114">
        <v>1</v>
      </c>
      <c r="E83" s="115">
        <v>6</v>
      </c>
      <c r="F83" s="115">
        <v>0</v>
      </c>
      <c r="G83" s="115">
        <f t="shared" si="2"/>
        <v>7</v>
      </c>
      <c r="H83" s="113">
        <v>1</v>
      </c>
      <c r="I83" s="113">
        <v>15</v>
      </c>
      <c r="J83" s="126">
        <f t="shared" si="3"/>
        <v>0.46666666666666667</v>
      </c>
    </row>
    <row r="84" spans="1:10" s="117" customFormat="1" x14ac:dyDescent="0.2">
      <c r="A84" s="111" t="s">
        <v>220</v>
      </c>
      <c r="B84" s="112" t="s">
        <v>221</v>
      </c>
      <c r="C84" s="113" t="s">
        <v>222</v>
      </c>
      <c r="D84" s="114">
        <v>5</v>
      </c>
      <c r="E84" s="115">
        <v>44</v>
      </c>
      <c r="F84" s="115">
        <v>0</v>
      </c>
      <c r="G84" s="115">
        <f t="shared" si="2"/>
        <v>49</v>
      </c>
      <c r="H84" s="113">
        <v>5</v>
      </c>
      <c r="I84" s="113">
        <v>94</v>
      </c>
      <c r="J84" s="126">
        <f t="shared" si="3"/>
        <v>0.52127659574468088</v>
      </c>
    </row>
    <row r="85" spans="1:10" s="117" customFormat="1" x14ac:dyDescent="0.2">
      <c r="A85" s="111" t="s">
        <v>223</v>
      </c>
      <c r="B85" s="112" t="s">
        <v>221</v>
      </c>
      <c r="C85" s="113" t="s">
        <v>224</v>
      </c>
      <c r="D85" s="114">
        <v>6</v>
      </c>
      <c r="E85" s="115">
        <v>10</v>
      </c>
      <c r="F85" s="115">
        <v>0</v>
      </c>
      <c r="G85" s="115">
        <f t="shared" si="2"/>
        <v>16</v>
      </c>
      <c r="H85" s="113">
        <v>6</v>
      </c>
      <c r="I85" s="113">
        <v>38</v>
      </c>
      <c r="J85" s="126">
        <f t="shared" si="3"/>
        <v>0.42105263157894735</v>
      </c>
    </row>
    <row r="86" spans="1:10" x14ac:dyDescent="0.2">
      <c r="A86" s="18" t="s">
        <v>225</v>
      </c>
      <c r="B86" s="19" t="s">
        <v>226</v>
      </c>
      <c r="C86" s="20" t="s">
        <v>227</v>
      </c>
      <c r="D86" s="21">
        <v>7</v>
      </c>
      <c r="E86" s="22">
        <v>55</v>
      </c>
      <c r="F86" s="22">
        <v>0</v>
      </c>
      <c r="G86" s="22">
        <f t="shared" si="2"/>
        <v>62</v>
      </c>
      <c r="H86" s="20">
        <v>2</v>
      </c>
      <c r="I86" s="20">
        <v>69</v>
      </c>
      <c r="J86" s="96">
        <f t="shared" si="3"/>
        <v>0.89855072463768115</v>
      </c>
    </row>
    <row r="87" spans="1:10" s="117" customFormat="1" x14ac:dyDescent="0.2">
      <c r="A87" s="111" t="s">
        <v>228</v>
      </c>
      <c r="B87" s="112" t="s">
        <v>229</v>
      </c>
      <c r="C87" s="113" t="s">
        <v>230</v>
      </c>
      <c r="D87" s="114">
        <v>1</v>
      </c>
      <c r="E87" s="115">
        <v>4</v>
      </c>
      <c r="F87" s="115">
        <v>0</v>
      </c>
      <c r="G87" s="115">
        <f t="shared" si="2"/>
        <v>5</v>
      </c>
      <c r="H87" s="113">
        <v>1</v>
      </c>
      <c r="I87" s="113">
        <v>45</v>
      </c>
      <c r="J87" s="126">
        <f t="shared" si="3"/>
        <v>0.1111111111111111</v>
      </c>
    </row>
    <row r="88" spans="1:10" s="117" customFormat="1" x14ac:dyDescent="0.2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13">
        <v>147</v>
      </c>
      <c r="J88" s="126">
        <f t="shared" si="3"/>
        <v>0</v>
      </c>
    </row>
    <row r="89" spans="1:10" s="117" customFormat="1" x14ac:dyDescent="0.2">
      <c r="A89" s="111" t="s">
        <v>234</v>
      </c>
      <c r="B89" s="112" t="s">
        <v>235</v>
      </c>
      <c r="C89" s="113" t="s">
        <v>236</v>
      </c>
      <c r="D89" s="114">
        <v>1</v>
      </c>
      <c r="E89" s="115">
        <v>10</v>
      </c>
      <c r="F89" s="115">
        <v>0</v>
      </c>
      <c r="G89" s="115">
        <f t="shared" si="2"/>
        <v>11</v>
      </c>
      <c r="H89" s="113">
        <v>1</v>
      </c>
      <c r="I89" s="113">
        <v>23</v>
      </c>
      <c r="J89" s="126">
        <f t="shared" si="3"/>
        <v>0.47826086956521741</v>
      </c>
    </row>
    <row r="90" spans="1:10" x14ac:dyDescent="0.2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1</v>
      </c>
      <c r="J90" s="96">
        <f t="shared" si="3"/>
        <v>2</v>
      </c>
    </row>
    <row r="91" spans="1:10" x14ac:dyDescent="0.2">
      <c r="A91" s="18" t="s">
        <v>240</v>
      </c>
      <c r="B91" s="19" t="s">
        <v>241</v>
      </c>
      <c r="C91" s="20" t="s">
        <v>242</v>
      </c>
      <c r="D91" s="21">
        <v>4</v>
      </c>
      <c r="E91" s="22">
        <v>100</v>
      </c>
      <c r="F91" s="22">
        <v>0</v>
      </c>
      <c r="G91" s="22">
        <f t="shared" si="2"/>
        <v>104</v>
      </c>
      <c r="H91" s="20">
        <v>0</v>
      </c>
      <c r="I91" s="20">
        <v>114</v>
      </c>
      <c r="J91" s="96">
        <f t="shared" si="3"/>
        <v>0.91228070175438591</v>
      </c>
    </row>
    <row r="92" spans="1:10" s="117" customFormat="1" x14ac:dyDescent="0.2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 t="shared" si="2"/>
        <v>0</v>
      </c>
      <c r="H92" s="113">
        <v>0</v>
      </c>
      <c r="I92" s="113">
        <v>0</v>
      </c>
      <c r="J92" s="126">
        <v>0</v>
      </c>
    </row>
    <row r="93" spans="1:10" s="117" customFormat="1" x14ac:dyDescent="0.2">
      <c r="A93" s="111" t="s">
        <v>246</v>
      </c>
      <c r="B93" s="112" t="s">
        <v>244</v>
      </c>
      <c r="C93" s="113" t="s">
        <v>244</v>
      </c>
      <c r="D93" s="114">
        <v>0</v>
      </c>
      <c r="E93" s="115">
        <v>0</v>
      </c>
      <c r="F93" s="115">
        <v>0</v>
      </c>
      <c r="G93" s="115">
        <f t="shared" si="2"/>
        <v>0</v>
      </c>
      <c r="H93" s="113">
        <v>0</v>
      </c>
      <c r="I93" s="113">
        <v>67</v>
      </c>
      <c r="J93" s="126">
        <f t="shared" ref="J93:J98" si="4">G93/I93</f>
        <v>0</v>
      </c>
    </row>
    <row r="94" spans="1:10" s="117" customFormat="1" x14ac:dyDescent="0.2">
      <c r="A94" s="111" t="s">
        <v>247</v>
      </c>
      <c r="B94" s="112" t="s">
        <v>248</v>
      </c>
      <c r="C94" s="113" t="s">
        <v>249</v>
      </c>
      <c r="D94" s="114">
        <v>0</v>
      </c>
      <c r="E94" s="115">
        <v>0</v>
      </c>
      <c r="F94" s="115">
        <v>0</v>
      </c>
      <c r="G94" s="115">
        <f t="shared" si="2"/>
        <v>0</v>
      </c>
      <c r="H94" s="113">
        <v>0</v>
      </c>
      <c r="I94" s="113">
        <v>88</v>
      </c>
      <c r="J94" s="126">
        <f t="shared" si="4"/>
        <v>0</v>
      </c>
    </row>
    <row r="95" spans="1:10" s="117" customFormat="1" x14ac:dyDescent="0.2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62</v>
      </c>
      <c r="J95" s="126">
        <f t="shared" si="4"/>
        <v>0</v>
      </c>
    </row>
    <row r="96" spans="1:10" s="117" customFormat="1" x14ac:dyDescent="0.2">
      <c r="A96" s="111" t="s">
        <v>253</v>
      </c>
      <c r="B96" s="112" t="s">
        <v>254</v>
      </c>
      <c r="C96" s="113" t="s">
        <v>255</v>
      </c>
      <c r="D96" s="114">
        <v>0</v>
      </c>
      <c r="E96" s="115">
        <v>0</v>
      </c>
      <c r="F96" s="115">
        <v>0</v>
      </c>
      <c r="G96" s="115">
        <f t="shared" si="2"/>
        <v>0</v>
      </c>
      <c r="H96" s="113">
        <v>0</v>
      </c>
      <c r="I96" s="113">
        <v>10</v>
      </c>
      <c r="J96" s="126">
        <f t="shared" si="4"/>
        <v>0</v>
      </c>
    </row>
    <row r="97" spans="1:10" s="117" customFormat="1" x14ac:dyDescent="0.2">
      <c r="A97" s="111" t="s">
        <v>256</v>
      </c>
      <c r="B97" s="112" t="s">
        <v>257</v>
      </c>
      <c r="C97" s="113" t="s">
        <v>258</v>
      </c>
      <c r="D97" s="114">
        <v>0</v>
      </c>
      <c r="E97" s="115">
        <v>0</v>
      </c>
      <c r="F97" s="115">
        <v>0</v>
      </c>
      <c r="G97" s="115">
        <f t="shared" si="2"/>
        <v>0</v>
      </c>
      <c r="H97" s="113">
        <v>0</v>
      </c>
      <c r="I97" s="113">
        <v>10</v>
      </c>
      <c r="J97" s="126">
        <f t="shared" si="4"/>
        <v>0</v>
      </c>
    </row>
    <row r="98" spans="1:10" s="117" customFormat="1" x14ac:dyDescent="0.2">
      <c r="A98" s="111" t="s">
        <v>259</v>
      </c>
      <c r="B98" s="112" t="s">
        <v>260</v>
      </c>
      <c r="C98" s="113" t="s">
        <v>261</v>
      </c>
      <c r="D98" s="114">
        <v>1</v>
      </c>
      <c r="E98" s="115">
        <v>6</v>
      </c>
      <c r="F98" s="115">
        <v>0</v>
      </c>
      <c r="G98" s="115">
        <f t="shared" si="2"/>
        <v>7</v>
      </c>
      <c r="H98" s="113">
        <v>0</v>
      </c>
      <c r="I98" s="113">
        <v>73</v>
      </c>
      <c r="J98" s="126">
        <f t="shared" si="4"/>
        <v>9.5890410958904104E-2</v>
      </c>
    </row>
    <row r="99" spans="1:10" s="117" customFormat="1" x14ac:dyDescent="0.2">
      <c r="A99" s="111" t="s">
        <v>493</v>
      </c>
      <c r="B99" s="112" t="s">
        <v>260</v>
      </c>
      <c r="C99" s="113" t="s">
        <v>494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6</v>
      </c>
      <c r="J99" s="126">
        <f t="shared" si="3"/>
        <v>0</v>
      </c>
    </row>
    <row r="100" spans="1:10" x14ac:dyDescent="0.2">
      <c r="A100" s="18" t="s">
        <v>262</v>
      </c>
      <c r="B100" s="19" t="s">
        <v>260</v>
      </c>
      <c r="C100" s="20" t="s">
        <v>263</v>
      </c>
      <c r="D100" s="21">
        <v>3</v>
      </c>
      <c r="E100" s="22">
        <v>281</v>
      </c>
      <c r="F100" s="22">
        <v>0</v>
      </c>
      <c r="G100" s="22">
        <f t="shared" si="2"/>
        <v>284</v>
      </c>
      <c r="H100" s="20">
        <v>0</v>
      </c>
      <c r="I100" s="20">
        <v>284</v>
      </c>
      <c r="J100" s="96">
        <f t="shared" si="3"/>
        <v>1</v>
      </c>
    </row>
    <row r="101" spans="1:10" x14ac:dyDescent="0.2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12</v>
      </c>
      <c r="F101" s="22">
        <v>0</v>
      </c>
      <c r="G101" s="22">
        <f t="shared" si="2"/>
        <v>12</v>
      </c>
      <c r="H101" s="20">
        <v>0</v>
      </c>
      <c r="I101" s="20">
        <v>12</v>
      </c>
      <c r="J101" s="96">
        <f t="shared" si="3"/>
        <v>1</v>
      </c>
    </row>
    <row r="102" spans="1:10" x14ac:dyDescent="0.2">
      <c r="A102" s="18" t="s">
        <v>266</v>
      </c>
      <c r="B102" s="19" t="s">
        <v>260</v>
      </c>
      <c r="C102" s="20" t="s">
        <v>267</v>
      </c>
      <c r="D102" s="21">
        <v>5</v>
      </c>
      <c r="E102" s="22">
        <v>183</v>
      </c>
      <c r="F102" s="22">
        <v>0</v>
      </c>
      <c r="G102" s="22">
        <f t="shared" si="2"/>
        <v>188</v>
      </c>
      <c r="H102" s="20">
        <v>0</v>
      </c>
      <c r="I102" s="20">
        <v>220</v>
      </c>
      <c r="J102" s="96">
        <f t="shared" si="3"/>
        <v>0.8545454545454545</v>
      </c>
    </row>
    <row r="103" spans="1:10" x14ac:dyDescent="0.2">
      <c r="A103" s="18" t="s">
        <v>268</v>
      </c>
      <c r="B103" s="19" t="s">
        <v>260</v>
      </c>
      <c r="C103" s="20" t="s">
        <v>269</v>
      </c>
      <c r="D103" s="21">
        <v>3</v>
      </c>
      <c r="E103" s="22">
        <v>73</v>
      </c>
      <c r="F103" s="22">
        <v>0</v>
      </c>
      <c r="G103" s="22">
        <f t="shared" si="2"/>
        <v>76</v>
      </c>
      <c r="H103" s="20">
        <v>0</v>
      </c>
      <c r="I103" s="20">
        <v>74</v>
      </c>
      <c r="J103" s="96">
        <f t="shared" si="3"/>
        <v>1.027027027027027</v>
      </c>
    </row>
    <row r="104" spans="1:10" x14ac:dyDescent="0.2">
      <c r="A104" s="18" t="s">
        <v>270</v>
      </c>
      <c r="B104" s="19" t="s">
        <v>260</v>
      </c>
      <c r="C104" s="20" t="s">
        <v>271</v>
      </c>
      <c r="D104" s="21">
        <v>3</v>
      </c>
      <c r="E104" s="22">
        <v>75</v>
      </c>
      <c r="F104" s="22">
        <v>0</v>
      </c>
      <c r="G104" s="22">
        <f t="shared" si="2"/>
        <v>78</v>
      </c>
      <c r="H104" s="20">
        <v>0</v>
      </c>
      <c r="I104" s="20">
        <v>79</v>
      </c>
      <c r="J104" s="96">
        <f t="shared" si="3"/>
        <v>0.98734177215189878</v>
      </c>
    </row>
    <row r="105" spans="1:10" x14ac:dyDescent="0.2">
      <c r="A105" s="18" t="s">
        <v>272</v>
      </c>
      <c r="B105" s="19" t="s">
        <v>260</v>
      </c>
      <c r="C105" s="20" t="s">
        <v>273</v>
      </c>
      <c r="D105" s="21">
        <v>0</v>
      </c>
      <c r="E105" s="22">
        <v>59</v>
      </c>
      <c r="F105" s="22">
        <v>0</v>
      </c>
      <c r="G105" s="22">
        <f t="shared" si="2"/>
        <v>59</v>
      </c>
      <c r="H105" s="20">
        <v>0</v>
      </c>
      <c r="I105" s="20">
        <v>63</v>
      </c>
      <c r="J105" s="96">
        <f t="shared" si="3"/>
        <v>0.93650793650793651</v>
      </c>
    </row>
    <row r="106" spans="1:10" x14ac:dyDescent="0.2">
      <c r="A106" s="18" t="s">
        <v>274</v>
      </c>
      <c r="B106" s="19" t="s">
        <v>260</v>
      </c>
      <c r="C106" s="20" t="s">
        <v>275</v>
      </c>
      <c r="D106" s="17">
        <v>7</v>
      </c>
      <c r="E106" s="22">
        <v>272</v>
      </c>
      <c r="F106" s="22">
        <v>0</v>
      </c>
      <c r="G106" s="22">
        <f t="shared" si="2"/>
        <v>279</v>
      </c>
      <c r="H106" s="20">
        <v>0</v>
      </c>
      <c r="I106" s="20">
        <v>325</v>
      </c>
      <c r="J106" s="96">
        <f t="shared" si="3"/>
        <v>0.8584615384615385</v>
      </c>
    </row>
    <row r="107" spans="1:10" s="117" customFormat="1" x14ac:dyDescent="0.2">
      <c r="A107" s="111" t="s">
        <v>276</v>
      </c>
      <c r="B107" s="112" t="s">
        <v>260</v>
      </c>
      <c r="C107" s="113" t="s">
        <v>277</v>
      </c>
      <c r="D107" s="114">
        <v>0</v>
      </c>
      <c r="E107" s="115">
        <v>159</v>
      </c>
      <c r="F107" s="115">
        <v>0</v>
      </c>
      <c r="G107" s="115">
        <f t="shared" si="2"/>
        <v>159</v>
      </c>
      <c r="H107" s="113">
        <v>0</v>
      </c>
      <c r="I107" s="113">
        <v>239</v>
      </c>
      <c r="J107" s="126">
        <f t="shared" si="3"/>
        <v>0.66527196652719667</v>
      </c>
    </row>
    <row r="108" spans="1:10" x14ac:dyDescent="0.2">
      <c r="A108" s="18" t="s">
        <v>298</v>
      </c>
      <c r="B108" s="19" t="s">
        <v>260</v>
      </c>
      <c r="C108" s="20" t="s">
        <v>432</v>
      </c>
      <c r="D108" s="21">
        <v>4</v>
      </c>
      <c r="E108" s="22">
        <v>70</v>
      </c>
      <c r="F108" s="22">
        <v>0</v>
      </c>
      <c r="G108" s="22">
        <f t="shared" si="2"/>
        <v>74</v>
      </c>
      <c r="H108" s="20">
        <v>0</v>
      </c>
      <c r="I108" s="20">
        <v>69</v>
      </c>
      <c r="J108" s="96">
        <f t="shared" si="3"/>
        <v>1.0724637681159421</v>
      </c>
    </row>
    <row r="109" spans="1:10" s="117" customFormat="1" x14ac:dyDescent="0.2">
      <c r="A109" s="111" t="s">
        <v>464</v>
      </c>
      <c r="B109" s="112" t="s">
        <v>260</v>
      </c>
      <c r="C109" s="113" t="s">
        <v>463</v>
      </c>
      <c r="D109" s="114">
        <v>1</v>
      </c>
      <c r="E109" s="115">
        <v>65</v>
      </c>
      <c r="F109" s="115">
        <v>0</v>
      </c>
      <c r="G109" s="115">
        <f t="shared" si="2"/>
        <v>66</v>
      </c>
      <c r="H109" s="113">
        <v>0</v>
      </c>
      <c r="I109" s="113">
        <v>87</v>
      </c>
      <c r="J109" s="126">
        <f t="shared" si="3"/>
        <v>0.75862068965517238</v>
      </c>
    </row>
    <row r="110" spans="1:10" s="117" customFormat="1" x14ac:dyDescent="0.2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43</v>
      </c>
      <c r="J110" s="126">
        <f t="shared" si="3"/>
        <v>0</v>
      </c>
    </row>
    <row r="111" spans="1:10" s="117" customFormat="1" x14ac:dyDescent="0.2">
      <c r="A111" s="111" t="s">
        <v>280</v>
      </c>
      <c r="B111" s="112" t="s">
        <v>279</v>
      </c>
      <c r="C111" s="113" t="s">
        <v>281</v>
      </c>
      <c r="D111" s="114">
        <v>0</v>
      </c>
      <c r="E111" s="115">
        <v>0</v>
      </c>
      <c r="F111" s="115">
        <v>0</v>
      </c>
      <c r="G111" s="115">
        <f t="shared" si="2"/>
        <v>0</v>
      </c>
      <c r="H111" s="113">
        <v>0</v>
      </c>
      <c r="I111" s="113">
        <v>58</v>
      </c>
      <c r="J111" s="126">
        <f t="shared" si="3"/>
        <v>0</v>
      </c>
    </row>
    <row r="112" spans="1:10" s="117" customFormat="1" x14ac:dyDescent="0.2">
      <c r="A112" s="111" t="s">
        <v>282</v>
      </c>
      <c r="B112" s="112" t="s">
        <v>283</v>
      </c>
      <c r="C112" s="113" t="s">
        <v>284</v>
      </c>
      <c r="D112" s="114">
        <v>3</v>
      </c>
      <c r="E112" s="115">
        <v>50</v>
      </c>
      <c r="F112" s="115">
        <v>0</v>
      </c>
      <c r="G112" s="115">
        <f t="shared" si="2"/>
        <v>53</v>
      </c>
      <c r="H112" s="113">
        <v>3</v>
      </c>
      <c r="I112" s="113">
        <v>79</v>
      </c>
      <c r="J112" s="126">
        <f t="shared" si="3"/>
        <v>0.67088607594936711</v>
      </c>
    </row>
    <row r="113" spans="1:14" s="118" customFormat="1" x14ac:dyDescent="0.2">
      <c r="A113" s="111" t="s">
        <v>285</v>
      </c>
      <c r="B113" s="112" t="s">
        <v>286</v>
      </c>
      <c r="C113" s="113" t="s">
        <v>287</v>
      </c>
      <c r="D113" s="114">
        <v>1</v>
      </c>
      <c r="E113" s="115">
        <v>1</v>
      </c>
      <c r="F113" s="115">
        <v>0</v>
      </c>
      <c r="G113" s="115">
        <f t="shared" si="2"/>
        <v>2</v>
      </c>
      <c r="H113" s="113">
        <v>1</v>
      </c>
      <c r="I113" s="113">
        <v>28</v>
      </c>
      <c r="J113" s="126">
        <f t="shared" si="3"/>
        <v>7.1428571428571425E-2</v>
      </c>
      <c r="K113" s="117"/>
    </row>
    <row r="114" spans="1:14" s="118" customFormat="1" ht="13.5" thickBot="1" x14ac:dyDescent="0.25">
      <c r="A114" s="130" t="s">
        <v>288</v>
      </c>
      <c r="B114" s="131" t="s">
        <v>289</v>
      </c>
      <c r="C114" s="132" t="s">
        <v>289</v>
      </c>
      <c r="D114" s="133">
        <v>0</v>
      </c>
      <c r="E114" s="131">
        <v>0</v>
      </c>
      <c r="F114" s="131">
        <v>0</v>
      </c>
      <c r="G114" s="131">
        <f t="shared" si="2"/>
        <v>0</v>
      </c>
      <c r="H114" s="132">
        <v>0</v>
      </c>
      <c r="I114" s="132">
        <v>34</v>
      </c>
      <c r="J114" s="134">
        <f t="shared" si="3"/>
        <v>0</v>
      </c>
      <c r="K114" s="117"/>
    </row>
    <row r="115" spans="1:14" ht="13.5" thickTop="1" x14ac:dyDescent="0.2">
      <c r="A115" s="31" t="s">
        <v>290</v>
      </c>
      <c r="B115" s="22"/>
      <c r="C115" s="20"/>
      <c r="D115" s="22">
        <f>SUM(D3:D114)</f>
        <v>156</v>
      </c>
      <c r="E115" s="22">
        <f>SUM(E3:E114)</f>
        <v>2333</v>
      </c>
      <c r="F115" s="22">
        <f>SUM(F3:F114)</f>
        <v>20</v>
      </c>
      <c r="G115" s="22">
        <f t="shared" ref="G115:I115" si="5">SUM(G3:G114)</f>
        <v>2509</v>
      </c>
      <c r="H115" s="22">
        <f t="shared" si="5"/>
        <v>90</v>
      </c>
      <c r="I115" s="127">
        <f t="shared" si="5"/>
        <v>8301</v>
      </c>
      <c r="J115" s="96">
        <f t="shared" si="3"/>
        <v>0.30225274063365859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 xr:uid="{00000000-0009-0000-0000-000008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7"/>
  <sheetViews>
    <sheetView zoomScaleNormal="100" workbookViewId="0">
      <pane xSplit="1" ySplit="2" topLeftCell="B52" activePane="bottomRight" state="frozen"/>
      <selection activeCell="H101" sqref="H101"/>
      <selection pane="topRight" activeCell="H101" sqref="H101"/>
      <selection pane="bottomLeft" activeCell="H101" sqref="H101"/>
      <selection pane="bottomRight" activeCell="M61" sqref="M6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43952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0</v>
      </c>
      <c r="D3" s="22">
        <v>0</v>
      </c>
      <c r="E3" s="22">
        <f>B3+C3+D3</f>
        <v>0</v>
      </c>
      <c r="F3" s="20">
        <v>0</v>
      </c>
      <c r="G3" s="20">
        <v>22</v>
      </c>
      <c r="H3" s="23">
        <f>E3/G3</f>
        <v>0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3" si="0">B4+C4+D4</f>
        <v>2</v>
      </c>
      <c r="F4" s="20">
        <v>0</v>
      </c>
      <c r="G4" s="20">
        <v>31</v>
      </c>
      <c r="H4" s="23">
        <f t="shared" ref="H4:H53" si="1">E4/G4</f>
        <v>6.4516129032258063E-2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6</v>
      </c>
      <c r="H5" s="23">
        <f t="shared" si="1"/>
        <v>0</v>
      </c>
    </row>
    <row r="6" spans="1:9" x14ac:dyDescent="0.2">
      <c r="A6" s="19" t="s">
        <v>18</v>
      </c>
      <c r="B6" s="21">
        <v>1</v>
      </c>
      <c r="C6" s="22">
        <v>2</v>
      </c>
      <c r="D6" s="22">
        <v>0</v>
      </c>
      <c r="E6" s="22">
        <v>3</v>
      </c>
      <c r="F6" s="20">
        <v>1</v>
      </c>
      <c r="G6" s="20">
        <v>48</v>
      </c>
      <c r="H6" s="23">
        <v>6.25E-2</v>
      </c>
    </row>
    <row r="7" spans="1:9" x14ac:dyDescent="0.2">
      <c r="A7" s="19" t="s">
        <v>23</v>
      </c>
      <c r="B7" s="21">
        <v>0</v>
      </c>
      <c r="C7" s="22">
        <v>30</v>
      </c>
      <c r="D7" s="22">
        <v>0</v>
      </c>
      <c r="E7" s="22">
        <f t="shared" si="0"/>
        <v>30</v>
      </c>
      <c r="F7" s="20">
        <v>0</v>
      </c>
      <c r="G7" s="20">
        <v>16</v>
      </c>
      <c r="H7" s="96">
        <f t="shared" si="1"/>
        <v>1.875</v>
      </c>
    </row>
    <row r="8" spans="1:9" x14ac:dyDescent="0.2">
      <c r="A8" s="19" t="s">
        <v>26</v>
      </c>
      <c r="B8" s="21">
        <v>7</v>
      </c>
      <c r="C8" s="22">
        <v>43</v>
      </c>
      <c r="D8" s="22">
        <v>20</v>
      </c>
      <c r="E8" s="22">
        <f t="shared" si="0"/>
        <v>70</v>
      </c>
      <c r="F8" s="20">
        <v>7</v>
      </c>
      <c r="G8" s="20">
        <v>77</v>
      </c>
      <c r="H8" s="96">
        <f t="shared" si="1"/>
        <v>0.90909090909090906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12</v>
      </c>
      <c r="H9" s="96">
        <f t="shared" si="1"/>
        <v>0</v>
      </c>
    </row>
    <row r="10" spans="1:9" x14ac:dyDescent="0.2">
      <c r="A10" s="19" t="s">
        <v>32</v>
      </c>
      <c r="B10" s="21">
        <v>5</v>
      </c>
      <c r="C10" s="22">
        <v>53</v>
      </c>
      <c r="D10" s="22">
        <v>0</v>
      </c>
      <c r="E10" s="22">
        <v>58</v>
      </c>
      <c r="F10" s="20">
        <v>0</v>
      </c>
      <c r="G10" s="20">
        <v>196</v>
      </c>
      <c r="H10" s="96">
        <v>0.29591836734693877</v>
      </c>
    </row>
    <row r="11" spans="1:9" x14ac:dyDescent="0.2">
      <c r="A11" s="19" t="s">
        <v>37</v>
      </c>
      <c r="B11" s="21">
        <v>2</v>
      </c>
      <c r="C11" s="22">
        <v>61</v>
      </c>
      <c r="D11" s="22">
        <v>0</v>
      </c>
      <c r="E11" s="22">
        <v>63</v>
      </c>
      <c r="F11" s="20">
        <v>2</v>
      </c>
      <c r="G11" s="20">
        <v>83</v>
      </c>
      <c r="H11" s="96">
        <v>0.75903614457831325</v>
      </c>
    </row>
    <row r="12" spans="1:9" x14ac:dyDescent="0.2">
      <c r="A12" s="19" t="s">
        <v>42</v>
      </c>
      <c r="B12" s="21">
        <v>2</v>
      </c>
      <c r="C12" s="22">
        <v>20</v>
      </c>
      <c r="D12" s="22">
        <v>0</v>
      </c>
      <c r="E12" s="22">
        <f t="shared" si="0"/>
        <v>22</v>
      </c>
      <c r="F12" s="20">
        <v>0</v>
      </c>
      <c r="G12" s="20">
        <v>30</v>
      </c>
      <c r="H12" s="96">
        <f t="shared" si="1"/>
        <v>0.73333333333333328</v>
      </c>
    </row>
    <row r="13" spans="1:9" x14ac:dyDescent="0.2">
      <c r="A13" s="19" t="s">
        <v>45</v>
      </c>
      <c r="B13" s="21">
        <v>0</v>
      </c>
      <c r="C13" s="22">
        <v>0</v>
      </c>
      <c r="D13" s="22">
        <v>0</v>
      </c>
      <c r="E13" s="22">
        <f t="shared" si="0"/>
        <v>0</v>
      </c>
      <c r="F13" s="20">
        <v>0</v>
      </c>
      <c r="G13" s="20">
        <v>27</v>
      </c>
      <c r="H13" s="96">
        <f t="shared" si="1"/>
        <v>0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428</v>
      </c>
      <c r="H14" s="96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8</v>
      </c>
      <c r="H15" s="96">
        <f t="shared" si="1"/>
        <v>0</v>
      </c>
    </row>
    <row r="16" spans="1:9" x14ac:dyDescent="0.2">
      <c r="A16" s="19" t="s">
        <v>56</v>
      </c>
      <c r="B16" s="21">
        <v>0</v>
      </c>
      <c r="C16" s="22">
        <v>0</v>
      </c>
      <c r="D16" s="22">
        <v>0</v>
      </c>
      <c r="E16" s="22">
        <v>0</v>
      </c>
      <c r="F16" s="20">
        <v>0</v>
      </c>
      <c r="G16" s="119">
        <v>292</v>
      </c>
      <c r="H16" s="96">
        <v>0</v>
      </c>
    </row>
    <row r="17" spans="1:20" x14ac:dyDescent="0.2">
      <c r="A17" s="19" t="s">
        <v>61</v>
      </c>
      <c r="B17" s="21">
        <v>2</v>
      </c>
      <c r="C17" s="22">
        <v>10</v>
      </c>
      <c r="D17" s="22">
        <v>0</v>
      </c>
      <c r="E17" s="22">
        <f t="shared" si="0"/>
        <v>12</v>
      </c>
      <c r="F17" s="20">
        <v>1</v>
      </c>
      <c r="G17" s="20">
        <v>24</v>
      </c>
      <c r="H17" s="96">
        <f t="shared" si="1"/>
        <v>0.5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35</v>
      </c>
      <c r="H18" s="96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124</v>
      </c>
      <c r="H19" s="96">
        <v>0</v>
      </c>
    </row>
    <row r="20" spans="1:20" x14ac:dyDescent="0.2">
      <c r="A20" s="19" t="s">
        <v>72</v>
      </c>
      <c r="B20" s="21">
        <v>3</v>
      </c>
      <c r="C20" s="22">
        <v>27</v>
      </c>
      <c r="D20" s="22">
        <v>0</v>
      </c>
      <c r="E20" s="22">
        <v>30</v>
      </c>
      <c r="F20" s="20">
        <v>3</v>
      </c>
      <c r="G20" s="20">
        <v>98</v>
      </c>
      <c r="H20" s="96">
        <v>0.30612244897959184</v>
      </c>
    </row>
    <row r="21" spans="1:20" x14ac:dyDescent="0.2">
      <c r="A21" s="19" t="s">
        <v>77</v>
      </c>
      <c r="B21" s="21">
        <v>0</v>
      </c>
      <c r="C21" s="22">
        <v>18</v>
      </c>
      <c r="D21" s="22">
        <v>0</v>
      </c>
      <c r="E21" s="22">
        <f t="shared" si="0"/>
        <v>18</v>
      </c>
      <c r="F21" s="20">
        <v>0</v>
      </c>
      <c r="G21" s="20">
        <v>43</v>
      </c>
      <c r="H21" s="96">
        <f t="shared" si="1"/>
        <v>0.41860465116279072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6</v>
      </c>
      <c r="H22" s="96">
        <f t="shared" si="1"/>
        <v>0</v>
      </c>
    </row>
    <row r="23" spans="1:20" x14ac:dyDescent="0.2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10</v>
      </c>
      <c r="H23" s="96">
        <f t="shared" si="1"/>
        <v>0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157</v>
      </c>
      <c r="H24" s="96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50</v>
      </c>
      <c r="H25" s="96">
        <f t="shared" si="1"/>
        <v>0.02</v>
      </c>
    </row>
    <row r="26" spans="1:20" s="24" customFormat="1" x14ac:dyDescent="0.2">
      <c r="A26" s="19" t="s">
        <v>93</v>
      </c>
      <c r="B26" s="21">
        <v>53</v>
      </c>
      <c r="C26" s="22">
        <v>7</v>
      </c>
      <c r="D26" s="22">
        <v>0</v>
      </c>
      <c r="E26" s="22">
        <f t="shared" si="0"/>
        <v>60</v>
      </c>
      <c r="F26" s="20">
        <v>7</v>
      </c>
      <c r="G26" s="20">
        <v>106</v>
      </c>
      <c r="H26" s="96">
        <f t="shared" si="1"/>
        <v>0.56603773584905659</v>
      </c>
    </row>
    <row r="27" spans="1:20" s="24" customFormat="1" x14ac:dyDescent="0.2">
      <c r="A27" s="19" t="s">
        <v>96</v>
      </c>
      <c r="B27" s="21">
        <v>2</v>
      </c>
      <c r="C27" s="22">
        <v>0</v>
      </c>
      <c r="D27" s="22">
        <v>0</v>
      </c>
      <c r="E27" s="22">
        <f t="shared" si="0"/>
        <v>2</v>
      </c>
      <c r="F27" s="20">
        <v>2</v>
      </c>
      <c r="G27" s="20">
        <v>9</v>
      </c>
      <c r="H27" s="96">
        <f t="shared" si="1"/>
        <v>0.22222222222222221</v>
      </c>
    </row>
    <row r="28" spans="1:20" s="24" customFormat="1" x14ac:dyDescent="0.2">
      <c r="A28" s="19" t="s">
        <v>99</v>
      </c>
      <c r="B28" s="21">
        <v>0</v>
      </c>
      <c r="C28" s="22">
        <v>1</v>
      </c>
      <c r="D28" s="22">
        <v>0</v>
      </c>
      <c r="E28" s="22">
        <f t="shared" si="0"/>
        <v>1</v>
      </c>
      <c r="F28" s="20">
        <v>0</v>
      </c>
      <c r="G28" s="20">
        <v>7</v>
      </c>
      <c r="H28" s="96">
        <f t="shared" si="1"/>
        <v>0.14285714285714285</v>
      </c>
    </row>
    <row r="29" spans="1:20" s="24" customFormat="1" x14ac:dyDescent="0.2">
      <c r="A29" s="19" t="s">
        <v>102</v>
      </c>
      <c r="B29" s="21">
        <v>0</v>
      </c>
      <c r="C29" s="22">
        <v>3</v>
      </c>
      <c r="D29" s="22">
        <v>0</v>
      </c>
      <c r="E29" s="22">
        <f t="shared" si="0"/>
        <v>3</v>
      </c>
      <c r="F29" s="20">
        <v>0</v>
      </c>
      <c r="G29" s="20">
        <v>7</v>
      </c>
      <c r="H29" s="96">
        <f t="shared" si="1"/>
        <v>0.42857142857142855</v>
      </c>
    </row>
    <row r="30" spans="1:20" s="24" customFormat="1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4</v>
      </c>
      <c r="H30" s="96">
        <f t="shared" si="1"/>
        <v>0</v>
      </c>
    </row>
    <row r="31" spans="1:20" x14ac:dyDescent="0.2">
      <c r="A31" s="19" t="s">
        <v>108</v>
      </c>
      <c r="B31" s="21">
        <v>0</v>
      </c>
      <c r="C31" s="22">
        <v>23</v>
      </c>
      <c r="D31" s="22">
        <v>0</v>
      </c>
      <c r="E31" s="22">
        <f t="shared" si="0"/>
        <v>23</v>
      </c>
      <c r="F31" s="20">
        <v>0</v>
      </c>
      <c r="G31" s="20">
        <v>21</v>
      </c>
      <c r="H31" s="96">
        <f t="shared" si="1"/>
        <v>1.0952380952380953</v>
      </c>
    </row>
    <row r="32" spans="1:20" s="24" customFormat="1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45</v>
      </c>
      <c r="H32" s="96">
        <f t="shared" si="1"/>
        <v>0</v>
      </c>
    </row>
    <row r="33" spans="1:8" s="24" customFormat="1" x14ac:dyDescent="0.2">
      <c r="A33" s="19" t="s">
        <v>114</v>
      </c>
      <c r="B33" s="21">
        <v>0</v>
      </c>
      <c r="C33" s="22">
        <v>3</v>
      </c>
      <c r="D33" s="22">
        <v>0</v>
      </c>
      <c r="E33" s="22">
        <f t="shared" si="0"/>
        <v>3</v>
      </c>
      <c r="F33" s="20">
        <v>0</v>
      </c>
      <c r="G33" s="20">
        <v>58</v>
      </c>
      <c r="H33" s="96">
        <f t="shared" si="1"/>
        <v>5.1724137931034482E-2</v>
      </c>
    </row>
    <row r="34" spans="1:8" s="24" customFormat="1" x14ac:dyDescent="0.2">
      <c r="A34" s="19" t="s">
        <v>117</v>
      </c>
      <c r="B34" s="21">
        <v>0</v>
      </c>
      <c r="C34" s="22">
        <v>7</v>
      </c>
      <c r="D34" s="22">
        <v>0</v>
      </c>
      <c r="E34" s="22">
        <f t="shared" si="0"/>
        <v>7</v>
      </c>
      <c r="F34" s="20">
        <v>0</v>
      </c>
      <c r="G34" s="20">
        <v>10</v>
      </c>
      <c r="H34" s="96">
        <f t="shared" si="1"/>
        <v>0.7</v>
      </c>
    </row>
    <row r="35" spans="1:8" s="24" customFormat="1" x14ac:dyDescent="0.2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23</v>
      </c>
      <c r="H35" s="96">
        <f t="shared" si="1"/>
        <v>0</v>
      </c>
    </row>
    <row r="36" spans="1:8" s="24" customFormat="1" x14ac:dyDescent="0.2">
      <c r="A36" s="19" t="s">
        <v>123</v>
      </c>
      <c r="B36" s="21">
        <v>1</v>
      </c>
      <c r="C36" s="22">
        <v>20</v>
      </c>
      <c r="D36" s="22">
        <v>0</v>
      </c>
      <c r="E36" s="22">
        <v>21</v>
      </c>
      <c r="F36" s="20">
        <v>1</v>
      </c>
      <c r="G36" s="20">
        <v>96</v>
      </c>
      <c r="H36" s="96">
        <v>0.21875</v>
      </c>
    </row>
    <row r="37" spans="1:8" x14ac:dyDescent="0.2">
      <c r="A37" s="19" t="s">
        <v>128</v>
      </c>
      <c r="B37" s="21">
        <v>1</v>
      </c>
      <c r="C37" s="22">
        <v>45</v>
      </c>
      <c r="D37" s="22">
        <v>0</v>
      </c>
      <c r="E37" s="22">
        <f t="shared" si="0"/>
        <v>46</v>
      </c>
      <c r="F37" s="20">
        <v>0</v>
      </c>
      <c r="G37" s="20">
        <v>42</v>
      </c>
      <c r="H37" s="96">
        <f t="shared" si="1"/>
        <v>1.0952380952380953</v>
      </c>
    </row>
    <row r="38" spans="1:8" s="24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38</v>
      </c>
      <c r="H38" s="96">
        <f t="shared" si="1"/>
        <v>0</v>
      </c>
    </row>
    <row r="39" spans="1:8" s="24" customFormat="1" x14ac:dyDescent="0.2">
      <c r="A39" s="19" t="s">
        <v>133</v>
      </c>
      <c r="B39" s="21">
        <v>1</v>
      </c>
      <c r="C39" s="22">
        <v>0</v>
      </c>
      <c r="D39" s="22">
        <v>0</v>
      </c>
      <c r="E39" s="22">
        <f t="shared" si="0"/>
        <v>1</v>
      </c>
      <c r="F39" s="20">
        <v>1</v>
      </c>
      <c r="G39" s="20">
        <v>19</v>
      </c>
      <c r="H39" s="96">
        <f t="shared" si="1"/>
        <v>5.2631578947368418E-2</v>
      </c>
    </row>
    <row r="40" spans="1:8" s="24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101</v>
      </c>
      <c r="H40" s="96">
        <f t="shared" si="1"/>
        <v>0</v>
      </c>
    </row>
    <row r="41" spans="1:8" x14ac:dyDescent="0.2">
      <c r="A41" s="19" t="s">
        <v>139</v>
      </c>
      <c r="B41" s="21">
        <v>2</v>
      </c>
      <c r="C41" s="22">
        <v>60</v>
      </c>
      <c r="D41" s="22">
        <v>0</v>
      </c>
      <c r="E41" s="22">
        <f t="shared" si="0"/>
        <v>62</v>
      </c>
      <c r="F41" s="20">
        <v>2</v>
      </c>
      <c r="G41" s="20">
        <v>65</v>
      </c>
      <c r="H41" s="96">
        <f t="shared" si="1"/>
        <v>0.9538461538461539</v>
      </c>
    </row>
    <row r="42" spans="1:8" x14ac:dyDescent="0.2">
      <c r="A42" s="19" t="s">
        <v>142</v>
      </c>
      <c r="B42" s="21">
        <v>1</v>
      </c>
      <c r="C42" s="22">
        <v>7</v>
      </c>
      <c r="D42" s="22">
        <v>0</v>
      </c>
      <c r="E42" s="22">
        <f t="shared" si="0"/>
        <v>8</v>
      </c>
      <c r="F42" s="20">
        <v>0</v>
      </c>
      <c r="G42" s="20">
        <v>76</v>
      </c>
      <c r="H42" s="96">
        <f t="shared" si="1"/>
        <v>0.10526315789473684</v>
      </c>
    </row>
    <row r="43" spans="1:8" s="24" customFormat="1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34</v>
      </c>
      <c r="H43" s="96">
        <f t="shared" si="1"/>
        <v>8.8235294117647065E-2</v>
      </c>
    </row>
    <row r="44" spans="1:8" s="24" customFormat="1" x14ac:dyDescent="0.2">
      <c r="A44" s="19" t="s">
        <v>148</v>
      </c>
      <c r="B44" s="21">
        <v>0</v>
      </c>
      <c r="C44" s="22">
        <v>32</v>
      </c>
      <c r="D44" s="22">
        <v>0</v>
      </c>
      <c r="E44" s="22">
        <v>32</v>
      </c>
      <c r="F44" s="20">
        <v>32</v>
      </c>
      <c r="G44" s="20">
        <v>75</v>
      </c>
      <c r="H44" s="96">
        <v>0.42666666666666669</v>
      </c>
    </row>
    <row r="45" spans="1:8" s="24" customFormat="1" x14ac:dyDescent="0.2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56</v>
      </c>
      <c r="H45" s="96">
        <f t="shared" si="1"/>
        <v>0.23214285714285715</v>
      </c>
    </row>
    <row r="46" spans="1:8" s="24" customFormat="1" x14ac:dyDescent="0.2">
      <c r="A46" s="19" t="s">
        <v>156</v>
      </c>
      <c r="B46" s="21">
        <v>0</v>
      </c>
      <c r="C46" s="22">
        <v>0</v>
      </c>
      <c r="D46" s="22">
        <v>0</v>
      </c>
      <c r="E46" s="22">
        <v>0</v>
      </c>
      <c r="F46" s="20">
        <v>0</v>
      </c>
      <c r="G46" s="20">
        <v>45</v>
      </c>
      <c r="H46" s="96">
        <v>0</v>
      </c>
    </row>
    <row r="47" spans="1:8" s="24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25</v>
      </c>
      <c r="H47" s="96">
        <f t="shared" si="1"/>
        <v>0</v>
      </c>
    </row>
    <row r="48" spans="1:8" s="24" customFormat="1" x14ac:dyDescent="0.2">
      <c r="A48" s="19" t="s">
        <v>164</v>
      </c>
      <c r="B48" s="21">
        <v>0</v>
      </c>
      <c r="C48" s="22">
        <v>26</v>
      </c>
      <c r="D48" s="22">
        <v>0</v>
      </c>
      <c r="E48" s="22">
        <f t="shared" si="0"/>
        <v>26</v>
      </c>
      <c r="F48" s="20">
        <v>0</v>
      </c>
      <c r="G48" s="20">
        <v>34</v>
      </c>
      <c r="H48" s="96">
        <f t="shared" si="1"/>
        <v>0.76470588235294112</v>
      </c>
    </row>
    <row r="49" spans="1:8" x14ac:dyDescent="0.2">
      <c r="A49" s="19" t="s">
        <v>167</v>
      </c>
      <c r="B49" s="21">
        <v>1</v>
      </c>
      <c r="C49" s="22">
        <v>64</v>
      </c>
      <c r="D49" s="22">
        <v>0</v>
      </c>
      <c r="E49" s="22">
        <f t="shared" si="0"/>
        <v>65</v>
      </c>
      <c r="F49" s="20">
        <v>1</v>
      </c>
      <c r="G49" s="20">
        <v>64</v>
      </c>
      <c r="H49" s="96">
        <f t="shared" si="1"/>
        <v>1.015625</v>
      </c>
    </row>
    <row r="50" spans="1:8" s="24" customFormat="1" x14ac:dyDescent="0.2">
      <c r="A50" s="19" t="s">
        <v>170</v>
      </c>
      <c r="B50" s="21">
        <v>0</v>
      </c>
      <c r="C50" s="22">
        <v>9</v>
      </c>
      <c r="D50" s="22">
        <v>0</v>
      </c>
      <c r="E50" s="22">
        <f t="shared" si="0"/>
        <v>9</v>
      </c>
      <c r="F50" s="20">
        <v>0</v>
      </c>
      <c r="G50" s="20">
        <v>22</v>
      </c>
      <c r="H50" s="96">
        <f t="shared" si="1"/>
        <v>0.40909090909090912</v>
      </c>
    </row>
    <row r="51" spans="1:8" s="24" customFormat="1" x14ac:dyDescent="0.2">
      <c r="A51" s="19" t="s">
        <v>173</v>
      </c>
      <c r="B51" s="21">
        <v>0</v>
      </c>
      <c r="C51" s="22">
        <v>0</v>
      </c>
      <c r="D51" s="22">
        <v>0</v>
      </c>
      <c r="E51" s="22">
        <f t="shared" si="0"/>
        <v>0</v>
      </c>
      <c r="F51" s="20">
        <v>0</v>
      </c>
      <c r="G51" s="20">
        <v>76</v>
      </c>
      <c r="H51" s="96">
        <f t="shared" si="1"/>
        <v>0</v>
      </c>
    </row>
    <row r="52" spans="1:8" x14ac:dyDescent="0.2">
      <c r="A52" s="19" t="s">
        <v>175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13</v>
      </c>
      <c r="H52" s="96">
        <f t="shared" si="1"/>
        <v>2.2307692307692308</v>
      </c>
    </row>
    <row r="53" spans="1:8" s="24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27</v>
      </c>
      <c r="H53" s="96">
        <f t="shared" si="1"/>
        <v>0</v>
      </c>
    </row>
    <row r="54" spans="1:8" s="24" customFormat="1" x14ac:dyDescent="0.2">
      <c r="A54" s="19" t="s">
        <v>181</v>
      </c>
      <c r="B54" s="21">
        <v>12</v>
      </c>
      <c r="C54" s="22">
        <v>170</v>
      </c>
      <c r="D54" s="22">
        <v>0</v>
      </c>
      <c r="E54" s="22">
        <v>182</v>
      </c>
      <c r="F54" s="20">
        <v>6</v>
      </c>
      <c r="G54" s="20">
        <v>2626</v>
      </c>
      <c r="H54" s="96">
        <v>6.9306930693069313E-2</v>
      </c>
    </row>
    <row r="55" spans="1:8" s="24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5" si="2">B55+C55+D55</f>
        <v>0</v>
      </c>
      <c r="F55" s="20">
        <v>0</v>
      </c>
      <c r="G55" s="20">
        <v>38</v>
      </c>
      <c r="H55" s="96">
        <f t="shared" ref="H55:H76" si="3">E55/G55</f>
        <v>0</v>
      </c>
    </row>
    <row r="56" spans="1:8" x14ac:dyDescent="0.2">
      <c r="A56" s="19" t="s">
        <v>212</v>
      </c>
      <c r="B56" s="21">
        <v>0</v>
      </c>
      <c r="C56" s="22">
        <v>11</v>
      </c>
      <c r="D56" s="22">
        <v>0</v>
      </c>
      <c r="E56" s="22">
        <f t="shared" si="2"/>
        <v>11</v>
      </c>
      <c r="F56" s="20">
        <v>0</v>
      </c>
      <c r="G56" s="20">
        <v>8</v>
      </c>
      <c r="H56" s="96">
        <f t="shared" si="3"/>
        <v>1.375</v>
      </c>
    </row>
    <row r="57" spans="1:8" s="24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43</v>
      </c>
      <c r="H57" s="96">
        <f t="shared" si="3"/>
        <v>0</v>
      </c>
    </row>
    <row r="58" spans="1:8" s="24" customFormat="1" ht="12" customHeight="1" x14ac:dyDescent="0.2">
      <c r="A58" s="19" t="s">
        <v>218</v>
      </c>
      <c r="B58" s="21">
        <v>1</v>
      </c>
      <c r="C58" s="22">
        <v>6</v>
      </c>
      <c r="D58" s="22">
        <v>0</v>
      </c>
      <c r="E58" s="22">
        <v>7</v>
      </c>
      <c r="F58" s="20">
        <v>1</v>
      </c>
      <c r="G58" s="20">
        <v>24</v>
      </c>
      <c r="H58" s="96">
        <v>0.29166666666666669</v>
      </c>
    </row>
    <row r="59" spans="1:8" s="24" customFormat="1" x14ac:dyDescent="0.2">
      <c r="A59" s="19" t="s">
        <v>221</v>
      </c>
      <c r="B59" s="21">
        <v>11</v>
      </c>
      <c r="C59" s="22">
        <v>54</v>
      </c>
      <c r="D59" s="22">
        <v>0</v>
      </c>
      <c r="E59" s="22">
        <v>65</v>
      </c>
      <c r="F59" s="20">
        <v>11</v>
      </c>
      <c r="G59" s="20">
        <v>132</v>
      </c>
      <c r="H59" s="96">
        <v>0.49242424242424243</v>
      </c>
    </row>
    <row r="60" spans="1:8" x14ac:dyDescent="0.2">
      <c r="A60" s="19" t="s">
        <v>226</v>
      </c>
      <c r="B60" s="21">
        <v>7</v>
      </c>
      <c r="C60" s="22">
        <v>55</v>
      </c>
      <c r="D60" s="22">
        <v>0</v>
      </c>
      <c r="E60" s="22">
        <f t="shared" si="2"/>
        <v>62</v>
      </c>
      <c r="F60" s="20">
        <v>2</v>
      </c>
      <c r="G60" s="20">
        <v>69</v>
      </c>
      <c r="H60" s="96">
        <f t="shared" si="3"/>
        <v>0.89855072463768115</v>
      </c>
    </row>
    <row r="61" spans="1:8" s="24" customFormat="1" x14ac:dyDescent="0.2">
      <c r="A61" s="19" t="s">
        <v>229</v>
      </c>
      <c r="B61" s="21">
        <v>1</v>
      </c>
      <c r="C61" s="22">
        <v>4</v>
      </c>
      <c r="D61" s="22">
        <v>0</v>
      </c>
      <c r="E61" s="22">
        <f t="shared" si="2"/>
        <v>5</v>
      </c>
      <c r="F61" s="20">
        <v>1</v>
      </c>
      <c r="G61" s="20">
        <v>45</v>
      </c>
      <c r="H61" s="96">
        <f t="shared" si="3"/>
        <v>0.1111111111111111</v>
      </c>
    </row>
    <row r="62" spans="1:8" s="24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147</v>
      </c>
      <c r="H62" s="96">
        <f t="shared" si="3"/>
        <v>0</v>
      </c>
    </row>
    <row r="63" spans="1:8" s="24" customFormat="1" x14ac:dyDescent="0.2">
      <c r="A63" s="19" t="s">
        <v>235</v>
      </c>
      <c r="B63" s="21">
        <v>1</v>
      </c>
      <c r="C63" s="22">
        <v>10</v>
      </c>
      <c r="D63" s="22">
        <v>0</v>
      </c>
      <c r="E63" s="22">
        <f t="shared" si="2"/>
        <v>11</v>
      </c>
      <c r="F63" s="20">
        <v>1</v>
      </c>
      <c r="G63" s="20">
        <v>23</v>
      </c>
      <c r="H63" s="96">
        <f t="shared" si="3"/>
        <v>0.47826086956521741</v>
      </c>
    </row>
    <row r="64" spans="1:8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96">
        <f t="shared" si="3"/>
        <v>2</v>
      </c>
    </row>
    <row r="65" spans="1:12" x14ac:dyDescent="0.2">
      <c r="A65" s="19" t="s">
        <v>241</v>
      </c>
      <c r="B65" s="21">
        <v>4</v>
      </c>
      <c r="C65" s="22">
        <v>100</v>
      </c>
      <c r="D65" s="22">
        <v>0</v>
      </c>
      <c r="E65" s="22">
        <f t="shared" si="2"/>
        <v>104</v>
      </c>
      <c r="F65" s="20">
        <v>0</v>
      </c>
      <c r="G65" s="20">
        <v>114</v>
      </c>
      <c r="H65" s="96">
        <f t="shared" si="3"/>
        <v>0.91228070175438591</v>
      </c>
    </row>
    <row r="66" spans="1:12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v>0</v>
      </c>
      <c r="F66" s="20">
        <v>0</v>
      </c>
      <c r="G66" s="20">
        <v>67</v>
      </c>
      <c r="H66" s="96">
        <v>0</v>
      </c>
    </row>
    <row r="67" spans="1:12" s="24" customFormat="1" x14ac:dyDescent="0.2">
      <c r="A67" s="19" t="s">
        <v>248</v>
      </c>
      <c r="B67" s="21">
        <v>0</v>
      </c>
      <c r="C67" s="22">
        <v>0</v>
      </c>
      <c r="D67" s="22">
        <v>0</v>
      </c>
      <c r="E67" s="22">
        <f t="shared" si="2"/>
        <v>0</v>
      </c>
      <c r="F67" s="20">
        <v>0</v>
      </c>
      <c r="G67" s="20">
        <v>88</v>
      </c>
      <c r="H67" s="96">
        <f t="shared" ref="H67:H70" si="4">E67/G67</f>
        <v>0</v>
      </c>
    </row>
    <row r="68" spans="1:12" s="24" customFormat="1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62</v>
      </c>
      <c r="H68" s="96">
        <f t="shared" si="4"/>
        <v>0</v>
      </c>
    </row>
    <row r="69" spans="1:12" s="24" customFormat="1" x14ac:dyDescent="0.2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10</v>
      </c>
      <c r="H69" s="96">
        <f t="shared" si="4"/>
        <v>0</v>
      </c>
    </row>
    <row r="70" spans="1:12" s="24" customFormat="1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10</v>
      </c>
      <c r="H70" s="96">
        <f t="shared" si="4"/>
        <v>0</v>
      </c>
    </row>
    <row r="71" spans="1:12" s="24" customFormat="1" x14ac:dyDescent="0.2">
      <c r="A71" s="19" t="s">
        <v>260</v>
      </c>
      <c r="B71" s="21">
        <v>27</v>
      </c>
      <c r="C71" s="22">
        <v>1255</v>
      </c>
      <c r="D71" s="22">
        <v>0</v>
      </c>
      <c r="E71" s="22">
        <v>1282</v>
      </c>
      <c r="F71" s="20">
        <v>0</v>
      </c>
      <c r="G71" s="20">
        <v>1531</v>
      </c>
      <c r="H71" s="96">
        <v>0.83736120182886997</v>
      </c>
    </row>
    <row r="72" spans="1:12" s="24" customFormat="1" x14ac:dyDescent="0.2">
      <c r="A72" s="19" t="s">
        <v>279</v>
      </c>
      <c r="B72" s="21">
        <v>0</v>
      </c>
      <c r="C72" s="22">
        <v>0</v>
      </c>
      <c r="D72" s="22">
        <v>0</v>
      </c>
      <c r="E72" s="22">
        <v>0</v>
      </c>
      <c r="F72" s="20">
        <v>0</v>
      </c>
      <c r="G72" s="20">
        <v>101</v>
      </c>
      <c r="H72" s="96">
        <v>0</v>
      </c>
    </row>
    <row r="73" spans="1:12" s="24" customFormat="1" x14ac:dyDescent="0.2">
      <c r="A73" s="19" t="s">
        <v>283</v>
      </c>
      <c r="B73" s="21">
        <v>3</v>
      </c>
      <c r="C73" s="22">
        <v>50</v>
      </c>
      <c r="D73" s="22">
        <v>0</v>
      </c>
      <c r="E73" s="22">
        <f t="shared" si="2"/>
        <v>53</v>
      </c>
      <c r="F73" s="20">
        <v>3</v>
      </c>
      <c r="G73" s="20">
        <v>79</v>
      </c>
      <c r="H73" s="96">
        <f t="shared" si="3"/>
        <v>0.67088607594936711</v>
      </c>
    </row>
    <row r="74" spans="1:12" x14ac:dyDescent="0.2">
      <c r="A74" s="19" t="s">
        <v>286</v>
      </c>
      <c r="B74" s="21">
        <v>1</v>
      </c>
      <c r="C74" s="22">
        <v>1</v>
      </c>
      <c r="D74" s="22">
        <v>0</v>
      </c>
      <c r="E74" s="22">
        <f t="shared" si="2"/>
        <v>2</v>
      </c>
      <c r="F74" s="20">
        <v>1</v>
      </c>
      <c r="G74" s="20">
        <v>28</v>
      </c>
      <c r="H74" s="96">
        <f t="shared" si="3"/>
        <v>7.1428571428571425E-2</v>
      </c>
    </row>
    <row r="75" spans="1:12" ht="13.5" thickBot="1" x14ac:dyDescent="0.25">
      <c r="A75" s="27" t="s">
        <v>289</v>
      </c>
      <c r="B75" s="29">
        <v>0</v>
      </c>
      <c r="C75" s="27">
        <v>0</v>
      </c>
      <c r="D75" s="27">
        <v>0</v>
      </c>
      <c r="E75" s="27">
        <f t="shared" si="2"/>
        <v>0</v>
      </c>
      <c r="F75" s="28">
        <v>0</v>
      </c>
      <c r="G75" s="28">
        <v>34</v>
      </c>
      <c r="H75" s="91">
        <f t="shared" si="3"/>
        <v>0</v>
      </c>
    </row>
    <row r="76" spans="1:12" ht="13.5" thickTop="1" x14ac:dyDescent="0.2">
      <c r="A76" s="22"/>
      <c r="B76" s="22">
        <f t="shared" ref="B76:G76" si="5">SUM(B3:B75)</f>
        <v>156</v>
      </c>
      <c r="C76" s="22">
        <f t="shared" si="5"/>
        <v>2333</v>
      </c>
      <c r="D76" s="22">
        <f t="shared" si="5"/>
        <v>20</v>
      </c>
      <c r="E76" s="22">
        <f t="shared" si="5"/>
        <v>2509</v>
      </c>
      <c r="F76" s="22">
        <f t="shared" si="5"/>
        <v>90</v>
      </c>
      <c r="G76" s="127">
        <f t="shared" si="5"/>
        <v>8301</v>
      </c>
      <c r="H76" s="96">
        <f t="shared" si="3"/>
        <v>0.30225274063365859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autoFilter ref="B1:B97" xr:uid="{00000000-0009-0000-0000-000009000000}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36"/>
  <sheetViews>
    <sheetView zoomScaleNormal="100" workbookViewId="0">
      <pane xSplit="3" ySplit="2" topLeftCell="G3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56" sqref="H56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43983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0</v>
      </c>
      <c r="E3" s="115">
        <v>5</v>
      </c>
      <c r="F3" s="115">
        <v>0</v>
      </c>
      <c r="G3" s="115">
        <f>D3+E3+F3</f>
        <v>5</v>
      </c>
      <c r="H3" s="113">
        <v>0</v>
      </c>
      <c r="I3" s="113">
        <v>30</v>
      </c>
      <c r="J3" s="116">
        <f>G3/I3</f>
        <v>0.16666666666666666</v>
      </c>
      <c r="K3" s="117"/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0</v>
      </c>
      <c r="E4" s="115">
        <v>0</v>
      </c>
      <c r="F4" s="115">
        <v>0</v>
      </c>
      <c r="G4" s="115">
        <f t="shared" ref="G4:G65" si="0">D4+E4+F4</f>
        <v>0</v>
      </c>
      <c r="H4" s="113">
        <v>0</v>
      </c>
      <c r="I4" s="113">
        <v>22</v>
      </c>
      <c r="J4" s="116">
        <f t="shared" ref="J4:J65" si="1">G4/I4</f>
        <v>0</v>
      </c>
      <c r="K4" s="117"/>
    </row>
    <row r="5" spans="1:11" s="118" customFormat="1" x14ac:dyDescent="0.2">
      <c r="A5" s="111" t="s">
        <v>15</v>
      </c>
      <c r="B5" s="112" t="s">
        <v>16</v>
      </c>
      <c r="C5" s="113" t="s">
        <v>16</v>
      </c>
      <c r="D5" s="114">
        <v>0</v>
      </c>
      <c r="E5" s="115">
        <v>1</v>
      </c>
      <c r="F5" s="115">
        <v>0</v>
      </c>
      <c r="G5" s="115">
        <f t="shared" si="0"/>
        <v>1</v>
      </c>
      <c r="H5" s="113">
        <v>0</v>
      </c>
      <c r="I5" s="113">
        <v>14</v>
      </c>
      <c r="J5" s="116">
        <f t="shared" si="1"/>
        <v>7.1428571428571425E-2</v>
      </c>
      <c r="K5" s="117"/>
    </row>
    <row r="6" spans="1:11" x14ac:dyDescent="0.2">
      <c r="A6" s="18" t="s">
        <v>17</v>
      </c>
      <c r="B6" s="19" t="s">
        <v>18</v>
      </c>
      <c r="C6" s="20" t="s">
        <v>19</v>
      </c>
      <c r="D6" s="21">
        <v>1</v>
      </c>
      <c r="E6" s="22">
        <v>10</v>
      </c>
      <c r="F6" s="22">
        <v>0</v>
      </c>
      <c r="G6" s="22">
        <f t="shared" si="0"/>
        <v>11</v>
      </c>
      <c r="H6" s="20">
        <v>1</v>
      </c>
      <c r="I6" s="20">
        <v>11</v>
      </c>
      <c r="J6" s="23">
        <f t="shared" si="1"/>
        <v>1</v>
      </c>
    </row>
    <row r="7" spans="1:11" s="118" customFormat="1" x14ac:dyDescent="0.2">
      <c r="A7" s="111" t="s">
        <v>20</v>
      </c>
      <c r="B7" s="112" t="s">
        <v>18</v>
      </c>
      <c r="C7" s="113" t="s">
        <v>21</v>
      </c>
      <c r="D7" s="114">
        <v>0</v>
      </c>
      <c r="E7" s="115">
        <v>31</v>
      </c>
      <c r="F7" s="115">
        <v>0</v>
      </c>
      <c r="G7" s="115">
        <f t="shared" si="0"/>
        <v>31</v>
      </c>
      <c r="H7" s="113">
        <v>0</v>
      </c>
      <c r="I7" s="113">
        <v>39</v>
      </c>
      <c r="J7" s="116">
        <f t="shared" si="1"/>
        <v>0.79487179487179482</v>
      </c>
      <c r="K7" s="117"/>
    </row>
    <row r="8" spans="1:11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41</v>
      </c>
      <c r="F8" s="22">
        <v>0</v>
      </c>
      <c r="G8" s="22">
        <f t="shared" si="0"/>
        <v>42</v>
      </c>
      <c r="H8" s="20">
        <v>1</v>
      </c>
      <c r="I8" s="20">
        <v>38</v>
      </c>
      <c r="J8" s="23">
        <f t="shared" si="1"/>
        <v>1.1052631578947369</v>
      </c>
    </row>
    <row r="9" spans="1:11" s="118" customFormat="1" x14ac:dyDescent="0.2">
      <c r="A9" s="111" t="s">
        <v>25</v>
      </c>
      <c r="B9" s="112" t="s">
        <v>26</v>
      </c>
      <c r="C9" s="113" t="s">
        <v>27</v>
      </c>
      <c r="D9" s="114">
        <v>5</v>
      </c>
      <c r="E9" s="115">
        <v>31</v>
      </c>
      <c r="F9" s="115">
        <v>30</v>
      </c>
      <c r="G9" s="115">
        <f t="shared" si="0"/>
        <v>66</v>
      </c>
      <c r="H9" s="113">
        <v>5</v>
      </c>
      <c r="I9" s="113">
        <v>105</v>
      </c>
      <c r="J9" s="116">
        <f t="shared" si="1"/>
        <v>0.62857142857142856</v>
      </c>
      <c r="K9" s="117"/>
    </row>
    <row r="10" spans="1:11" s="118" customFormat="1" x14ac:dyDescent="0.2">
      <c r="A10" s="111" t="s">
        <v>28</v>
      </c>
      <c r="B10" s="112" t="s">
        <v>29</v>
      </c>
      <c r="C10" s="113" t="s">
        <v>30</v>
      </c>
      <c r="D10" s="114">
        <v>0</v>
      </c>
      <c r="E10" s="115">
        <v>0</v>
      </c>
      <c r="F10" s="115">
        <v>0</v>
      </c>
      <c r="G10" s="115">
        <f t="shared" si="0"/>
        <v>0</v>
      </c>
      <c r="H10" s="113">
        <v>0</v>
      </c>
      <c r="I10" s="113">
        <v>28</v>
      </c>
      <c r="J10" s="116">
        <f t="shared" si="1"/>
        <v>0</v>
      </c>
      <c r="K10" s="117"/>
    </row>
    <row r="11" spans="1:11" s="118" customFormat="1" x14ac:dyDescent="0.2">
      <c r="A11" s="111" t="s">
        <v>31</v>
      </c>
      <c r="B11" s="112" t="s">
        <v>32</v>
      </c>
      <c r="C11" s="113" t="s">
        <v>33</v>
      </c>
      <c r="D11" s="114">
        <v>0</v>
      </c>
      <c r="E11" s="115">
        <v>21</v>
      </c>
      <c r="F11" s="115">
        <v>0</v>
      </c>
      <c r="G11" s="115">
        <f t="shared" si="0"/>
        <v>21</v>
      </c>
      <c r="H11" s="113">
        <v>0</v>
      </c>
      <c r="I11" s="113">
        <v>64</v>
      </c>
      <c r="J11" s="116">
        <f t="shared" si="1"/>
        <v>0.328125</v>
      </c>
      <c r="K11" s="117"/>
    </row>
    <row r="12" spans="1:11" s="118" customFormat="1" x14ac:dyDescent="0.2">
      <c r="A12" s="111" t="s">
        <v>34</v>
      </c>
      <c r="B12" s="112" t="s">
        <v>32</v>
      </c>
      <c r="C12" s="113" t="s">
        <v>35</v>
      </c>
      <c r="D12" s="114">
        <v>1</v>
      </c>
      <c r="E12" s="115">
        <v>45</v>
      </c>
      <c r="F12" s="115">
        <v>0</v>
      </c>
      <c r="G12" s="115">
        <f t="shared" si="0"/>
        <v>46</v>
      </c>
      <c r="H12" s="113">
        <v>1</v>
      </c>
      <c r="I12" s="113">
        <v>183</v>
      </c>
      <c r="J12" s="116">
        <f t="shared" si="1"/>
        <v>0.25136612021857924</v>
      </c>
      <c r="K12" s="117"/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9</v>
      </c>
      <c r="E13" s="22">
        <v>108</v>
      </c>
      <c r="F13" s="22">
        <v>0</v>
      </c>
      <c r="G13" s="22">
        <f t="shared" si="0"/>
        <v>117</v>
      </c>
      <c r="H13" s="20">
        <v>0</v>
      </c>
      <c r="I13" s="20">
        <v>101</v>
      </c>
      <c r="J13" s="23">
        <f t="shared" si="1"/>
        <v>1.1584158415841583</v>
      </c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9</v>
      </c>
      <c r="J14" s="116">
        <f t="shared" si="1"/>
        <v>0</v>
      </c>
      <c r="K14" s="117"/>
    </row>
    <row r="15" spans="1:11" s="118" customFormat="1" x14ac:dyDescent="0.2">
      <c r="A15" s="111" t="s">
        <v>41</v>
      </c>
      <c r="B15" s="112" t="s">
        <v>42</v>
      </c>
      <c r="C15" s="113" t="s">
        <v>43</v>
      </c>
      <c r="D15" s="114">
        <v>0</v>
      </c>
      <c r="E15" s="115">
        <v>0</v>
      </c>
      <c r="F15" s="115">
        <v>0</v>
      </c>
      <c r="G15" s="115">
        <f t="shared" si="0"/>
        <v>0</v>
      </c>
      <c r="H15" s="113">
        <v>0</v>
      </c>
      <c r="I15" s="113">
        <v>40</v>
      </c>
      <c r="J15" s="116">
        <f t="shared" si="1"/>
        <v>0</v>
      </c>
      <c r="K15" s="117"/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21</v>
      </c>
      <c r="F16" s="22">
        <v>0</v>
      </c>
      <c r="G16" s="22">
        <f t="shared" si="0"/>
        <v>25</v>
      </c>
      <c r="H16" s="20">
        <v>4</v>
      </c>
      <c r="I16" s="20">
        <v>28</v>
      </c>
      <c r="J16" s="23">
        <f t="shared" si="1"/>
        <v>0.8928571428571429</v>
      </c>
    </row>
    <row r="17" spans="1:22" s="118" customFormat="1" x14ac:dyDescent="0.2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338</v>
      </c>
      <c r="J17" s="116">
        <f t="shared" si="1"/>
        <v>0</v>
      </c>
      <c r="K17" s="117"/>
    </row>
    <row r="18" spans="1:22" s="118" customFormat="1" x14ac:dyDescent="0.2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 t="shared" si="0"/>
        <v>0</v>
      </c>
      <c r="H18" s="113">
        <v>0</v>
      </c>
      <c r="I18" s="113">
        <v>185</v>
      </c>
      <c r="J18" s="116">
        <f t="shared" si="1"/>
        <v>0</v>
      </c>
      <c r="K18" s="117"/>
    </row>
    <row r="19" spans="1:22" s="118" customFormat="1" x14ac:dyDescent="0.2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 t="shared" si="0"/>
        <v>0</v>
      </c>
      <c r="H19" s="113">
        <v>0</v>
      </c>
      <c r="I19" s="113">
        <v>16</v>
      </c>
      <c r="J19" s="116">
        <f t="shared" si="1"/>
        <v>0</v>
      </c>
      <c r="K19" s="117"/>
    </row>
    <row r="20" spans="1:22" s="118" customFormat="1" x14ac:dyDescent="0.2">
      <c r="A20" s="111" t="s">
        <v>55</v>
      </c>
      <c r="B20" s="112" t="s">
        <v>56</v>
      </c>
      <c r="C20" s="113" t="s">
        <v>57</v>
      </c>
      <c r="D20" s="114">
        <v>3</v>
      </c>
      <c r="E20" s="115">
        <v>4</v>
      </c>
      <c r="F20" s="115">
        <v>0</v>
      </c>
      <c r="G20" s="115">
        <f t="shared" si="0"/>
        <v>7</v>
      </c>
      <c r="H20" s="113">
        <v>3</v>
      </c>
      <c r="I20" s="113">
        <v>267</v>
      </c>
      <c r="J20" s="116">
        <f t="shared" si="1"/>
        <v>2.6217228464419477E-2</v>
      </c>
      <c r="K20" s="117"/>
    </row>
    <row r="21" spans="1:22" s="118" customFormat="1" x14ac:dyDescent="0.2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4</v>
      </c>
      <c r="J21" s="116">
        <f t="shared" si="1"/>
        <v>0</v>
      </c>
      <c r="K21" s="117"/>
    </row>
    <row r="22" spans="1:22" s="118" customFormat="1" x14ac:dyDescent="0.2">
      <c r="A22" s="111" t="s">
        <v>60</v>
      </c>
      <c r="B22" s="112" t="s">
        <v>61</v>
      </c>
      <c r="C22" s="113" t="s">
        <v>62</v>
      </c>
      <c r="D22" s="114">
        <v>0</v>
      </c>
      <c r="E22" s="115">
        <v>0</v>
      </c>
      <c r="F22" s="115">
        <v>0</v>
      </c>
      <c r="G22" s="115">
        <f t="shared" si="0"/>
        <v>0</v>
      </c>
      <c r="H22" s="113">
        <v>0</v>
      </c>
      <c r="I22" s="113">
        <v>25</v>
      </c>
      <c r="J22" s="116">
        <f t="shared" si="1"/>
        <v>0</v>
      </c>
      <c r="K22" s="117"/>
    </row>
    <row r="23" spans="1:22" s="118" customFormat="1" x14ac:dyDescent="0.2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30</v>
      </c>
      <c r="J23" s="116">
        <f t="shared" si="1"/>
        <v>0</v>
      </c>
      <c r="K23" s="117"/>
    </row>
    <row r="24" spans="1:22" s="118" customFormat="1" x14ac:dyDescent="0.2">
      <c r="A24" s="111" t="s">
        <v>66</v>
      </c>
      <c r="B24" s="112" t="s">
        <v>67</v>
      </c>
      <c r="C24" s="113" t="s">
        <v>68</v>
      </c>
      <c r="D24" s="114">
        <v>0</v>
      </c>
      <c r="E24" s="115">
        <v>0</v>
      </c>
      <c r="F24" s="115">
        <v>0</v>
      </c>
      <c r="G24" s="115">
        <f t="shared" si="0"/>
        <v>0</v>
      </c>
      <c r="H24" s="113">
        <v>0</v>
      </c>
      <c r="I24" s="113">
        <v>103</v>
      </c>
      <c r="J24" s="116">
        <f t="shared" si="1"/>
        <v>0</v>
      </c>
      <c r="K24" s="117"/>
    </row>
    <row r="25" spans="1:22" s="118" customFormat="1" x14ac:dyDescent="0.2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45</v>
      </c>
      <c r="J25" s="116">
        <f t="shared" si="1"/>
        <v>0</v>
      </c>
      <c r="K25" s="117"/>
    </row>
    <row r="26" spans="1:22" s="118" customFormat="1" x14ac:dyDescent="0.2">
      <c r="A26" s="111" t="s">
        <v>71</v>
      </c>
      <c r="B26" s="112" t="s">
        <v>72</v>
      </c>
      <c r="C26" s="113" t="s">
        <v>73</v>
      </c>
      <c r="D26" s="114">
        <v>2</v>
      </c>
      <c r="E26" s="115">
        <v>32</v>
      </c>
      <c r="F26" s="115">
        <v>0</v>
      </c>
      <c r="G26" s="115">
        <f t="shared" si="0"/>
        <v>34</v>
      </c>
      <c r="H26" s="113">
        <v>2</v>
      </c>
      <c r="I26" s="113">
        <v>88</v>
      </c>
      <c r="J26" s="116">
        <f t="shared" si="1"/>
        <v>0.38636363636363635</v>
      </c>
      <c r="K26" s="117"/>
    </row>
    <row r="27" spans="1:22" s="118" customFormat="1" x14ac:dyDescent="0.2">
      <c r="A27" s="111" t="s">
        <v>74</v>
      </c>
      <c r="B27" s="112" t="s">
        <v>72</v>
      </c>
      <c r="C27" s="113" t="s">
        <v>75</v>
      </c>
      <c r="D27" s="114">
        <v>3</v>
      </c>
      <c r="E27" s="115">
        <v>10</v>
      </c>
      <c r="F27" s="115">
        <v>0</v>
      </c>
      <c r="G27" s="115">
        <f t="shared" si="0"/>
        <v>13</v>
      </c>
      <c r="H27" s="113">
        <v>3</v>
      </c>
      <c r="I27" s="113">
        <v>49</v>
      </c>
      <c r="J27" s="116">
        <f t="shared" si="1"/>
        <v>0.26530612244897961</v>
      </c>
      <c r="K27" s="117"/>
    </row>
    <row r="28" spans="1:22" s="118" customFormat="1" x14ac:dyDescent="0.2">
      <c r="A28" s="111" t="s">
        <v>76</v>
      </c>
      <c r="B28" s="112" t="s">
        <v>77</v>
      </c>
      <c r="C28" s="113" t="s">
        <v>78</v>
      </c>
      <c r="D28" s="114">
        <v>0</v>
      </c>
      <c r="E28" s="115">
        <v>19</v>
      </c>
      <c r="F28" s="115">
        <v>0</v>
      </c>
      <c r="G28" s="115">
        <f t="shared" si="0"/>
        <v>19</v>
      </c>
      <c r="H28" s="113">
        <v>0</v>
      </c>
      <c r="I28" s="113">
        <v>43</v>
      </c>
      <c r="J28" s="116">
        <f t="shared" si="1"/>
        <v>0.44186046511627908</v>
      </c>
      <c r="K28" s="117"/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4</v>
      </c>
      <c r="J29" s="116">
        <f t="shared" si="1"/>
        <v>0</v>
      </c>
      <c r="K29" s="117"/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7</v>
      </c>
      <c r="F30" s="22">
        <v>0</v>
      </c>
      <c r="G30" s="22">
        <f t="shared" si="0"/>
        <v>7</v>
      </c>
      <c r="H30" s="20">
        <v>0</v>
      </c>
      <c r="I30" s="20">
        <v>3</v>
      </c>
      <c r="J30" s="23">
        <f t="shared" si="1"/>
        <v>2.3333333333333335</v>
      </c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197</v>
      </c>
      <c r="J31" s="116">
        <f t="shared" si="1"/>
        <v>0</v>
      </c>
      <c r="K31" s="117"/>
      <c r="V31" s="118" t="s">
        <v>88</v>
      </c>
    </row>
    <row r="32" spans="1:22" s="118" customFormat="1" x14ac:dyDescent="0.2">
      <c r="A32" s="111" t="s">
        <v>89</v>
      </c>
      <c r="B32" s="112" t="s">
        <v>90</v>
      </c>
      <c r="C32" s="113" t="s">
        <v>91</v>
      </c>
      <c r="D32" s="114">
        <v>0</v>
      </c>
      <c r="E32" s="115">
        <v>0</v>
      </c>
      <c r="F32" s="115">
        <v>0</v>
      </c>
      <c r="G32" s="115">
        <f t="shared" si="0"/>
        <v>0</v>
      </c>
      <c r="H32" s="113">
        <v>0</v>
      </c>
      <c r="I32" s="113">
        <v>45</v>
      </c>
      <c r="J32" s="116">
        <f t="shared" si="1"/>
        <v>0</v>
      </c>
      <c r="K32" s="117"/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7</v>
      </c>
      <c r="E33" s="22">
        <v>97</v>
      </c>
      <c r="F33" s="22">
        <v>0</v>
      </c>
      <c r="G33" s="22">
        <f t="shared" si="0"/>
        <v>104</v>
      </c>
      <c r="H33" s="20">
        <v>0</v>
      </c>
      <c r="I33" s="20">
        <v>112</v>
      </c>
      <c r="J33" s="23">
        <f t="shared" si="1"/>
        <v>0.9285714285714286</v>
      </c>
    </row>
    <row r="34" spans="1:11" s="118" customFormat="1" x14ac:dyDescent="0.2">
      <c r="A34" s="111" t="s">
        <v>95</v>
      </c>
      <c r="B34" s="112" t="s">
        <v>96</v>
      </c>
      <c r="C34" s="113" t="s">
        <v>97</v>
      </c>
      <c r="D34" s="114">
        <v>0</v>
      </c>
      <c r="E34" s="115">
        <v>2</v>
      </c>
      <c r="F34" s="115">
        <v>0</v>
      </c>
      <c r="G34" s="115">
        <f t="shared" si="0"/>
        <v>2</v>
      </c>
      <c r="H34" s="113">
        <v>0</v>
      </c>
      <c r="I34" s="113">
        <v>8</v>
      </c>
      <c r="J34" s="116">
        <f t="shared" si="1"/>
        <v>0.25</v>
      </c>
      <c r="K34" s="117"/>
    </row>
    <row r="35" spans="1:11" s="118" customFormat="1" x14ac:dyDescent="0.2">
      <c r="A35" s="111" t="s">
        <v>98</v>
      </c>
      <c r="B35" s="112" t="s">
        <v>99</v>
      </c>
      <c r="C35" s="113" t="s">
        <v>100</v>
      </c>
      <c r="D35" s="114">
        <v>1</v>
      </c>
      <c r="E35" s="115">
        <v>7</v>
      </c>
      <c r="F35" s="115">
        <v>0</v>
      </c>
      <c r="G35" s="115">
        <f t="shared" si="0"/>
        <v>8</v>
      </c>
      <c r="H35" s="113">
        <v>1</v>
      </c>
      <c r="I35" s="113">
        <v>15</v>
      </c>
      <c r="J35" s="116">
        <f t="shared" si="1"/>
        <v>0.53333333333333333</v>
      </c>
      <c r="K35" s="117"/>
    </row>
    <row r="36" spans="1:11" s="118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0</v>
      </c>
      <c r="F36" s="115">
        <v>0</v>
      </c>
      <c r="G36" s="115">
        <f t="shared" si="0"/>
        <v>0</v>
      </c>
      <c r="H36" s="113">
        <v>0</v>
      </c>
      <c r="I36" s="113">
        <v>7</v>
      </c>
      <c r="J36" s="116">
        <f t="shared" si="1"/>
        <v>0</v>
      </c>
      <c r="K36" s="117"/>
    </row>
    <row r="37" spans="1:11" s="118" customFormat="1" x14ac:dyDescent="0.2">
      <c r="A37" s="122" t="s">
        <v>104</v>
      </c>
      <c r="B37" s="112" t="s">
        <v>105</v>
      </c>
      <c r="C37" s="113" t="s">
        <v>106</v>
      </c>
      <c r="D37" s="114">
        <v>0</v>
      </c>
      <c r="E37" s="115">
        <v>0</v>
      </c>
      <c r="F37" s="115">
        <v>0</v>
      </c>
      <c r="G37" s="115">
        <f t="shared" si="0"/>
        <v>0</v>
      </c>
      <c r="H37" s="113">
        <v>0</v>
      </c>
      <c r="I37" s="113">
        <v>8</v>
      </c>
      <c r="J37" s="116">
        <f t="shared" si="1"/>
        <v>0</v>
      </c>
      <c r="K37" s="117"/>
    </row>
    <row r="38" spans="1:11" x14ac:dyDescent="0.2">
      <c r="A38" s="25" t="s">
        <v>107</v>
      </c>
      <c r="B38" s="19" t="s">
        <v>108</v>
      </c>
      <c r="C38" s="20" t="s">
        <v>109</v>
      </c>
      <c r="D38" s="21">
        <v>32</v>
      </c>
      <c r="E38" s="22">
        <v>0</v>
      </c>
      <c r="F38" s="22">
        <v>0</v>
      </c>
      <c r="G38" s="22">
        <f t="shared" si="0"/>
        <v>32</v>
      </c>
      <c r="H38" s="20">
        <v>0</v>
      </c>
      <c r="I38" s="20">
        <v>23</v>
      </c>
      <c r="J38" s="23">
        <f t="shared" si="1"/>
        <v>1.3913043478260869</v>
      </c>
    </row>
    <row r="39" spans="1:11" s="118" customFormat="1" x14ac:dyDescent="0.2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50</v>
      </c>
      <c r="J39" s="116">
        <f t="shared" si="1"/>
        <v>0</v>
      </c>
      <c r="K39" s="117"/>
    </row>
    <row r="40" spans="1:11" s="118" customFormat="1" x14ac:dyDescent="0.2">
      <c r="A40" s="111" t="s">
        <v>113</v>
      </c>
      <c r="B40" s="112" t="s">
        <v>114</v>
      </c>
      <c r="C40" s="113" t="s">
        <v>115</v>
      </c>
      <c r="D40" s="114">
        <v>7</v>
      </c>
      <c r="E40" s="115">
        <v>29</v>
      </c>
      <c r="F40" s="115">
        <v>0</v>
      </c>
      <c r="G40" s="115">
        <f t="shared" si="0"/>
        <v>36</v>
      </c>
      <c r="H40" s="113">
        <v>3</v>
      </c>
      <c r="I40" s="113">
        <v>105</v>
      </c>
      <c r="J40" s="116">
        <f t="shared" si="1"/>
        <v>0.34285714285714286</v>
      </c>
      <c r="K40" s="117"/>
    </row>
    <row r="41" spans="1:11" s="118" customFormat="1" x14ac:dyDescent="0.2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0</v>
      </c>
      <c r="F41" s="115">
        <v>0</v>
      </c>
      <c r="G41" s="115">
        <f t="shared" si="0"/>
        <v>0</v>
      </c>
      <c r="H41" s="113">
        <v>0</v>
      </c>
      <c r="I41" s="113">
        <v>12</v>
      </c>
      <c r="J41" s="116">
        <f t="shared" si="1"/>
        <v>0</v>
      </c>
      <c r="K41" s="117"/>
    </row>
    <row r="42" spans="1:11" s="118" customFormat="1" x14ac:dyDescent="0.2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8</v>
      </c>
      <c r="F42" s="115">
        <v>0</v>
      </c>
      <c r="G42" s="115">
        <f t="shared" si="0"/>
        <v>8</v>
      </c>
      <c r="H42" s="113">
        <v>0</v>
      </c>
      <c r="I42" s="113">
        <v>25</v>
      </c>
      <c r="J42" s="116">
        <f t="shared" si="1"/>
        <v>0.32</v>
      </c>
      <c r="K42" s="117"/>
    </row>
    <row r="43" spans="1:11" s="118" customFormat="1" x14ac:dyDescent="0.2">
      <c r="A43" s="111" t="s">
        <v>122</v>
      </c>
      <c r="B43" s="112" t="s">
        <v>123</v>
      </c>
      <c r="C43" s="113" t="s">
        <v>124</v>
      </c>
      <c r="D43" s="114">
        <v>0</v>
      </c>
      <c r="E43" s="115">
        <v>0</v>
      </c>
      <c r="F43" s="115">
        <v>0</v>
      </c>
      <c r="G43" s="115">
        <f t="shared" si="0"/>
        <v>0</v>
      </c>
      <c r="H43" s="113">
        <v>0</v>
      </c>
      <c r="I43" s="113">
        <v>91</v>
      </c>
      <c r="J43" s="116">
        <f t="shared" si="1"/>
        <v>0</v>
      </c>
      <c r="K43" s="117"/>
    </row>
    <row r="44" spans="1:11" s="118" customFormat="1" x14ac:dyDescent="0.2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0</v>
      </c>
      <c r="F44" s="115">
        <v>0</v>
      </c>
      <c r="G44" s="115">
        <f t="shared" si="0"/>
        <v>0</v>
      </c>
      <c r="H44" s="113">
        <v>0</v>
      </c>
      <c r="I44" s="113">
        <v>30</v>
      </c>
      <c r="J44" s="116">
        <f t="shared" si="1"/>
        <v>0</v>
      </c>
      <c r="K44" s="117"/>
    </row>
    <row r="45" spans="1:11" x14ac:dyDescent="0.2">
      <c r="A45" s="18" t="s">
        <v>127</v>
      </c>
      <c r="B45" s="19" t="s">
        <v>128</v>
      </c>
      <c r="C45" s="20" t="s">
        <v>128</v>
      </c>
      <c r="D45" s="21">
        <v>1</v>
      </c>
      <c r="E45" s="22">
        <v>48</v>
      </c>
      <c r="F45" s="22">
        <v>0</v>
      </c>
      <c r="G45" s="22">
        <f t="shared" si="0"/>
        <v>49</v>
      </c>
      <c r="H45" s="20">
        <v>1</v>
      </c>
      <c r="I45" s="20">
        <v>50</v>
      </c>
      <c r="J45" s="23">
        <f t="shared" si="1"/>
        <v>0.98</v>
      </c>
    </row>
    <row r="46" spans="1:11" s="118" customFormat="1" x14ac:dyDescent="0.2">
      <c r="A46" s="111" t="s">
        <v>129</v>
      </c>
      <c r="B46" s="112" t="s">
        <v>130</v>
      </c>
      <c r="C46" s="113" t="s">
        <v>131</v>
      </c>
      <c r="D46" s="114">
        <v>0</v>
      </c>
      <c r="E46" s="115">
        <v>0</v>
      </c>
      <c r="F46" s="115">
        <v>0</v>
      </c>
      <c r="G46" s="115">
        <f t="shared" si="0"/>
        <v>0</v>
      </c>
      <c r="H46" s="113">
        <v>0</v>
      </c>
      <c r="I46" s="113">
        <v>43</v>
      </c>
      <c r="J46" s="116">
        <f t="shared" si="1"/>
        <v>0</v>
      </c>
      <c r="K46" s="117"/>
    </row>
    <row r="47" spans="1:11" s="118" customFormat="1" x14ac:dyDescent="0.2">
      <c r="A47" s="111" t="s">
        <v>132</v>
      </c>
      <c r="B47" s="112" t="s">
        <v>133</v>
      </c>
      <c r="C47" s="113" t="s">
        <v>134</v>
      </c>
      <c r="D47" s="114">
        <v>1</v>
      </c>
      <c r="E47" s="115">
        <v>0</v>
      </c>
      <c r="F47" s="115">
        <v>0</v>
      </c>
      <c r="G47" s="115">
        <f t="shared" si="0"/>
        <v>1</v>
      </c>
      <c r="H47" s="113">
        <v>1</v>
      </c>
      <c r="I47" s="113">
        <v>30</v>
      </c>
      <c r="J47" s="116">
        <f t="shared" si="1"/>
        <v>3.3333333333333333E-2</v>
      </c>
      <c r="K47" s="117"/>
    </row>
    <row r="48" spans="1:11" s="118" customFormat="1" x14ac:dyDescent="0.2">
      <c r="A48" s="111" t="s">
        <v>135</v>
      </c>
      <c r="B48" s="112" t="s">
        <v>136</v>
      </c>
      <c r="C48" s="113" t="s">
        <v>137</v>
      </c>
      <c r="D48" s="114">
        <v>0</v>
      </c>
      <c r="E48" s="115">
        <v>0</v>
      </c>
      <c r="F48" s="115">
        <v>0</v>
      </c>
      <c r="G48" s="115">
        <f t="shared" si="0"/>
        <v>0</v>
      </c>
      <c r="H48" s="113">
        <v>0</v>
      </c>
      <c r="I48" s="113">
        <v>112</v>
      </c>
      <c r="J48" s="116">
        <f t="shared" si="1"/>
        <v>0</v>
      </c>
      <c r="K48" s="117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57</v>
      </c>
      <c r="F49" s="22">
        <v>0</v>
      </c>
      <c r="G49" s="22">
        <f t="shared" si="0"/>
        <v>58</v>
      </c>
      <c r="H49" s="20">
        <v>1</v>
      </c>
      <c r="I49" s="20">
        <v>62</v>
      </c>
      <c r="J49" s="23">
        <f t="shared" si="1"/>
        <v>0.93548387096774188</v>
      </c>
    </row>
    <row r="50" spans="1:11" s="118" customFormat="1" x14ac:dyDescent="0.2">
      <c r="A50" s="111" t="s">
        <v>141</v>
      </c>
      <c r="B50" s="112" t="s">
        <v>142</v>
      </c>
      <c r="C50" s="113" t="s">
        <v>143</v>
      </c>
      <c r="D50" s="114">
        <v>0</v>
      </c>
      <c r="E50" s="115">
        <v>0</v>
      </c>
      <c r="F50" s="115">
        <v>0</v>
      </c>
      <c r="G50" s="115">
        <f t="shared" si="0"/>
        <v>0</v>
      </c>
      <c r="H50" s="113">
        <v>0</v>
      </c>
      <c r="I50" s="113">
        <v>114</v>
      </c>
      <c r="J50" s="116">
        <f t="shared" si="1"/>
        <v>0</v>
      </c>
      <c r="K50" s="117"/>
    </row>
    <row r="51" spans="1:11" s="118" customFormat="1" x14ac:dyDescent="0.2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34</v>
      </c>
      <c r="J51" s="116">
        <f t="shared" si="1"/>
        <v>8.8235294117647065E-2</v>
      </c>
      <c r="K51" s="117"/>
    </row>
    <row r="52" spans="1:11" s="118" customFormat="1" x14ac:dyDescent="0.2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9</v>
      </c>
      <c r="F52" s="115">
        <v>0</v>
      </c>
      <c r="G52" s="115">
        <f t="shared" si="0"/>
        <v>9</v>
      </c>
      <c r="H52" s="113">
        <v>0</v>
      </c>
      <c r="I52" s="113">
        <v>21</v>
      </c>
      <c r="J52" s="116">
        <f t="shared" si="1"/>
        <v>0.42857142857142855</v>
      </c>
      <c r="K52" s="117"/>
    </row>
    <row r="53" spans="1:11" s="118" customFormat="1" x14ac:dyDescent="0.2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40</v>
      </c>
      <c r="F53" s="115">
        <v>0</v>
      </c>
      <c r="G53" s="115">
        <f t="shared" si="0"/>
        <v>40</v>
      </c>
      <c r="H53" s="113">
        <v>0</v>
      </c>
      <c r="I53" s="113">
        <v>57</v>
      </c>
      <c r="J53" s="116">
        <f t="shared" si="1"/>
        <v>0.70175438596491224</v>
      </c>
      <c r="K53" s="117"/>
    </row>
    <row r="54" spans="1:11" s="118" customFormat="1" x14ac:dyDescent="0.2">
      <c r="A54" s="111" t="s">
        <v>152</v>
      </c>
      <c r="B54" s="112" t="s">
        <v>153</v>
      </c>
      <c r="C54" s="113" t="s">
        <v>154</v>
      </c>
      <c r="D54" s="114">
        <v>0</v>
      </c>
      <c r="E54" s="115">
        <v>7</v>
      </c>
      <c r="F54" s="115">
        <v>0</v>
      </c>
      <c r="G54" s="115">
        <f t="shared" si="0"/>
        <v>7</v>
      </c>
      <c r="H54" s="113">
        <v>0</v>
      </c>
      <c r="I54" s="113">
        <v>40</v>
      </c>
      <c r="J54" s="116">
        <f t="shared" si="1"/>
        <v>0.17499999999999999</v>
      </c>
      <c r="K54" s="117"/>
    </row>
    <row r="55" spans="1:11" s="118" customFormat="1" x14ac:dyDescent="0.2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21</v>
      </c>
      <c r="J55" s="116">
        <f t="shared" si="1"/>
        <v>0</v>
      </c>
      <c r="K55" s="117"/>
    </row>
    <row r="56" spans="1:11" s="118" customFormat="1" x14ac:dyDescent="0.2">
      <c r="A56" s="111" t="s">
        <v>158</v>
      </c>
      <c r="B56" s="112" t="s">
        <v>156</v>
      </c>
      <c r="C56" s="113" t="s">
        <v>159</v>
      </c>
      <c r="D56" s="114">
        <v>0</v>
      </c>
      <c r="E56" s="115">
        <v>0</v>
      </c>
      <c r="F56" s="115">
        <v>0</v>
      </c>
      <c r="G56" s="115">
        <f t="shared" si="0"/>
        <v>0</v>
      </c>
      <c r="H56" s="113">
        <v>0</v>
      </c>
      <c r="I56" s="113">
        <v>44</v>
      </c>
      <c r="J56" s="116">
        <f t="shared" si="1"/>
        <v>0</v>
      </c>
      <c r="K56" s="117"/>
    </row>
    <row r="57" spans="1:11" s="118" customFormat="1" x14ac:dyDescent="0.2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24</v>
      </c>
      <c r="J57" s="116">
        <f t="shared" si="1"/>
        <v>0</v>
      </c>
      <c r="K57" s="117"/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57</v>
      </c>
      <c r="F58" s="22">
        <v>0</v>
      </c>
      <c r="G58" s="22">
        <f t="shared" si="0"/>
        <v>57</v>
      </c>
      <c r="H58" s="20">
        <v>0</v>
      </c>
      <c r="I58" s="20">
        <v>66</v>
      </c>
      <c r="J58" s="23">
        <f t="shared" si="1"/>
        <v>0.86363636363636365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8</v>
      </c>
      <c r="E59" s="22">
        <v>83</v>
      </c>
      <c r="F59" s="22">
        <v>0</v>
      </c>
      <c r="G59" s="22">
        <f t="shared" si="0"/>
        <v>91</v>
      </c>
      <c r="H59" s="20">
        <v>0</v>
      </c>
      <c r="I59" s="20">
        <v>93</v>
      </c>
      <c r="J59" s="23">
        <f t="shared" si="1"/>
        <v>0.978494623655914</v>
      </c>
    </row>
    <row r="60" spans="1:11" x14ac:dyDescent="0.2">
      <c r="A60" s="18" t="s">
        <v>169</v>
      </c>
      <c r="B60" s="19" t="s">
        <v>170</v>
      </c>
      <c r="C60" s="20" t="s">
        <v>171</v>
      </c>
      <c r="D60" s="21">
        <v>0</v>
      </c>
      <c r="E60" s="22">
        <v>38</v>
      </c>
      <c r="F60" s="22">
        <v>0</v>
      </c>
      <c r="G60" s="22">
        <f t="shared" si="0"/>
        <v>38</v>
      </c>
      <c r="H60" s="20">
        <v>0</v>
      </c>
      <c r="I60" s="20">
        <v>33</v>
      </c>
      <c r="J60" s="23">
        <f t="shared" si="1"/>
        <v>1.1515151515151516</v>
      </c>
    </row>
    <row r="61" spans="1:11" s="118" customFormat="1" x14ac:dyDescent="0.2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0</v>
      </c>
      <c r="F61" s="115">
        <v>0</v>
      </c>
      <c r="G61" s="115">
        <f t="shared" si="0"/>
        <v>0</v>
      </c>
      <c r="H61" s="113">
        <v>0</v>
      </c>
      <c r="I61" s="113">
        <v>152</v>
      </c>
      <c r="J61" s="116">
        <f t="shared" si="1"/>
        <v>0</v>
      </c>
      <c r="K61" s="117"/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5</v>
      </c>
      <c r="E62" s="22">
        <v>21</v>
      </c>
      <c r="F62" s="22">
        <v>0</v>
      </c>
      <c r="G62" s="22">
        <f t="shared" si="0"/>
        <v>26</v>
      </c>
      <c r="H62" s="20">
        <v>6</v>
      </c>
      <c r="I62" s="20">
        <v>19</v>
      </c>
      <c r="J62" s="23">
        <f t="shared" si="1"/>
        <v>1.368421052631579</v>
      </c>
    </row>
    <row r="63" spans="1:11" s="118" customFormat="1" x14ac:dyDescent="0.2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0</v>
      </c>
      <c r="F63" s="115">
        <v>0</v>
      </c>
      <c r="G63" s="115">
        <f t="shared" si="0"/>
        <v>0</v>
      </c>
      <c r="H63" s="113">
        <v>0</v>
      </c>
      <c r="I63" s="113">
        <v>47</v>
      </c>
      <c r="J63" s="116">
        <f t="shared" si="1"/>
        <v>0</v>
      </c>
      <c r="K63" s="117"/>
    </row>
    <row r="64" spans="1:11" s="118" customFormat="1" x14ac:dyDescent="0.2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161</v>
      </c>
      <c r="J64" s="116">
        <f t="shared" si="1"/>
        <v>0</v>
      </c>
      <c r="K64" s="117"/>
    </row>
    <row r="65" spans="1:11" s="118" customFormat="1" x14ac:dyDescent="0.2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124</v>
      </c>
      <c r="J65" s="116">
        <f t="shared" si="1"/>
        <v>0</v>
      </c>
      <c r="K65" s="117"/>
    </row>
    <row r="66" spans="1:11" s="118" customFormat="1" x14ac:dyDescent="0.2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ref="G66:G114" si="2">D66+E66+F66</f>
        <v>0</v>
      </c>
      <c r="H66" s="113">
        <v>0</v>
      </c>
      <c r="I66" s="113">
        <v>88</v>
      </c>
      <c r="J66" s="116">
        <f t="shared" ref="J66:J115" si="3">G66/I66</f>
        <v>0</v>
      </c>
      <c r="K66" s="117"/>
    </row>
    <row r="67" spans="1:11" s="118" customFormat="1" x14ac:dyDescent="0.2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2"/>
        <v>0</v>
      </c>
      <c r="H67" s="113">
        <v>0</v>
      </c>
      <c r="I67" s="113">
        <v>87</v>
      </c>
      <c r="J67" s="116">
        <f t="shared" si="3"/>
        <v>0</v>
      </c>
      <c r="K67" s="117"/>
    </row>
    <row r="68" spans="1:11" s="118" customFormat="1" x14ac:dyDescent="0.2">
      <c r="A68" s="122" t="s">
        <v>496</v>
      </c>
      <c r="B68" s="112" t="s">
        <v>181</v>
      </c>
      <c r="C68" s="113" t="s">
        <v>497</v>
      </c>
      <c r="D68" s="114">
        <v>0</v>
      </c>
      <c r="E68" s="115">
        <v>0</v>
      </c>
      <c r="F68" s="115">
        <v>0</v>
      </c>
      <c r="G68" s="115">
        <f>D68+E68+F68</f>
        <v>0</v>
      </c>
      <c r="H68" s="113">
        <v>0</v>
      </c>
      <c r="I68" s="113">
        <v>132</v>
      </c>
      <c r="J68" s="116">
        <f>G68/I68</f>
        <v>0</v>
      </c>
      <c r="K68" s="117"/>
    </row>
    <row r="69" spans="1:11" s="118" customFormat="1" x14ac:dyDescent="0.2">
      <c r="A69" s="111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73</v>
      </c>
      <c r="J69" s="116">
        <f t="shared" si="3"/>
        <v>0</v>
      </c>
      <c r="K69" s="117"/>
    </row>
    <row r="70" spans="1:11" s="118" customFormat="1" x14ac:dyDescent="0.2">
      <c r="A70" s="122" t="s">
        <v>491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>D70+E70+F70</f>
        <v>0</v>
      </c>
      <c r="H70" s="113">
        <v>0</v>
      </c>
      <c r="I70" s="113">
        <v>231</v>
      </c>
      <c r="J70" s="116">
        <f>G70/I70</f>
        <v>0</v>
      </c>
      <c r="K70" s="117"/>
    </row>
    <row r="71" spans="1:11" s="118" customFormat="1" x14ac:dyDescent="0.2">
      <c r="A71" s="122" t="s">
        <v>195</v>
      </c>
      <c r="B71" s="112" t="s">
        <v>181</v>
      </c>
      <c r="C71" s="113" t="s">
        <v>196</v>
      </c>
      <c r="D71" s="114">
        <v>0</v>
      </c>
      <c r="E71" s="115">
        <v>0</v>
      </c>
      <c r="F71" s="115">
        <v>0</v>
      </c>
      <c r="G71" s="115">
        <f t="shared" si="2"/>
        <v>0</v>
      </c>
      <c r="H71" s="113">
        <v>0</v>
      </c>
      <c r="I71" s="113">
        <v>59</v>
      </c>
      <c r="J71" s="116">
        <f t="shared" si="3"/>
        <v>0</v>
      </c>
      <c r="K71" s="117"/>
    </row>
    <row r="72" spans="1:11" s="118" customFormat="1" x14ac:dyDescent="0.2">
      <c r="A72" s="111" t="s">
        <v>197</v>
      </c>
      <c r="B72" s="112" t="s">
        <v>181</v>
      </c>
      <c r="C72" s="113" t="s">
        <v>198</v>
      </c>
      <c r="D72" s="114">
        <v>0</v>
      </c>
      <c r="E72" s="115">
        <v>0</v>
      </c>
      <c r="F72" s="115">
        <v>0</v>
      </c>
      <c r="G72" s="115">
        <f t="shared" si="2"/>
        <v>0</v>
      </c>
      <c r="H72" s="113">
        <v>0</v>
      </c>
      <c r="I72" s="113">
        <v>199</v>
      </c>
      <c r="J72" s="116">
        <f t="shared" si="3"/>
        <v>0</v>
      </c>
      <c r="K72" s="117"/>
    </row>
    <row r="73" spans="1:11" s="118" customFormat="1" x14ac:dyDescent="0.2">
      <c r="A73" s="111" t="s">
        <v>199</v>
      </c>
      <c r="B73" s="112" t="s">
        <v>181</v>
      </c>
      <c r="C73" s="113" t="s">
        <v>200</v>
      </c>
      <c r="D73" s="114">
        <v>9</v>
      </c>
      <c r="E73" s="115">
        <v>158</v>
      </c>
      <c r="F73" s="115">
        <v>0</v>
      </c>
      <c r="G73" s="115">
        <f t="shared" si="2"/>
        <v>167</v>
      </c>
      <c r="H73" s="113">
        <v>0</v>
      </c>
      <c r="I73" s="113">
        <v>834</v>
      </c>
      <c r="J73" s="116">
        <f t="shared" si="3"/>
        <v>0.20023980815347722</v>
      </c>
      <c r="K73" s="117"/>
    </row>
    <row r="74" spans="1:11" s="118" customFormat="1" x14ac:dyDescent="0.2">
      <c r="A74" s="122" t="s">
        <v>201</v>
      </c>
      <c r="B74" s="112" t="s">
        <v>181</v>
      </c>
      <c r="C74" s="113" t="s">
        <v>202</v>
      </c>
      <c r="D74" s="114">
        <v>2</v>
      </c>
      <c r="E74" s="115">
        <v>5</v>
      </c>
      <c r="F74" s="115">
        <v>0</v>
      </c>
      <c r="G74" s="115">
        <f t="shared" si="2"/>
        <v>7</v>
      </c>
      <c r="H74" s="113">
        <v>1</v>
      </c>
      <c r="I74" s="113">
        <v>171</v>
      </c>
      <c r="J74" s="116">
        <f t="shared" si="3"/>
        <v>4.0935672514619881E-2</v>
      </c>
      <c r="K74" s="117"/>
    </row>
    <row r="75" spans="1:11" s="118" customFormat="1" x14ac:dyDescent="0.2">
      <c r="A75" s="111" t="s">
        <v>203</v>
      </c>
      <c r="B75" s="112" t="s">
        <v>181</v>
      </c>
      <c r="C75" s="113" t="s">
        <v>204</v>
      </c>
      <c r="D75" s="114">
        <v>7</v>
      </c>
      <c r="E75" s="115">
        <v>61</v>
      </c>
      <c r="F75" s="115">
        <v>0</v>
      </c>
      <c r="G75" s="115">
        <f t="shared" si="2"/>
        <v>68</v>
      </c>
      <c r="H75" s="113">
        <v>3</v>
      </c>
      <c r="I75" s="113">
        <v>545</v>
      </c>
      <c r="J75" s="116">
        <f t="shared" si="3"/>
        <v>0.12477064220183487</v>
      </c>
      <c r="K75" s="117"/>
    </row>
    <row r="76" spans="1:11" s="118" customFormat="1" x14ac:dyDescent="0.2">
      <c r="A76" s="111" t="s">
        <v>205</v>
      </c>
      <c r="B76" s="112" t="s">
        <v>181</v>
      </c>
      <c r="C76" s="113" t="s">
        <v>206</v>
      </c>
      <c r="D76" s="114">
        <v>5</v>
      </c>
      <c r="E76" s="115">
        <v>17</v>
      </c>
      <c r="F76" s="115">
        <v>0</v>
      </c>
      <c r="G76" s="115">
        <f t="shared" si="2"/>
        <v>22</v>
      </c>
      <c r="H76" s="113">
        <v>4</v>
      </c>
      <c r="I76" s="113">
        <v>296</v>
      </c>
      <c r="J76" s="116">
        <f t="shared" si="3"/>
        <v>7.4324324324324328E-2</v>
      </c>
      <c r="K76" s="117"/>
    </row>
    <row r="77" spans="1:11" s="118" customFormat="1" x14ac:dyDescent="0.2">
      <c r="A77" s="111" t="s">
        <v>503</v>
      </c>
      <c r="B77" s="112" t="s">
        <v>181</v>
      </c>
      <c r="C77" s="113" t="s">
        <v>504</v>
      </c>
      <c r="D77" s="114">
        <v>6</v>
      </c>
      <c r="E77" s="115">
        <v>34</v>
      </c>
      <c r="F77" s="115">
        <v>1</v>
      </c>
      <c r="G77" s="115">
        <f t="shared" si="2"/>
        <v>41</v>
      </c>
      <c r="H77" s="113">
        <v>6</v>
      </c>
      <c r="I77" s="113">
        <v>106</v>
      </c>
      <c r="J77" s="116">
        <f t="shared" si="3"/>
        <v>0.3867924528301887</v>
      </c>
      <c r="K77" s="117"/>
    </row>
    <row r="78" spans="1:11" s="118" customFormat="1" x14ac:dyDescent="0.2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69</v>
      </c>
      <c r="J78" s="116">
        <f t="shared" si="3"/>
        <v>0</v>
      </c>
      <c r="K78" s="117"/>
    </row>
    <row r="79" spans="1:11" s="118" customFormat="1" x14ac:dyDescent="0.2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56</v>
      </c>
      <c r="J79" s="116">
        <f t="shared" si="3"/>
        <v>0</v>
      </c>
      <c r="K79" s="117"/>
    </row>
    <row r="80" spans="1:11" s="118" customFormat="1" x14ac:dyDescent="0.2">
      <c r="A80" s="111" t="s">
        <v>211</v>
      </c>
      <c r="B80" s="112" t="s">
        <v>212</v>
      </c>
      <c r="C80" s="113" t="s">
        <v>213</v>
      </c>
      <c r="D80" s="114">
        <v>0</v>
      </c>
      <c r="E80" s="115">
        <v>3</v>
      </c>
      <c r="F80" s="115">
        <v>0</v>
      </c>
      <c r="G80" s="115">
        <f t="shared" si="2"/>
        <v>3</v>
      </c>
      <c r="H80" s="113">
        <v>0</v>
      </c>
      <c r="I80" s="113">
        <v>6</v>
      </c>
      <c r="J80" s="116">
        <f t="shared" si="3"/>
        <v>0.5</v>
      </c>
      <c r="K80" s="117"/>
    </row>
    <row r="81" spans="1:11" s="118" customFormat="1" x14ac:dyDescent="0.2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55</v>
      </c>
      <c r="J81" s="116">
        <f t="shared" si="3"/>
        <v>0</v>
      </c>
      <c r="K81" s="117"/>
    </row>
    <row r="82" spans="1:11" x14ac:dyDescent="0.2">
      <c r="A82" s="18" t="s">
        <v>217</v>
      </c>
      <c r="B82" s="19" t="s">
        <v>218</v>
      </c>
      <c r="C82" s="20" t="s">
        <v>218</v>
      </c>
      <c r="D82" s="21">
        <v>2</v>
      </c>
      <c r="E82" s="22">
        <v>9</v>
      </c>
      <c r="F82" s="22">
        <v>0</v>
      </c>
      <c r="G82" s="22">
        <f t="shared" si="2"/>
        <v>11</v>
      </c>
      <c r="H82" s="20">
        <v>1</v>
      </c>
      <c r="I82" s="20">
        <v>3</v>
      </c>
      <c r="J82" s="23">
        <f t="shared" si="3"/>
        <v>3.6666666666666665</v>
      </c>
    </row>
    <row r="83" spans="1:11" s="118" customFormat="1" ht="12" customHeight="1" x14ac:dyDescent="0.2">
      <c r="A83" s="111" t="s">
        <v>219</v>
      </c>
      <c r="B83" s="112" t="s">
        <v>218</v>
      </c>
      <c r="C83" s="113" t="s">
        <v>48</v>
      </c>
      <c r="D83" s="114">
        <v>0</v>
      </c>
      <c r="E83" s="115">
        <v>0</v>
      </c>
      <c r="F83" s="115">
        <v>0</v>
      </c>
      <c r="G83" s="115">
        <f t="shared" si="2"/>
        <v>0</v>
      </c>
      <c r="H83" s="113">
        <v>0</v>
      </c>
      <c r="I83" s="113">
        <v>19</v>
      </c>
      <c r="J83" s="116">
        <f t="shared" si="3"/>
        <v>0</v>
      </c>
      <c r="K83" s="117"/>
    </row>
    <row r="84" spans="1:11" s="118" customFormat="1" x14ac:dyDescent="0.2">
      <c r="A84" s="111" t="s">
        <v>220</v>
      </c>
      <c r="B84" s="112" t="s">
        <v>221</v>
      </c>
      <c r="C84" s="113" t="s">
        <v>222</v>
      </c>
      <c r="D84" s="114">
        <v>7</v>
      </c>
      <c r="E84" s="115">
        <v>47</v>
      </c>
      <c r="F84" s="115">
        <v>0</v>
      </c>
      <c r="G84" s="115">
        <f t="shared" si="2"/>
        <v>54</v>
      </c>
      <c r="H84" s="113">
        <v>7</v>
      </c>
      <c r="I84" s="113">
        <v>91</v>
      </c>
      <c r="J84" s="116">
        <f t="shared" si="3"/>
        <v>0.59340659340659341</v>
      </c>
      <c r="K84" s="117"/>
    </row>
    <row r="85" spans="1:11" s="118" customFormat="1" x14ac:dyDescent="0.2">
      <c r="A85" s="111" t="s">
        <v>223</v>
      </c>
      <c r="B85" s="112" t="s">
        <v>221</v>
      </c>
      <c r="C85" s="113" t="s">
        <v>224</v>
      </c>
      <c r="D85" s="114">
        <v>0</v>
      </c>
      <c r="E85" s="115">
        <v>2</v>
      </c>
      <c r="F85" s="115">
        <v>0</v>
      </c>
      <c r="G85" s="115">
        <f t="shared" si="2"/>
        <v>2</v>
      </c>
      <c r="H85" s="113">
        <v>0</v>
      </c>
      <c r="I85" s="113">
        <v>31</v>
      </c>
      <c r="J85" s="116">
        <f t="shared" si="3"/>
        <v>6.4516129032258063E-2</v>
      </c>
      <c r="K85" s="117"/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9</v>
      </c>
      <c r="E86" s="22">
        <v>84</v>
      </c>
      <c r="F86" s="22">
        <v>0</v>
      </c>
      <c r="G86" s="22">
        <f t="shared" si="2"/>
        <v>93</v>
      </c>
      <c r="H86" s="20">
        <v>3</v>
      </c>
      <c r="I86" s="20">
        <v>83</v>
      </c>
      <c r="J86" s="23">
        <f t="shared" si="3"/>
        <v>1.1204819277108433</v>
      </c>
    </row>
    <row r="87" spans="1:11" s="118" customFormat="1" x14ac:dyDescent="0.2">
      <c r="A87" s="111" t="s">
        <v>228</v>
      </c>
      <c r="B87" s="112" t="s">
        <v>229</v>
      </c>
      <c r="C87" s="113" t="s">
        <v>230</v>
      </c>
      <c r="D87" s="114">
        <v>1</v>
      </c>
      <c r="E87" s="115">
        <v>0</v>
      </c>
      <c r="F87" s="115">
        <v>0</v>
      </c>
      <c r="G87" s="115">
        <f t="shared" si="2"/>
        <v>1</v>
      </c>
      <c r="H87" s="113">
        <v>1</v>
      </c>
      <c r="I87" s="113">
        <v>49</v>
      </c>
      <c r="J87" s="116">
        <f t="shared" si="3"/>
        <v>2.0408163265306121E-2</v>
      </c>
      <c r="K87" s="117"/>
    </row>
    <row r="88" spans="1:11" s="118" customFormat="1" x14ac:dyDescent="0.2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13">
        <v>189</v>
      </c>
      <c r="J88" s="116">
        <f t="shared" si="3"/>
        <v>0</v>
      </c>
      <c r="K88" s="117"/>
    </row>
    <row r="89" spans="1:11" s="118" customFormat="1" x14ac:dyDescent="0.2">
      <c r="A89" s="111" t="s">
        <v>234</v>
      </c>
      <c r="B89" s="112" t="s">
        <v>235</v>
      </c>
      <c r="C89" s="113" t="s">
        <v>236</v>
      </c>
      <c r="D89" s="114">
        <v>0</v>
      </c>
      <c r="E89" s="115">
        <v>0</v>
      </c>
      <c r="F89" s="115">
        <v>0</v>
      </c>
      <c r="G89" s="115">
        <f t="shared" si="2"/>
        <v>0</v>
      </c>
      <c r="H89" s="113">
        <v>0</v>
      </c>
      <c r="I89" s="113">
        <v>35</v>
      </c>
      <c r="J89" s="116">
        <f t="shared" si="3"/>
        <v>0</v>
      </c>
      <c r="K89" s="117"/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2</v>
      </c>
      <c r="J90" s="116">
        <f t="shared" si="3"/>
        <v>0.5</v>
      </c>
      <c r="K90" s="117"/>
    </row>
    <row r="91" spans="1:11" x14ac:dyDescent="0.2">
      <c r="A91" s="18" t="s">
        <v>240</v>
      </c>
      <c r="B91" s="19" t="s">
        <v>241</v>
      </c>
      <c r="C91" s="20" t="s">
        <v>242</v>
      </c>
      <c r="D91" s="21">
        <v>9</v>
      </c>
      <c r="E91" s="22">
        <v>92</v>
      </c>
      <c r="F91" s="22">
        <v>0</v>
      </c>
      <c r="G91" s="22">
        <f t="shared" si="2"/>
        <v>101</v>
      </c>
      <c r="H91" s="20">
        <v>0</v>
      </c>
      <c r="I91" s="20">
        <v>108</v>
      </c>
      <c r="J91" s="23">
        <f t="shared" si="3"/>
        <v>0.93518518518518523</v>
      </c>
    </row>
    <row r="92" spans="1:11" s="118" customFormat="1" x14ac:dyDescent="0.2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>D92+E92+F92</f>
        <v>0</v>
      </c>
      <c r="H92" s="113">
        <v>0</v>
      </c>
      <c r="I92" s="113">
        <v>0</v>
      </c>
      <c r="J92" s="116">
        <v>0</v>
      </c>
      <c r="K92" s="117"/>
    </row>
    <row r="93" spans="1:11" s="118" customFormat="1" x14ac:dyDescent="0.2">
      <c r="A93" s="111" t="s">
        <v>246</v>
      </c>
      <c r="B93" s="112" t="s">
        <v>244</v>
      </c>
      <c r="C93" s="113" t="s">
        <v>244</v>
      </c>
      <c r="D93" s="114">
        <v>1</v>
      </c>
      <c r="E93" s="115">
        <v>0</v>
      </c>
      <c r="F93" s="115">
        <v>0</v>
      </c>
      <c r="G93" s="115">
        <f t="shared" si="2"/>
        <v>1</v>
      </c>
      <c r="H93" s="113">
        <v>0</v>
      </c>
      <c r="I93" s="113">
        <v>78</v>
      </c>
      <c r="J93" s="116">
        <f t="shared" si="3"/>
        <v>1.282051282051282E-2</v>
      </c>
      <c r="K93" s="117"/>
    </row>
    <row r="94" spans="1:11" s="118" customFormat="1" x14ac:dyDescent="0.2">
      <c r="A94" s="111" t="s">
        <v>247</v>
      </c>
      <c r="B94" s="112" t="s">
        <v>248</v>
      </c>
      <c r="C94" s="113" t="s">
        <v>249</v>
      </c>
      <c r="D94" s="114">
        <v>0</v>
      </c>
      <c r="E94" s="115">
        <v>0</v>
      </c>
      <c r="F94" s="115">
        <v>0</v>
      </c>
      <c r="G94" s="115">
        <f t="shared" si="2"/>
        <v>0</v>
      </c>
      <c r="H94" s="113">
        <v>0</v>
      </c>
      <c r="I94" s="113">
        <v>103</v>
      </c>
      <c r="J94" s="116">
        <f t="shared" si="3"/>
        <v>0</v>
      </c>
      <c r="K94" s="117"/>
    </row>
    <row r="95" spans="1:11" s="118" customFormat="1" x14ac:dyDescent="0.2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60</v>
      </c>
      <c r="J95" s="116">
        <f t="shared" si="3"/>
        <v>0</v>
      </c>
      <c r="K95" s="117"/>
    </row>
    <row r="96" spans="1:11" s="118" customFormat="1" x14ac:dyDescent="0.2">
      <c r="A96" s="111" t="s">
        <v>253</v>
      </c>
      <c r="B96" s="112" t="s">
        <v>254</v>
      </c>
      <c r="C96" s="113" t="s">
        <v>255</v>
      </c>
      <c r="D96" s="114">
        <v>2</v>
      </c>
      <c r="E96" s="115">
        <v>11</v>
      </c>
      <c r="F96" s="115">
        <v>0</v>
      </c>
      <c r="G96" s="115">
        <f t="shared" si="2"/>
        <v>13</v>
      </c>
      <c r="H96" s="113">
        <v>2</v>
      </c>
      <c r="I96" s="113">
        <v>31</v>
      </c>
      <c r="J96" s="116">
        <f t="shared" si="3"/>
        <v>0.41935483870967744</v>
      </c>
      <c r="K96" s="117"/>
    </row>
    <row r="97" spans="1:11" s="118" customFormat="1" x14ac:dyDescent="0.2">
      <c r="A97" s="111" t="s">
        <v>256</v>
      </c>
      <c r="B97" s="112" t="s">
        <v>257</v>
      </c>
      <c r="C97" s="113" t="s">
        <v>258</v>
      </c>
      <c r="D97" s="114">
        <v>0</v>
      </c>
      <c r="E97" s="115">
        <v>0</v>
      </c>
      <c r="F97" s="115">
        <v>0</v>
      </c>
      <c r="G97" s="115">
        <f t="shared" si="2"/>
        <v>0</v>
      </c>
      <c r="H97" s="113">
        <v>0</v>
      </c>
      <c r="I97" s="113">
        <v>25</v>
      </c>
      <c r="J97" s="116">
        <f t="shared" si="3"/>
        <v>0</v>
      </c>
      <c r="K97" s="117"/>
    </row>
    <row r="98" spans="1:11" s="118" customFormat="1" x14ac:dyDescent="0.2">
      <c r="A98" s="111" t="s">
        <v>259</v>
      </c>
      <c r="B98" s="112" t="s">
        <v>260</v>
      </c>
      <c r="C98" s="113" t="s">
        <v>261</v>
      </c>
      <c r="D98" s="114">
        <v>0</v>
      </c>
      <c r="E98" s="115">
        <v>0</v>
      </c>
      <c r="F98" s="115">
        <v>0</v>
      </c>
      <c r="G98" s="115">
        <f t="shared" si="2"/>
        <v>0</v>
      </c>
      <c r="H98" s="113">
        <v>0</v>
      </c>
      <c r="I98" s="113">
        <v>87</v>
      </c>
      <c r="J98" s="116">
        <f t="shared" si="3"/>
        <v>0</v>
      </c>
      <c r="K98" s="117"/>
    </row>
    <row r="99" spans="1:11" s="118" customFormat="1" x14ac:dyDescent="0.2">
      <c r="A99" s="123" t="s">
        <v>493</v>
      </c>
      <c r="B99" s="112" t="s">
        <v>260</v>
      </c>
      <c r="C99" s="113" t="s">
        <v>498</v>
      </c>
      <c r="D99" s="118">
        <v>0</v>
      </c>
      <c r="E99" s="118">
        <v>0</v>
      </c>
      <c r="F99" s="115">
        <v>0</v>
      </c>
      <c r="G99" s="115">
        <f t="shared" si="2"/>
        <v>0</v>
      </c>
      <c r="H99" s="113">
        <v>0</v>
      </c>
      <c r="I99" s="113">
        <v>4</v>
      </c>
      <c r="J99" s="116">
        <f t="shared" si="3"/>
        <v>0</v>
      </c>
      <c r="K99" s="117"/>
    </row>
    <row r="100" spans="1:11" x14ac:dyDescent="0.2">
      <c r="A100" s="18" t="s">
        <v>262</v>
      </c>
      <c r="B100" s="19" t="s">
        <v>260</v>
      </c>
      <c r="C100" s="20" t="s">
        <v>263</v>
      </c>
      <c r="D100" s="21">
        <v>11</v>
      </c>
      <c r="E100" s="22">
        <v>267</v>
      </c>
      <c r="F100" s="22">
        <v>0</v>
      </c>
      <c r="G100" s="22">
        <f t="shared" si="2"/>
        <v>278</v>
      </c>
      <c r="H100" s="20">
        <v>0</v>
      </c>
      <c r="I100" s="20">
        <v>328</v>
      </c>
      <c r="J100" s="23">
        <f t="shared" si="3"/>
        <v>0.84756097560975607</v>
      </c>
    </row>
    <row r="101" spans="1:11" x14ac:dyDescent="0.2">
      <c r="A101" s="18" t="s">
        <v>264</v>
      </c>
      <c r="B101" s="19" t="s">
        <v>260</v>
      </c>
      <c r="C101" s="20" t="s">
        <v>265</v>
      </c>
      <c r="D101" s="21">
        <v>0</v>
      </c>
      <c r="E101" s="22">
        <v>11</v>
      </c>
      <c r="F101" s="22">
        <v>0</v>
      </c>
      <c r="G101" s="22">
        <f t="shared" si="2"/>
        <v>11</v>
      </c>
      <c r="H101" s="20">
        <v>0</v>
      </c>
      <c r="I101" s="20">
        <v>13</v>
      </c>
      <c r="J101" s="23">
        <f t="shared" si="3"/>
        <v>0.84615384615384615</v>
      </c>
    </row>
    <row r="102" spans="1:11" s="118" customFormat="1" x14ac:dyDescent="0.2">
      <c r="A102" s="111" t="s">
        <v>266</v>
      </c>
      <c r="B102" s="112" t="s">
        <v>260</v>
      </c>
      <c r="C102" s="113" t="s">
        <v>267</v>
      </c>
      <c r="D102" s="114">
        <v>11</v>
      </c>
      <c r="E102" s="115">
        <v>221</v>
      </c>
      <c r="F102" s="115">
        <v>0</v>
      </c>
      <c r="G102" s="115">
        <f t="shared" si="2"/>
        <v>232</v>
      </c>
      <c r="H102" s="113">
        <v>0</v>
      </c>
      <c r="I102" s="113">
        <v>304</v>
      </c>
      <c r="J102" s="116">
        <f t="shared" si="3"/>
        <v>0.76315789473684215</v>
      </c>
      <c r="K102" s="117"/>
    </row>
    <row r="103" spans="1:11" x14ac:dyDescent="0.2">
      <c r="A103" s="18" t="s">
        <v>268</v>
      </c>
      <c r="B103" s="19" t="s">
        <v>260</v>
      </c>
      <c r="C103" s="20" t="s">
        <v>269</v>
      </c>
      <c r="D103" s="21">
        <v>6</v>
      </c>
      <c r="E103" s="22">
        <v>80</v>
      </c>
      <c r="F103" s="22">
        <v>0</v>
      </c>
      <c r="G103" s="22">
        <f t="shared" si="2"/>
        <v>86</v>
      </c>
      <c r="H103" s="20">
        <v>0</v>
      </c>
      <c r="I103" s="20">
        <v>87</v>
      </c>
      <c r="J103" s="23">
        <f t="shared" si="3"/>
        <v>0.9885057471264368</v>
      </c>
    </row>
    <row r="104" spans="1:11" x14ac:dyDescent="0.2">
      <c r="A104" s="18" t="s">
        <v>270</v>
      </c>
      <c r="B104" s="19" t="s">
        <v>260</v>
      </c>
      <c r="C104" s="20" t="s">
        <v>271</v>
      </c>
      <c r="D104" s="21">
        <v>7</v>
      </c>
      <c r="E104" s="22">
        <v>94</v>
      </c>
      <c r="F104" s="22">
        <v>0</v>
      </c>
      <c r="G104" s="22">
        <f t="shared" si="2"/>
        <v>101</v>
      </c>
      <c r="H104" s="20">
        <v>0</v>
      </c>
      <c r="I104" s="20">
        <v>98</v>
      </c>
      <c r="J104" s="23">
        <f t="shared" si="3"/>
        <v>1.0306122448979591</v>
      </c>
    </row>
    <row r="105" spans="1:11" x14ac:dyDescent="0.2">
      <c r="A105" s="18" t="s">
        <v>272</v>
      </c>
      <c r="B105" s="19" t="s">
        <v>260</v>
      </c>
      <c r="C105" s="20" t="s">
        <v>273</v>
      </c>
      <c r="D105" s="21">
        <v>2</v>
      </c>
      <c r="E105" s="22">
        <v>64</v>
      </c>
      <c r="F105" s="22">
        <v>0</v>
      </c>
      <c r="G105" s="22">
        <f t="shared" si="2"/>
        <v>66</v>
      </c>
      <c r="H105" s="20">
        <v>0</v>
      </c>
      <c r="I105" s="20">
        <v>83</v>
      </c>
      <c r="J105" s="23">
        <f t="shared" si="3"/>
        <v>0.79518072289156627</v>
      </c>
    </row>
    <row r="106" spans="1:11" x14ac:dyDescent="0.2">
      <c r="A106" s="18" t="s">
        <v>274</v>
      </c>
      <c r="B106" s="19" t="s">
        <v>260</v>
      </c>
      <c r="C106" s="20" t="s">
        <v>275</v>
      </c>
      <c r="D106" s="17">
        <v>11</v>
      </c>
      <c r="E106" s="22">
        <v>310</v>
      </c>
      <c r="F106" s="22">
        <v>0</v>
      </c>
      <c r="G106" s="22">
        <f t="shared" si="2"/>
        <v>321</v>
      </c>
      <c r="H106" s="20">
        <v>0</v>
      </c>
      <c r="I106" s="20">
        <v>380</v>
      </c>
      <c r="J106" s="23">
        <f t="shared" si="3"/>
        <v>0.84473684210526312</v>
      </c>
    </row>
    <row r="107" spans="1:11" x14ac:dyDescent="0.2">
      <c r="A107" s="18" t="s">
        <v>276</v>
      </c>
      <c r="B107" s="19" t="s">
        <v>260</v>
      </c>
      <c r="C107" s="20" t="s">
        <v>277</v>
      </c>
      <c r="D107" s="21">
        <v>5</v>
      </c>
      <c r="E107" s="22">
        <v>223</v>
      </c>
      <c r="F107" s="22">
        <v>0</v>
      </c>
      <c r="G107" s="22">
        <f t="shared" si="2"/>
        <v>228</v>
      </c>
      <c r="H107" s="20">
        <v>0</v>
      </c>
      <c r="I107" s="20">
        <v>275</v>
      </c>
      <c r="J107" s="23">
        <f t="shared" si="3"/>
        <v>0.8290909090909091</v>
      </c>
    </row>
    <row r="108" spans="1:11" x14ac:dyDescent="0.2">
      <c r="A108" s="18" t="s">
        <v>298</v>
      </c>
      <c r="B108" s="19" t="s">
        <v>260</v>
      </c>
      <c r="C108" s="20" t="s">
        <v>432</v>
      </c>
      <c r="D108" s="21">
        <v>5</v>
      </c>
      <c r="E108" s="22">
        <v>72</v>
      </c>
      <c r="F108" s="22">
        <v>0</v>
      </c>
      <c r="G108" s="22">
        <f t="shared" si="2"/>
        <v>77</v>
      </c>
      <c r="H108" s="20">
        <v>0</v>
      </c>
      <c r="I108" s="20">
        <v>84</v>
      </c>
      <c r="J108" s="23">
        <f t="shared" si="3"/>
        <v>0.91666666666666663</v>
      </c>
    </row>
    <row r="109" spans="1:11" x14ac:dyDescent="0.2">
      <c r="A109" s="38" t="s">
        <v>464</v>
      </c>
      <c r="B109" s="17" t="s">
        <v>260</v>
      </c>
      <c r="C109" s="17" t="s">
        <v>463</v>
      </c>
      <c r="D109" s="17">
        <v>0</v>
      </c>
      <c r="E109" s="17">
        <v>98</v>
      </c>
      <c r="F109" s="22">
        <v>0</v>
      </c>
      <c r="G109" s="22">
        <f t="shared" si="2"/>
        <v>98</v>
      </c>
      <c r="H109" s="20">
        <v>0</v>
      </c>
      <c r="I109" s="20">
        <v>116</v>
      </c>
      <c r="J109" s="23">
        <f t="shared" si="3"/>
        <v>0.84482758620689657</v>
      </c>
    </row>
    <row r="110" spans="1:11" s="118" customFormat="1" x14ac:dyDescent="0.2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39</v>
      </c>
      <c r="J110" s="116">
        <f>G110/I110</f>
        <v>0</v>
      </c>
      <c r="K110" s="117"/>
    </row>
    <row r="111" spans="1:11" s="118" customFormat="1" x14ac:dyDescent="0.2">
      <c r="A111" s="111" t="s">
        <v>280</v>
      </c>
      <c r="B111" s="112" t="s">
        <v>279</v>
      </c>
      <c r="C111" s="113" t="s">
        <v>281</v>
      </c>
      <c r="D111" s="114">
        <v>0</v>
      </c>
      <c r="E111" s="115">
        <v>0</v>
      </c>
      <c r="F111" s="115">
        <v>0</v>
      </c>
      <c r="G111" s="115">
        <f t="shared" si="2"/>
        <v>0</v>
      </c>
      <c r="H111" s="113">
        <v>0</v>
      </c>
      <c r="I111" s="113">
        <v>77</v>
      </c>
      <c r="J111" s="116">
        <f>G111/I111</f>
        <v>0</v>
      </c>
      <c r="K111" s="117"/>
    </row>
    <row r="112" spans="1:11" s="118" customFormat="1" x14ac:dyDescent="0.2">
      <c r="A112" s="111" t="s">
        <v>282</v>
      </c>
      <c r="B112" s="112" t="s">
        <v>283</v>
      </c>
      <c r="C112" s="113" t="s">
        <v>284</v>
      </c>
      <c r="D112" s="114">
        <v>0</v>
      </c>
      <c r="E112" s="115">
        <v>40</v>
      </c>
      <c r="F112" s="115">
        <v>0</v>
      </c>
      <c r="G112" s="115">
        <f t="shared" si="2"/>
        <v>40</v>
      </c>
      <c r="H112" s="113">
        <v>0</v>
      </c>
      <c r="I112" s="113">
        <v>91</v>
      </c>
      <c r="J112" s="116">
        <f t="shared" si="3"/>
        <v>0.43956043956043955</v>
      </c>
      <c r="K112" s="117"/>
    </row>
    <row r="113" spans="1:14" s="118" customFormat="1" x14ac:dyDescent="0.2">
      <c r="A113" s="111" t="s">
        <v>285</v>
      </c>
      <c r="B113" s="112" t="s">
        <v>286</v>
      </c>
      <c r="C113" s="113" t="s">
        <v>287</v>
      </c>
      <c r="D113" s="114">
        <v>0</v>
      </c>
      <c r="E113" s="115">
        <v>0</v>
      </c>
      <c r="F113" s="115">
        <v>0</v>
      </c>
      <c r="G113" s="115">
        <f t="shared" si="2"/>
        <v>0</v>
      </c>
      <c r="H113" s="113">
        <v>0</v>
      </c>
      <c r="I113" s="113">
        <v>20</v>
      </c>
      <c r="J113" s="116">
        <f t="shared" si="3"/>
        <v>0</v>
      </c>
      <c r="K113" s="117"/>
    </row>
    <row r="114" spans="1:14" s="118" customFormat="1" ht="13.5" thickBot="1" x14ac:dyDescent="0.25">
      <c r="A114" s="130" t="s">
        <v>288</v>
      </c>
      <c r="B114" s="131" t="s">
        <v>289</v>
      </c>
      <c r="C114" s="132" t="s">
        <v>289</v>
      </c>
      <c r="D114" s="133">
        <v>1</v>
      </c>
      <c r="E114" s="131">
        <v>2</v>
      </c>
      <c r="F114" s="131">
        <v>0</v>
      </c>
      <c r="G114" s="131">
        <f t="shared" si="2"/>
        <v>3</v>
      </c>
      <c r="H114" s="132">
        <v>1</v>
      </c>
      <c r="I114" s="132">
        <v>39</v>
      </c>
      <c r="J114" s="134">
        <f t="shared" si="3"/>
        <v>7.6923076923076927E-2</v>
      </c>
      <c r="K114" s="117"/>
    </row>
    <row r="115" spans="1:14" ht="13.5" thickTop="1" x14ac:dyDescent="0.2">
      <c r="A115" s="31" t="s">
        <v>290</v>
      </c>
      <c r="B115" s="22"/>
      <c r="C115" s="20"/>
      <c r="D115" s="21">
        <f>SUM(D3:D114)</f>
        <v>211</v>
      </c>
      <c r="E115" s="103">
        <f t="shared" ref="E115:F115" si="4">SUM(E3:E114)</f>
        <v>2898</v>
      </c>
      <c r="F115" s="103">
        <f t="shared" si="4"/>
        <v>31</v>
      </c>
      <c r="G115" s="103">
        <f t="shared" ref="G115" si="5">SUM(G3:G114)</f>
        <v>3140</v>
      </c>
      <c r="H115" s="103">
        <f t="shared" ref="H115:I115" si="6">SUM(H3:H114)</f>
        <v>62</v>
      </c>
      <c r="I115" s="127">
        <f t="shared" si="6"/>
        <v>10026</v>
      </c>
      <c r="J115" s="23">
        <f t="shared" si="3"/>
        <v>0.31318571713544785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">
      <c r="A118" s="31"/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5" customHeight="1" x14ac:dyDescent="0.2">
      <c r="A120" s="31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7"/>
  <sheetViews>
    <sheetView zoomScaleNormal="100" workbookViewId="0">
      <pane xSplit="1" ySplit="2" topLeftCell="B5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62" sqref="F62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43983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5</v>
      </c>
      <c r="D3" s="22">
        <v>0</v>
      </c>
      <c r="E3" s="22">
        <f>B3+C3+D3</f>
        <v>5</v>
      </c>
      <c r="F3" s="20">
        <v>0</v>
      </c>
      <c r="G3" s="20">
        <v>30</v>
      </c>
      <c r="H3" s="23">
        <f>E3/G3</f>
        <v>0.16666666666666666</v>
      </c>
    </row>
    <row r="4" spans="1:9" x14ac:dyDescent="0.2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B4+C4+D4</f>
        <v>0</v>
      </c>
      <c r="F4" s="20">
        <v>0</v>
      </c>
      <c r="G4" s="20">
        <v>22</v>
      </c>
      <c r="H4" s="23">
        <f t="shared" ref="H4:H53" si="1">E4/G4</f>
        <v>0</v>
      </c>
    </row>
    <row r="5" spans="1:9" x14ac:dyDescent="0.2">
      <c r="A5" s="19" t="s">
        <v>16</v>
      </c>
      <c r="B5" s="21">
        <v>0</v>
      </c>
      <c r="C5" s="22">
        <v>1</v>
      </c>
      <c r="D5" s="22">
        <v>0</v>
      </c>
      <c r="E5" s="22">
        <f t="shared" si="0"/>
        <v>1</v>
      </c>
      <c r="F5" s="20">
        <v>0</v>
      </c>
      <c r="G5" s="20">
        <v>14</v>
      </c>
      <c r="H5" s="23">
        <f t="shared" si="1"/>
        <v>7.1428571428571425E-2</v>
      </c>
    </row>
    <row r="6" spans="1:9" x14ac:dyDescent="0.2">
      <c r="A6" s="19" t="s">
        <v>18</v>
      </c>
      <c r="B6" s="21">
        <v>1</v>
      </c>
      <c r="C6" s="22">
        <v>41</v>
      </c>
      <c r="D6" s="22">
        <v>0</v>
      </c>
      <c r="E6" s="22">
        <v>42</v>
      </c>
      <c r="F6" s="20">
        <v>1</v>
      </c>
      <c r="G6" s="20">
        <v>50</v>
      </c>
      <c r="H6" s="23">
        <v>0.84</v>
      </c>
    </row>
    <row r="7" spans="1:9" x14ac:dyDescent="0.2">
      <c r="A7" s="19" t="s">
        <v>23</v>
      </c>
      <c r="B7" s="21">
        <v>1</v>
      </c>
      <c r="C7" s="22">
        <v>41</v>
      </c>
      <c r="D7" s="22">
        <v>0</v>
      </c>
      <c r="E7" s="22">
        <f t="shared" si="0"/>
        <v>42</v>
      </c>
      <c r="F7" s="20">
        <v>1</v>
      </c>
      <c r="G7" s="20">
        <v>38</v>
      </c>
      <c r="H7" s="23">
        <f t="shared" si="1"/>
        <v>1.1052631578947369</v>
      </c>
    </row>
    <row r="8" spans="1:9" x14ac:dyDescent="0.2">
      <c r="A8" s="19" t="s">
        <v>26</v>
      </c>
      <c r="B8" s="21">
        <v>5</v>
      </c>
      <c r="C8" s="22">
        <v>31</v>
      </c>
      <c r="D8" s="22">
        <v>30</v>
      </c>
      <c r="E8" s="22">
        <f t="shared" si="0"/>
        <v>66</v>
      </c>
      <c r="F8" s="20">
        <v>5</v>
      </c>
      <c r="G8" s="20">
        <v>105</v>
      </c>
      <c r="H8" s="23">
        <f t="shared" si="1"/>
        <v>0.62857142857142856</v>
      </c>
    </row>
    <row r="9" spans="1:9" x14ac:dyDescent="0.2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28</v>
      </c>
      <c r="H9" s="23">
        <f t="shared" si="1"/>
        <v>0</v>
      </c>
    </row>
    <row r="10" spans="1:9" x14ac:dyDescent="0.2">
      <c r="A10" s="19" t="s">
        <v>32</v>
      </c>
      <c r="B10" s="21">
        <v>1</v>
      </c>
      <c r="C10" s="22">
        <v>66</v>
      </c>
      <c r="D10" s="22">
        <v>0</v>
      </c>
      <c r="E10" s="22">
        <v>67</v>
      </c>
      <c r="F10" s="20">
        <v>1</v>
      </c>
      <c r="G10" s="20">
        <v>247</v>
      </c>
      <c r="H10" s="23">
        <v>0.27125506072874495</v>
      </c>
    </row>
    <row r="11" spans="1:9" x14ac:dyDescent="0.2">
      <c r="A11" s="19" t="s">
        <v>37</v>
      </c>
      <c r="B11" s="21">
        <v>9</v>
      </c>
      <c r="C11" s="22">
        <v>108</v>
      </c>
      <c r="D11" s="22">
        <v>0</v>
      </c>
      <c r="E11" s="22">
        <v>117</v>
      </c>
      <c r="F11" s="20">
        <v>0</v>
      </c>
      <c r="G11" s="20">
        <v>110</v>
      </c>
      <c r="H11" s="23">
        <v>1.0636363636363637</v>
      </c>
    </row>
    <row r="12" spans="1:9" x14ac:dyDescent="0.2">
      <c r="A12" s="19" t="s">
        <v>42</v>
      </c>
      <c r="B12" s="21">
        <v>0</v>
      </c>
      <c r="C12" s="22">
        <v>0</v>
      </c>
      <c r="D12" s="22">
        <v>0</v>
      </c>
      <c r="E12" s="22">
        <f t="shared" si="0"/>
        <v>0</v>
      </c>
      <c r="F12" s="20">
        <v>0</v>
      </c>
      <c r="G12" s="20">
        <v>40</v>
      </c>
      <c r="H12" s="23">
        <f t="shared" si="1"/>
        <v>0</v>
      </c>
    </row>
    <row r="13" spans="1:9" x14ac:dyDescent="0.2">
      <c r="A13" s="19" t="s">
        <v>45</v>
      </c>
      <c r="B13" s="21">
        <v>4</v>
      </c>
      <c r="C13" s="22">
        <v>21</v>
      </c>
      <c r="D13" s="22">
        <v>0</v>
      </c>
      <c r="E13" s="22">
        <f t="shared" si="0"/>
        <v>25</v>
      </c>
      <c r="F13" s="20">
        <v>4</v>
      </c>
      <c r="G13" s="20">
        <v>28</v>
      </c>
      <c r="H13" s="23">
        <f t="shared" si="1"/>
        <v>0.8928571428571429</v>
      </c>
    </row>
    <row r="14" spans="1:9" x14ac:dyDescent="0.2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523</v>
      </c>
      <c r="H14" s="23">
        <v>0</v>
      </c>
    </row>
    <row r="15" spans="1:9" x14ac:dyDescent="0.2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16</v>
      </c>
      <c r="H15" s="23">
        <f t="shared" si="1"/>
        <v>0</v>
      </c>
    </row>
    <row r="16" spans="1:9" x14ac:dyDescent="0.2">
      <c r="A16" s="19" t="s">
        <v>56</v>
      </c>
      <c r="B16" s="21">
        <v>3</v>
      </c>
      <c r="C16" s="22">
        <v>4</v>
      </c>
      <c r="D16" s="22">
        <v>0</v>
      </c>
      <c r="E16" s="22">
        <v>7</v>
      </c>
      <c r="F16" s="20">
        <v>3</v>
      </c>
      <c r="G16" s="119">
        <v>271</v>
      </c>
      <c r="H16" s="23">
        <v>2.5830258302583026E-2</v>
      </c>
    </row>
    <row r="17" spans="1:20" x14ac:dyDescent="0.2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25</v>
      </c>
      <c r="H17" s="23">
        <f t="shared" si="1"/>
        <v>0</v>
      </c>
    </row>
    <row r="18" spans="1:20" x14ac:dyDescent="0.2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30</v>
      </c>
      <c r="H18" s="23">
        <f t="shared" si="1"/>
        <v>0</v>
      </c>
    </row>
    <row r="19" spans="1:20" x14ac:dyDescent="0.2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148</v>
      </c>
      <c r="H19" s="23">
        <v>0</v>
      </c>
    </row>
    <row r="20" spans="1:20" x14ac:dyDescent="0.2">
      <c r="A20" s="19" t="s">
        <v>72</v>
      </c>
      <c r="B20" s="21">
        <v>5</v>
      </c>
      <c r="C20" s="22">
        <v>42</v>
      </c>
      <c r="D20" s="22">
        <v>0</v>
      </c>
      <c r="E20" s="22">
        <v>47</v>
      </c>
      <c r="F20" s="20">
        <v>5</v>
      </c>
      <c r="G20" s="20">
        <v>137</v>
      </c>
      <c r="H20" s="23">
        <v>0.34306569343065696</v>
      </c>
    </row>
    <row r="21" spans="1:20" x14ac:dyDescent="0.2">
      <c r="A21" s="19" t="s">
        <v>77</v>
      </c>
      <c r="B21" s="21">
        <v>0</v>
      </c>
      <c r="C21" s="22">
        <v>19</v>
      </c>
      <c r="D21" s="22">
        <v>0</v>
      </c>
      <c r="E21" s="22">
        <f t="shared" si="0"/>
        <v>19</v>
      </c>
      <c r="F21" s="20">
        <v>0</v>
      </c>
      <c r="G21" s="20">
        <v>43</v>
      </c>
      <c r="H21" s="23">
        <f t="shared" si="1"/>
        <v>0.44186046511627908</v>
      </c>
    </row>
    <row r="22" spans="1:20" x14ac:dyDescent="0.2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4</v>
      </c>
      <c r="H22" s="23">
        <f t="shared" si="1"/>
        <v>0</v>
      </c>
    </row>
    <row r="23" spans="1:20" x14ac:dyDescent="0.2">
      <c r="A23" s="19" t="s">
        <v>83</v>
      </c>
      <c r="B23" s="21">
        <v>0</v>
      </c>
      <c r="C23" s="22">
        <v>7</v>
      </c>
      <c r="D23" s="22">
        <v>0</v>
      </c>
      <c r="E23" s="22">
        <f t="shared" si="0"/>
        <v>7</v>
      </c>
      <c r="F23" s="20">
        <v>0</v>
      </c>
      <c r="G23" s="20">
        <v>3</v>
      </c>
      <c r="H23" s="23">
        <f t="shared" si="1"/>
        <v>2.3333333333333335</v>
      </c>
    </row>
    <row r="24" spans="1:20" x14ac:dyDescent="0.2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197</v>
      </c>
      <c r="H24" s="23">
        <f t="shared" si="1"/>
        <v>0</v>
      </c>
      <c r="T24" s="17" t="s">
        <v>88</v>
      </c>
    </row>
    <row r="25" spans="1:20" x14ac:dyDescent="0.2">
      <c r="A25" s="19" t="s">
        <v>90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45</v>
      </c>
      <c r="H25" s="23">
        <f t="shared" si="1"/>
        <v>0</v>
      </c>
    </row>
    <row r="26" spans="1:20" x14ac:dyDescent="0.2">
      <c r="A26" s="19" t="s">
        <v>93</v>
      </c>
      <c r="B26" s="21">
        <v>7</v>
      </c>
      <c r="C26" s="22">
        <v>97</v>
      </c>
      <c r="D26" s="22">
        <v>0</v>
      </c>
      <c r="E26" s="22">
        <f t="shared" si="0"/>
        <v>104</v>
      </c>
      <c r="F26" s="20">
        <v>0</v>
      </c>
      <c r="G26" s="20">
        <v>112</v>
      </c>
      <c r="H26" s="23">
        <f t="shared" si="1"/>
        <v>0.9285714285714286</v>
      </c>
    </row>
    <row r="27" spans="1:20" x14ac:dyDescent="0.2">
      <c r="A27" s="19" t="s">
        <v>96</v>
      </c>
      <c r="B27" s="21">
        <v>0</v>
      </c>
      <c r="C27" s="22">
        <v>2</v>
      </c>
      <c r="D27" s="22">
        <v>0</v>
      </c>
      <c r="E27" s="22">
        <f t="shared" si="0"/>
        <v>2</v>
      </c>
      <c r="F27" s="20">
        <v>0</v>
      </c>
      <c r="G27" s="20">
        <v>8</v>
      </c>
      <c r="H27" s="23">
        <f t="shared" si="1"/>
        <v>0.25</v>
      </c>
    </row>
    <row r="28" spans="1:20" x14ac:dyDescent="0.2">
      <c r="A28" s="19" t="s">
        <v>99</v>
      </c>
      <c r="B28" s="21">
        <v>1</v>
      </c>
      <c r="C28" s="22">
        <v>7</v>
      </c>
      <c r="D28" s="22">
        <v>0</v>
      </c>
      <c r="E28" s="22">
        <f t="shared" si="0"/>
        <v>8</v>
      </c>
      <c r="F28" s="20">
        <v>1</v>
      </c>
      <c r="G28" s="20">
        <v>15</v>
      </c>
      <c r="H28" s="23">
        <f t="shared" si="1"/>
        <v>0.53333333333333333</v>
      </c>
    </row>
    <row r="29" spans="1:20" x14ac:dyDescent="0.2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7</v>
      </c>
      <c r="H29" s="23">
        <f t="shared" si="1"/>
        <v>0</v>
      </c>
    </row>
    <row r="30" spans="1:20" x14ac:dyDescent="0.2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8</v>
      </c>
      <c r="H30" s="23">
        <f t="shared" si="1"/>
        <v>0</v>
      </c>
    </row>
    <row r="31" spans="1:20" x14ac:dyDescent="0.2">
      <c r="A31" s="19" t="s">
        <v>108</v>
      </c>
      <c r="B31" s="21">
        <v>32</v>
      </c>
      <c r="C31" s="22">
        <v>0</v>
      </c>
      <c r="D31" s="22">
        <v>0</v>
      </c>
      <c r="E31" s="22">
        <f t="shared" si="0"/>
        <v>32</v>
      </c>
      <c r="F31" s="20">
        <v>0</v>
      </c>
      <c r="G31" s="20">
        <v>23</v>
      </c>
      <c r="H31" s="23">
        <f t="shared" si="1"/>
        <v>1.3913043478260869</v>
      </c>
    </row>
    <row r="32" spans="1:20" x14ac:dyDescent="0.2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50</v>
      </c>
      <c r="H32" s="23">
        <f t="shared" si="1"/>
        <v>0</v>
      </c>
    </row>
    <row r="33" spans="1:8" s="17" customFormat="1" x14ac:dyDescent="0.2">
      <c r="A33" s="19" t="s">
        <v>114</v>
      </c>
      <c r="B33" s="21">
        <v>7</v>
      </c>
      <c r="C33" s="22">
        <v>29</v>
      </c>
      <c r="D33" s="22">
        <v>0</v>
      </c>
      <c r="E33" s="22">
        <f t="shared" si="0"/>
        <v>36</v>
      </c>
      <c r="F33" s="20">
        <v>3</v>
      </c>
      <c r="G33" s="20">
        <v>105</v>
      </c>
      <c r="H33" s="23">
        <f t="shared" si="1"/>
        <v>0.34285714285714286</v>
      </c>
    </row>
    <row r="34" spans="1:8" s="17" customFormat="1" x14ac:dyDescent="0.2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12</v>
      </c>
      <c r="H34" s="23">
        <f t="shared" si="1"/>
        <v>0</v>
      </c>
    </row>
    <row r="35" spans="1:8" s="17" customFormat="1" x14ac:dyDescent="0.2">
      <c r="A35" s="19" t="s">
        <v>120</v>
      </c>
      <c r="B35" s="21">
        <v>0</v>
      </c>
      <c r="C35" s="22">
        <v>8</v>
      </c>
      <c r="D35" s="22">
        <v>0</v>
      </c>
      <c r="E35" s="22">
        <f t="shared" si="0"/>
        <v>8</v>
      </c>
      <c r="F35" s="20">
        <v>0</v>
      </c>
      <c r="G35" s="20">
        <v>25</v>
      </c>
      <c r="H35" s="23">
        <f t="shared" si="1"/>
        <v>0.32</v>
      </c>
    </row>
    <row r="36" spans="1:8" s="17" customFormat="1" x14ac:dyDescent="0.2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121</v>
      </c>
      <c r="H36" s="23">
        <v>0</v>
      </c>
    </row>
    <row r="37" spans="1:8" s="17" customFormat="1" x14ac:dyDescent="0.2">
      <c r="A37" s="19" t="s">
        <v>128</v>
      </c>
      <c r="B37" s="21">
        <v>1</v>
      </c>
      <c r="C37" s="22">
        <v>48</v>
      </c>
      <c r="D37" s="22">
        <v>0</v>
      </c>
      <c r="E37" s="22">
        <f t="shared" si="0"/>
        <v>49</v>
      </c>
      <c r="F37" s="20">
        <v>1</v>
      </c>
      <c r="G37" s="20">
        <v>50</v>
      </c>
      <c r="H37" s="23">
        <f t="shared" si="1"/>
        <v>0.98</v>
      </c>
    </row>
    <row r="38" spans="1:8" s="17" customFormat="1" x14ac:dyDescent="0.2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43</v>
      </c>
      <c r="H38" s="23">
        <f t="shared" si="1"/>
        <v>0</v>
      </c>
    </row>
    <row r="39" spans="1:8" s="17" customFormat="1" x14ac:dyDescent="0.2">
      <c r="A39" s="19" t="s">
        <v>133</v>
      </c>
      <c r="B39" s="21">
        <v>1</v>
      </c>
      <c r="C39" s="22">
        <v>0</v>
      </c>
      <c r="D39" s="22">
        <v>0</v>
      </c>
      <c r="E39" s="22">
        <f t="shared" si="0"/>
        <v>1</v>
      </c>
      <c r="F39" s="20">
        <v>1</v>
      </c>
      <c r="G39" s="20">
        <v>30</v>
      </c>
      <c r="H39" s="23">
        <f t="shared" si="1"/>
        <v>3.3333333333333333E-2</v>
      </c>
    </row>
    <row r="40" spans="1:8" s="17" customFormat="1" x14ac:dyDescent="0.2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112</v>
      </c>
      <c r="H40" s="23">
        <f t="shared" si="1"/>
        <v>0</v>
      </c>
    </row>
    <row r="41" spans="1:8" s="17" customFormat="1" x14ac:dyDescent="0.2">
      <c r="A41" s="19" t="s">
        <v>139</v>
      </c>
      <c r="B41" s="21">
        <v>1</v>
      </c>
      <c r="C41" s="22">
        <v>57</v>
      </c>
      <c r="D41" s="22">
        <v>0</v>
      </c>
      <c r="E41" s="22">
        <f t="shared" si="0"/>
        <v>58</v>
      </c>
      <c r="F41" s="20">
        <v>1</v>
      </c>
      <c r="G41" s="20">
        <v>62</v>
      </c>
      <c r="H41" s="23">
        <f t="shared" si="1"/>
        <v>0.93548387096774188</v>
      </c>
    </row>
    <row r="42" spans="1:8" s="17" customFormat="1" x14ac:dyDescent="0.2">
      <c r="A42" s="19" t="s">
        <v>142</v>
      </c>
      <c r="B42" s="21">
        <v>0</v>
      </c>
      <c r="C42" s="22">
        <v>0</v>
      </c>
      <c r="D42" s="22">
        <v>0</v>
      </c>
      <c r="E42" s="22">
        <f t="shared" si="0"/>
        <v>0</v>
      </c>
      <c r="F42" s="20">
        <v>0</v>
      </c>
      <c r="G42" s="20">
        <v>114</v>
      </c>
      <c r="H42" s="23">
        <f t="shared" si="1"/>
        <v>0</v>
      </c>
    </row>
    <row r="43" spans="1:8" s="17" customFormat="1" x14ac:dyDescent="0.2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34</v>
      </c>
      <c r="H43" s="23">
        <f t="shared" si="1"/>
        <v>8.8235294117647065E-2</v>
      </c>
    </row>
    <row r="44" spans="1:8" s="17" customFormat="1" x14ac:dyDescent="0.2">
      <c r="A44" s="19" t="s">
        <v>148</v>
      </c>
      <c r="B44" s="21">
        <v>0</v>
      </c>
      <c r="C44" s="22">
        <v>49</v>
      </c>
      <c r="D44" s="22">
        <v>0</v>
      </c>
      <c r="E44" s="22">
        <v>49</v>
      </c>
      <c r="F44" s="20">
        <v>0</v>
      </c>
      <c r="G44" s="20">
        <v>78</v>
      </c>
      <c r="H44" s="23">
        <v>0.62820512820512819</v>
      </c>
    </row>
    <row r="45" spans="1:8" s="17" customFormat="1" x14ac:dyDescent="0.2">
      <c r="A45" s="19" t="s">
        <v>153</v>
      </c>
      <c r="B45" s="21">
        <v>0</v>
      </c>
      <c r="C45" s="22">
        <v>7</v>
      </c>
      <c r="D45" s="22">
        <v>0</v>
      </c>
      <c r="E45" s="22">
        <f t="shared" si="0"/>
        <v>7</v>
      </c>
      <c r="F45" s="20">
        <v>0</v>
      </c>
      <c r="G45" s="20">
        <v>40</v>
      </c>
      <c r="H45" s="23">
        <f t="shared" si="1"/>
        <v>0.17499999999999999</v>
      </c>
    </row>
    <row r="46" spans="1:8" s="17" customFormat="1" x14ac:dyDescent="0.2">
      <c r="A46" s="19" t="s">
        <v>156</v>
      </c>
      <c r="B46" s="21">
        <v>0</v>
      </c>
      <c r="C46" s="22">
        <v>1</v>
      </c>
      <c r="D46" s="22">
        <v>0</v>
      </c>
      <c r="E46" s="22">
        <v>1</v>
      </c>
      <c r="F46" s="20">
        <v>0</v>
      </c>
      <c r="G46" s="20">
        <v>65</v>
      </c>
      <c r="H46" s="23">
        <v>0</v>
      </c>
    </row>
    <row r="47" spans="1:8" s="17" customFormat="1" x14ac:dyDescent="0.2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24</v>
      </c>
      <c r="H47" s="23">
        <f t="shared" si="1"/>
        <v>0</v>
      </c>
    </row>
    <row r="48" spans="1:8" s="17" customFormat="1" x14ac:dyDescent="0.2">
      <c r="A48" s="19" t="s">
        <v>164</v>
      </c>
      <c r="B48" s="21">
        <v>0</v>
      </c>
      <c r="C48" s="22">
        <v>57</v>
      </c>
      <c r="D48" s="22">
        <v>0</v>
      </c>
      <c r="E48" s="22">
        <f t="shared" si="0"/>
        <v>57</v>
      </c>
      <c r="F48" s="20">
        <v>0</v>
      </c>
      <c r="G48" s="20">
        <v>66</v>
      </c>
      <c r="H48" s="23">
        <f t="shared" si="1"/>
        <v>0.86363636363636365</v>
      </c>
    </row>
    <row r="49" spans="1:8" s="17" customFormat="1" x14ac:dyDescent="0.2">
      <c r="A49" s="19" t="s">
        <v>167</v>
      </c>
      <c r="B49" s="21">
        <v>8</v>
      </c>
      <c r="C49" s="22">
        <v>83</v>
      </c>
      <c r="D49" s="22">
        <v>0</v>
      </c>
      <c r="E49" s="22">
        <f t="shared" si="0"/>
        <v>91</v>
      </c>
      <c r="F49" s="20">
        <v>0</v>
      </c>
      <c r="G49" s="20">
        <v>93</v>
      </c>
      <c r="H49" s="23">
        <f t="shared" si="1"/>
        <v>0.978494623655914</v>
      </c>
    </row>
    <row r="50" spans="1:8" s="17" customFormat="1" x14ac:dyDescent="0.2">
      <c r="A50" s="19" t="s">
        <v>170</v>
      </c>
      <c r="B50" s="21">
        <v>0</v>
      </c>
      <c r="C50" s="22">
        <v>38</v>
      </c>
      <c r="D50" s="22">
        <v>0</v>
      </c>
      <c r="E50" s="22">
        <f t="shared" si="0"/>
        <v>38</v>
      </c>
      <c r="F50" s="20">
        <v>0</v>
      </c>
      <c r="G50" s="20">
        <v>33</v>
      </c>
      <c r="H50" s="23">
        <f t="shared" si="1"/>
        <v>1.1515151515151516</v>
      </c>
    </row>
    <row r="51" spans="1:8" s="17" customFormat="1" x14ac:dyDescent="0.2">
      <c r="A51" s="19" t="s">
        <v>173</v>
      </c>
      <c r="B51" s="21">
        <v>0</v>
      </c>
      <c r="C51" s="22">
        <v>0</v>
      </c>
      <c r="D51" s="22">
        <v>0</v>
      </c>
      <c r="E51" s="22">
        <f t="shared" si="0"/>
        <v>0</v>
      </c>
      <c r="F51" s="20">
        <v>0</v>
      </c>
      <c r="G51" s="20">
        <v>152</v>
      </c>
      <c r="H51" s="23">
        <f t="shared" si="1"/>
        <v>0</v>
      </c>
    </row>
    <row r="52" spans="1:8" s="17" customFormat="1" x14ac:dyDescent="0.2">
      <c r="A52" s="19" t="s">
        <v>175</v>
      </c>
      <c r="B52" s="21">
        <v>5</v>
      </c>
      <c r="C52" s="22">
        <v>21</v>
      </c>
      <c r="D52" s="22">
        <v>0</v>
      </c>
      <c r="E52" s="22">
        <f t="shared" si="0"/>
        <v>26</v>
      </c>
      <c r="F52" s="20">
        <v>6</v>
      </c>
      <c r="G52" s="20">
        <v>19</v>
      </c>
      <c r="H52" s="23">
        <f t="shared" si="1"/>
        <v>1.368421052631579</v>
      </c>
    </row>
    <row r="53" spans="1:8" s="17" customFormat="1" x14ac:dyDescent="0.2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20">
        <v>47</v>
      </c>
      <c r="H53" s="23">
        <f t="shared" si="1"/>
        <v>0</v>
      </c>
    </row>
    <row r="54" spans="1:8" s="17" customFormat="1" x14ac:dyDescent="0.2">
      <c r="A54" s="19" t="s">
        <v>181</v>
      </c>
      <c r="B54" s="21">
        <v>29</v>
      </c>
      <c r="C54" s="22">
        <v>275</v>
      </c>
      <c r="D54" s="22">
        <v>1</v>
      </c>
      <c r="E54" s="22">
        <v>305</v>
      </c>
      <c r="F54" s="20">
        <v>14</v>
      </c>
      <c r="G54" s="20">
        <v>3175</v>
      </c>
      <c r="H54" s="23">
        <v>9.6062992125984251E-2</v>
      </c>
    </row>
    <row r="55" spans="1:8" s="17" customFormat="1" x14ac:dyDescent="0.2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5" si="2">B55+C55+D55</f>
        <v>0</v>
      </c>
      <c r="F55" s="20">
        <v>0</v>
      </c>
      <c r="G55" s="20">
        <v>56</v>
      </c>
      <c r="H55" s="23">
        <f t="shared" ref="H55:H76" si="3">E55/G55</f>
        <v>0</v>
      </c>
    </row>
    <row r="56" spans="1:8" s="17" customFormat="1" x14ac:dyDescent="0.2">
      <c r="A56" s="19" t="s">
        <v>212</v>
      </c>
      <c r="B56" s="21">
        <v>0</v>
      </c>
      <c r="C56" s="22">
        <v>3</v>
      </c>
      <c r="D56" s="22">
        <v>0</v>
      </c>
      <c r="E56" s="22">
        <f t="shared" si="2"/>
        <v>3</v>
      </c>
      <c r="F56" s="20">
        <v>0</v>
      </c>
      <c r="G56" s="20">
        <v>6</v>
      </c>
      <c r="H56" s="23">
        <f t="shared" si="3"/>
        <v>0.5</v>
      </c>
    </row>
    <row r="57" spans="1:8" s="17" customFormat="1" x14ac:dyDescent="0.2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55</v>
      </c>
      <c r="H57" s="23">
        <f t="shared" si="3"/>
        <v>0</v>
      </c>
    </row>
    <row r="58" spans="1:8" s="17" customFormat="1" ht="12" customHeight="1" x14ac:dyDescent="0.2">
      <c r="A58" s="19" t="s">
        <v>218</v>
      </c>
      <c r="B58" s="21">
        <v>2</v>
      </c>
      <c r="C58" s="22">
        <v>9</v>
      </c>
      <c r="D58" s="22">
        <v>0</v>
      </c>
      <c r="E58" s="22">
        <v>11</v>
      </c>
      <c r="F58" s="20">
        <v>1</v>
      </c>
      <c r="G58" s="20">
        <v>22</v>
      </c>
      <c r="H58" s="23">
        <v>0.5</v>
      </c>
    </row>
    <row r="59" spans="1:8" s="17" customFormat="1" x14ac:dyDescent="0.2">
      <c r="A59" s="19" t="s">
        <v>221</v>
      </c>
      <c r="B59" s="21">
        <v>7</v>
      </c>
      <c r="C59" s="22">
        <v>49</v>
      </c>
      <c r="D59" s="22">
        <v>0</v>
      </c>
      <c r="E59" s="22">
        <v>56</v>
      </c>
      <c r="F59" s="20">
        <v>7</v>
      </c>
      <c r="G59" s="20">
        <v>122</v>
      </c>
      <c r="H59" s="23">
        <v>0.45901639344262296</v>
      </c>
    </row>
    <row r="60" spans="1:8" s="17" customFormat="1" x14ac:dyDescent="0.2">
      <c r="A60" s="19" t="s">
        <v>226</v>
      </c>
      <c r="B60" s="21">
        <v>9</v>
      </c>
      <c r="C60" s="22">
        <v>84</v>
      </c>
      <c r="D60" s="22">
        <v>0</v>
      </c>
      <c r="E60" s="22">
        <f t="shared" si="2"/>
        <v>93</v>
      </c>
      <c r="F60" s="20">
        <v>3</v>
      </c>
      <c r="G60" s="20">
        <v>83</v>
      </c>
      <c r="H60" s="23">
        <f t="shared" si="3"/>
        <v>1.1204819277108433</v>
      </c>
    </row>
    <row r="61" spans="1:8" s="17" customFormat="1" x14ac:dyDescent="0.2">
      <c r="A61" s="19" t="s">
        <v>229</v>
      </c>
      <c r="B61" s="21">
        <v>1</v>
      </c>
      <c r="C61" s="22">
        <v>0</v>
      </c>
      <c r="D61" s="22">
        <v>0</v>
      </c>
      <c r="E61" s="22">
        <f t="shared" si="2"/>
        <v>1</v>
      </c>
      <c r="F61" s="20">
        <v>1</v>
      </c>
      <c r="G61" s="20">
        <v>49</v>
      </c>
      <c r="H61" s="23">
        <f t="shared" si="3"/>
        <v>2.0408163265306121E-2</v>
      </c>
    </row>
    <row r="62" spans="1:8" s="17" customFormat="1" x14ac:dyDescent="0.2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20">
        <v>189</v>
      </c>
      <c r="H62" s="23">
        <f t="shared" si="3"/>
        <v>0</v>
      </c>
    </row>
    <row r="63" spans="1:8" s="17" customFormat="1" x14ac:dyDescent="0.2">
      <c r="A63" s="19" t="s">
        <v>235</v>
      </c>
      <c r="B63" s="21">
        <v>1</v>
      </c>
      <c r="C63" s="22">
        <v>24</v>
      </c>
      <c r="D63" s="22">
        <v>0</v>
      </c>
      <c r="E63" s="22">
        <f t="shared" si="2"/>
        <v>25</v>
      </c>
      <c r="F63" s="20">
        <v>1</v>
      </c>
      <c r="G63" s="20">
        <v>35</v>
      </c>
      <c r="H63" s="23">
        <f t="shared" si="3"/>
        <v>0.7142857142857143</v>
      </c>
    </row>
    <row r="64" spans="1:8" s="17" customFormat="1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">
      <c r="A65" s="19" t="s">
        <v>241</v>
      </c>
      <c r="B65" s="21">
        <v>9</v>
      </c>
      <c r="C65" s="22">
        <v>92</v>
      </c>
      <c r="D65" s="22">
        <v>0</v>
      </c>
      <c r="E65" s="22">
        <f t="shared" si="2"/>
        <v>101</v>
      </c>
      <c r="F65" s="20">
        <v>0</v>
      </c>
      <c r="G65" s="20">
        <v>108</v>
      </c>
      <c r="H65" s="23">
        <f t="shared" si="3"/>
        <v>0.93518518518518523</v>
      </c>
    </row>
    <row r="66" spans="1:12" x14ac:dyDescent="0.2">
      <c r="A66" s="19" t="s">
        <v>244</v>
      </c>
      <c r="B66" s="21">
        <v>1</v>
      </c>
      <c r="C66" s="22">
        <v>0</v>
      </c>
      <c r="D66" s="22">
        <v>0</v>
      </c>
      <c r="E66" s="22">
        <v>1</v>
      </c>
      <c r="F66" s="20">
        <v>0</v>
      </c>
      <c r="G66" s="20">
        <v>78</v>
      </c>
      <c r="H66" s="23">
        <v>0</v>
      </c>
    </row>
    <row r="67" spans="1:12" x14ac:dyDescent="0.2">
      <c r="A67" s="19" t="s">
        <v>248</v>
      </c>
      <c r="B67" s="21">
        <v>0</v>
      </c>
      <c r="C67" s="22">
        <v>0</v>
      </c>
      <c r="D67" s="22">
        <v>0</v>
      </c>
      <c r="E67" s="22">
        <f t="shared" si="2"/>
        <v>0</v>
      </c>
      <c r="F67" s="20">
        <v>0</v>
      </c>
      <c r="G67" s="20">
        <v>103</v>
      </c>
      <c r="H67" s="23">
        <f t="shared" si="3"/>
        <v>0</v>
      </c>
    </row>
    <row r="68" spans="1:12" x14ac:dyDescent="0.2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60</v>
      </c>
      <c r="H68" s="23">
        <f t="shared" si="3"/>
        <v>0</v>
      </c>
    </row>
    <row r="69" spans="1:12" x14ac:dyDescent="0.2">
      <c r="A69" s="19" t="s">
        <v>254</v>
      </c>
      <c r="B69" s="21">
        <v>2</v>
      </c>
      <c r="C69" s="22">
        <v>11</v>
      </c>
      <c r="D69" s="22">
        <v>0</v>
      </c>
      <c r="E69" s="22">
        <f t="shared" si="2"/>
        <v>13</v>
      </c>
      <c r="F69" s="20">
        <v>2</v>
      </c>
      <c r="G69" s="20">
        <v>31</v>
      </c>
      <c r="H69" s="23">
        <f t="shared" si="3"/>
        <v>0.41935483870967744</v>
      </c>
    </row>
    <row r="70" spans="1:12" x14ac:dyDescent="0.2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25</v>
      </c>
      <c r="H70" s="23">
        <f t="shared" si="3"/>
        <v>0</v>
      </c>
    </row>
    <row r="71" spans="1:12" x14ac:dyDescent="0.2">
      <c r="A71" s="17" t="s">
        <v>260</v>
      </c>
      <c r="B71" s="143">
        <v>58</v>
      </c>
      <c r="C71" s="143">
        <v>1440</v>
      </c>
      <c r="D71" s="22">
        <v>0</v>
      </c>
      <c r="E71" s="22">
        <v>1498</v>
      </c>
      <c r="F71" s="20">
        <v>0</v>
      </c>
      <c r="G71" s="20">
        <v>1859</v>
      </c>
      <c r="H71" s="23">
        <v>0.80580957504034423</v>
      </c>
    </row>
    <row r="72" spans="1:12" x14ac:dyDescent="0.2">
      <c r="A72" s="19" t="s">
        <v>279</v>
      </c>
      <c r="B72" s="21">
        <v>0</v>
      </c>
      <c r="C72" s="22">
        <v>0</v>
      </c>
      <c r="D72" s="22">
        <v>0</v>
      </c>
      <c r="E72" s="22">
        <v>0</v>
      </c>
      <c r="F72" s="20">
        <v>0</v>
      </c>
      <c r="G72" s="20">
        <v>116</v>
      </c>
      <c r="H72" s="23">
        <v>0</v>
      </c>
    </row>
    <row r="73" spans="1:12" x14ac:dyDescent="0.2">
      <c r="A73" s="19" t="s">
        <v>283</v>
      </c>
      <c r="B73" s="21">
        <v>0</v>
      </c>
      <c r="C73" s="22">
        <v>40</v>
      </c>
      <c r="D73" s="22">
        <v>0</v>
      </c>
      <c r="E73" s="22">
        <f t="shared" si="2"/>
        <v>40</v>
      </c>
      <c r="F73" s="20">
        <v>0</v>
      </c>
      <c r="G73" s="20">
        <v>91</v>
      </c>
      <c r="H73" s="23">
        <f t="shared" si="3"/>
        <v>0.43956043956043955</v>
      </c>
    </row>
    <row r="74" spans="1:12" x14ac:dyDescent="0.2">
      <c r="A74" s="19" t="s">
        <v>286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20</v>
      </c>
      <c r="H74" s="23">
        <f t="shared" si="3"/>
        <v>0</v>
      </c>
    </row>
    <row r="75" spans="1:12" ht="13.5" thickBot="1" x14ac:dyDescent="0.25">
      <c r="A75" s="27" t="s">
        <v>289</v>
      </c>
      <c r="B75" s="29">
        <v>1</v>
      </c>
      <c r="C75" s="27">
        <v>2</v>
      </c>
      <c r="D75" s="27">
        <v>0</v>
      </c>
      <c r="E75" s="27">
        <f t="shared" si="2"/>
        <v>3</v>
      </c>
      <c r="F75" s="28">
        <v>1</v>
      </c>
      <c r="G75" s="28">
        <v>39</v>
      </c>
      <c r="H75" s="91">
        <f t="shared" si="3"/>
        <v>7.6923076923076927E-2</v>
      </c>
    </row>
    <row r="76" spans="1:12" ht="13.5" thickTop="1" x14ac:dyDescent="0.2">
      <c r="A76" s="22"/>
      <c r="B76" s="21">
        <f t="shared" ref="B76:G76" si="4">SUM(B3:B75)</f>
        <v>212</v>
      </c>
      <c r="C76" s="103">
        <f t="shared" si="4"/>
        <v>2923</v>
      </c>
      <c r="D76" s="103">
        <f t="shared" si="4"/>
        <v>31</v>
      </c>
      <c r="E76" s="103">
        <f t="shared" si="4"/>
        <v>3166</v>
      </c>
      <c r="F76" s="103">
        <f t="shared" si="4"/>
        <v>63</v>
      </c>
      <c r="G76" s="127">
        <f t="shared" si="4"/>
        <v>10026</v>
      </c>
      <c r="H76" s="23">
        <f t="shared" si="3"/>
        <v>0.31577897466586874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8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115" sqref="J115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44013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18" customFormat="1" x14ac:dyDescent="0.2">
      <c r="A3" s="111" t="s">
        <v>10</v>
      </c>
      <c r="B3" s="112" t="s">
        <v>11</v>
      </c>
      <c r="C3" s="113" t="s">
        <v>12</v>
      </c>
      <c r="D3" s="114">
        <v>0</v>
      </c>
      <c r="E3" s="115">
        <v>8</v>
      </c>
      <c r="F3" s="115">
        <v>0</v>
      </c>
      <c r="G3" s="115">
        <f>D3+E3+F3</f>
        <v>8</v>
      </c>
      <c r="H3" s="113">
        <v>0</v>
      </c>
      <c r="I3" s="113">
        <v>32</v>
      </c>
      <c r="J3" s="116">
        <f>G3/I3</f>
        <v>0.25</v>
      </c>
      <c r="K3" s="117"/>
    </row>
    <row r="4" spans="1:11" s="118" customFormat="1" x14ac:dyDescent="0.2">
      <c r="A4" s="111" t="s">
        <v>13</v>
      </c>
      <c r="B4" s="112" t="s">
        <v>14</v>
      </c>
      <c r="C4" s="113" t="s">
        <v>14</v>
      </c>
      <c r="D4" s="114">
        <v>0</v>
      </c>
      <c r="E4" s="115">
        <v>4</v>
      </c>
      <c r="F4" s="115">
        <v>0</v>
      </c>
      <c r="G4" s="115">
        <f t="shared" ref="G4:G67" si="0">D4+E4+F4</f>
        <v>4</v>
      </c>
      <c r="H4" s="113">
        <v>0</v>
      </c>
      <c r="I4" s="113">
        <v>26</v>
      </c>
      <c r="J4" s="116">
        <f t="shared" ref="J4:J67" si="1">G4/I4</f>
        <v>0.15384615384615385</v>
      </c>
      <c r="K4" s="117"/>
    </row>
    <row r="5" spans="1:11" s="118" customFormat="1" x14ac:dyDescent="0.2">
      <c r="A5" s="111" t="s">
        <v>15</v>
      </c>
      <c r="B5" s="112" t="s">
        <v>16</v>
      </c>
      <c r="C5" s="113" t="s">
        <v>16</v>
      </c>
      <c r="D5" s="114">
        <v>0</v>
      </c>
      <c r="E5" s="115">
        <v>0</v>
      </c>
      <c r="F5" s="115">
        <v>0</v>
      </c>
      <c r="G5" s="115">
        <f t="shared" si="0"/>
        <v>0</v>
      </c>
      <c r="H5" s="113">
        <v>0</v>
      </c>
      <c r="I5" s="113">
        <v>5</v>
      </c>
      <c r="J5" s="116">
        <f t="shared" si="1"/>
        <v>0</v>
      </c>
      <c r="K5" s="117"/>
    </row>
    <row r="6" spans="1:11" s="118" customFormat="1" x14ac:dyDescent="0.2">
      <c r="A6" s="111" t="s">
        <v>17</v>
      </c>
      <c r="B6" s="112" t="s">
        <v>18</v>
      </c>
      <c r="C6" s="113" t="s">
        <v>19</v>
      </c>
      <c r="D6" s="114">
        <v>0</v>
      </c>
      <c r="E6" s="115">
        <v>8</v>
      </c>
      <c r="F6" s="115">
        <v>0</v>
      </c>
      <c r="G6" s="115">
        <f t="shared" si="0"/>
        <v>8</v>
      </c>
      <c r="H6" s="113">
        <v>0</v>
      </c>
      <c r="I6" s="113">
        <v>19</v>
      </c>
      <c r="J6" s="116">
        <f t="shared" si="1"/>
        <v>0.42105263157894735</v>
      </c>
      <c r="K6" s="117"/>
    </row>
    <row r="7" spans="1:11" s="118" customFormat="1" x14ac:dyDescent="0.2">
      <c r="A7" s="111" t="s">
        <v>20</v>
      </c>
      <c r="B7" s="112" t="s">
        <v>18</v>
      </c>
      <c r="C7" s="113" t="s">
        <v>21</v>
      </c>
      <c r="D7" s="114">
        <v>0</v>
      </c>
      <c r="E7" s="115">
        <v>0</v>
      </c>
      <c r="F7" s="115">
        <v>0</v>
      </c>
      <c r="G7" s="115">
        <f>D7+E7+F7</f>
        <v>0</v>
      </c>
      <c r="H7" s="113">
        <v>0</v>
      </c>
      <c r="I7" s="113">
        <v>66</v>
      </c>
      <c r="J7" s="116">
        <f t="shared" si="1"/>
        <v>0</v>
      </c>
      <c r="K7" s="117"/>
    </row>
    <row r="8" spans="1:11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58</v>
      </c>
      <c r="F8" s="22">
        <v>0</v>
      </c>
      <c r="G8" s="22">
        <f t="shared" si="0"/>
        <v>58</v>
      </c>
      <c r="H8" s="20">
        <v>0</v>
      </c>
      <c r="I8" s="20">
        <v>27</v>
      </c>
      <c r="J8" s="23">
        <f t="shared" si="1"/>
        <v>2.1481481481481484</v>
      </c>
    </row>
    <row r="9" spans="1:11" s="118" customFormat="1" x14ac:dyDescent="0.2">
      <c r="A9" s="111" t="s">
        <v>25</v>
      </c>
      <c r="B9" s="112" t="s">
        <v>26</v>
      </c>
      <c r="C9" s="113" t="s">
        <v>27</v>
      </c>
      <c r="D9" s="114">
        <v>7</v>
      </c>
      <c r="E9" s="115">
        <v>32</v>
      </c>
      <c r="F9" s="115">
        <v>30</v>
      </c>
      <c r="G9" s="115">
        <f t="shared" si="0"/>
        <v>69</v>
      </c>
      <c r="H9" s="113">
        <v>7</v>
      </c>
      <c r="I9" s="113">
        <v>111</v>
      </c>
      <c r="J9" s="116">
        <f t="shared" si="1"/>
        <v>0.6216216216216216</v>
      </c>
      <c r="K9" s="117"/>
    </row>
    <row r="10" spans="1:11" s="118" customFormat="1" x14ac:dyDescent="0.2">
      <c r="A10" s="111" t="s">
        <v>28</v>
      </c>
      <c r="B10" s="112" t="s">
        <v>29</v>
      </c>
      <c r="C10" s="113" t="s">
        <v>30</v>
      </c>
      <c r="D10" s="114">
        <v>1</v>
      </c>
      <c r="E10" s="115">
        <v>6</v>
      </c>
      <c r="F10" s="115">
        <v>0</v>
      </c>
      <c r="G10" s="115">
        <f t="shared" si="0"/>
        <v>7</v>
      </c>
      <c r="H10" s="113">
        <v>0</v>
      </c>
      <c r="I10" s="113">
        <v>23</v>
      </c>
      <c r="J10" s="116">
        <f t="shared" si="1"/>
        <v>0.30434782608695654</v>
      </c>
      <c r="K10" s="117"/>
    </row>
    <row r="11" spans="1:11" s="118" customFormat="1" x14ac:dyDescent="0.2">
      <c r="A11" s="111" t="s">
        <v>31</v>
      </c>
      <c r="B11" s="112" t="s">
        <v>32</v>
      </c>
      <c r="C11" s="113" t="s">
        <v>33</v>
      </c>
      <c r="D11" s="114">
        <v>3</v>
      </c>
      <c r="E11" s="115">
        <v>28</v>
      </c>
      <c r="F11" s="115">
        <v>0</v>
      </c>
      <c r="G11" s="115">
        <f t="shared" si="0"/>
        <v>31</v>
      </c>
      <c r="H11" s="113">
        <v>3</v>
      </c>
      <c r="I11" s="113">
        <v>67</v>
      </c>
      <c r="J11" s="116">
        <f t="shared" si="1"/>
        <v>0.46268656716417911</v>
      </c>
      <c r="K11" s="117"/>
    </row>
    <row r="12" spans="1:11" s="118" customFormat="1" x14ac:dyDescent="0.2">
      <c r="A12" s="111" t="s">
        <v>34</v>
      </c>
      <c r="B12" s="112" t="s">
        <v>32</v>
      </c>
      <c r="C12" s="113" t="s">
        <v>35</v>
      </c>
      <c r="D12" s="114">
        <v>3</v>
      </c>
      <c r="E12" s="115">
        <v>59</v>
      </c>
      <c r="F12" s="115">
        <v>0</v>
      </c>
      <c r="G12" s="115">
        <f t="shared" si="0"/>
        <v>62</v>
      </c>
      <c r="H12" s="113">
        <v>3</v>
      </c>
      <c r="I12" s="113">
        <v>179</v>
      </c>
      <c r="J12" s="116">
        <f t="shared" si="1"/>
        <v>0.34636871508379891</v>
      </c>
      <c r="K12" s="117"/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0</v>
      </c>
      <c r="E13" s="22">
        <v>77</v>
      </c>
      <c r="F13" s="22">
        <v>0</v>
      </c>
      <c r="G13" s="22">
        <f t="shared" si="0"/>
        <v>77</v>
      </c>
      <c r="H13" s="20">
        <v>0</v>
      </c>
      <c r="I13" s="20">
        <v>77</v>
      </c>
      <c r="J13" s="23">
        <f t="shared" si="1"/>
        <v>1</v>
      </c>
    </row>
    <row r="14" spans="1:11" s="118" customFormat="1" x14ac:dyDescent="0.2">
      <c r="A14" s="111" t="s">
        <v>39</v>
      </c>
      <c r="B14" s="112" t="s">
        <v>37</v>
      </c>
      <c r="C14" s="113" t="s">
        <v>40</v>
      </c>
      <c r="D14" s="114">
        <v>0</v>
      </c>
      <c r="E14" s="115">
        <v>0</v>
      </c>
      <c r="F14" s="115">
        <v>0</v>
      </c>
      <c r="G14" s="115">
        <f t="shared" si="0"/>
        <v>0</v>
      </c>
      <c r="H14" s="113">
        <v>0</v>
      </c>
      <c r="I14" s="113">
        <v>11</v>
      </c>
      <c r="J14" s="116">
        <f t="shared" si="1"/>
        <v>0</v>
      </c>
      <c r="K14" s="117"/>
    </row>
    <row r="15" spans="1:11" s="118" customFormat="1" x14ac:dyDescent="0.2">
      <c r="A15" s="111" t="s">
        <v>41</v>
      </c>
      <c r="B15" s="112" t="s">
        <v>42</v>
      </c>
      <c r="C15" s="113" t="s">
        <v>43</v>
      </c>
      <c r="D15" s="114">
        <v>2</v>
      </c>
      <c r="E15" s="115">
        <v>25</v>
      </c>
      <c r="F15" s="115">
        <v>0</v>
      </c>
      <c r="G15" s="115">
        <f t="shared" si="0"/>
        <v>27</v>
      </c>
      <c r="H15" s="113">
        <v>0</v>
      </c>
      <c r="I15" s="113">
        <v>38</v>
      </c>
      <c r="J15" s="116">
        <f t="shared" si="1"/>
        <v>0.71052631578947367</v>
      </c>
      <c r="K15" s="117"/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12</v>
      </c>
      <c r="E16" s="22">
        <v>52</v>
      </c>
      <c r="F16" s="22">
        <v>1</v>
      </c>
      <c r="G16" s="22">
        <f t="shared" si="0"/>
        <v>65</v>
      </c>
      <c r="H16" s="20">
        <v>12</v>
      </c>
      <c r="I16" s="20">
        <v>29</v>
      </c>
      <c r="J16" s="23">
        <f t="shared" si="1"/>
        <v>2.2413793103448274</v>
      </c>
    </row>
    <row r="17" spans="1:22" s="118" customFormat="1" x14ac:dyDescent="0.2">
      <c r="A17" s="111" t="s">
        <v>47</v>
      </c>
      <c r="B17" s="112" t="s">
        <v>48</v>
      </c>
      <c r="C17" s="113" t="s">
        <v>49</v>
      </c>
      <c r="D17" s="114">
        <v>0</v>
      </c>
      <c r="E17" s="115">
        <v>0</v>
      </c>
      <c r="F17" s="115">
        <v>0</v>
      </c>
      <c r="G17" s="115">
        <f t="shared" si="0"/>
        <v>0</v>
      </c>
      <c r="H17" s="113">
        <v>0</v>
      </c>
      <c r="I17" s="113">
        <v>276</v>
      </c>
      <c r="J17" s="116">
        <f t="shared" si="1"/>
        <v>0</v>
      </c>
      <c r="K17" s="117"/>
    </row>
    <row r="18" spans="1:22" s="118" customFormat="1" x14ac:dyDescent="0.2">
      <c r="A18" s="111" t="s">
        <v>50</v>
      </c>
      <c r="B18" s="112" t="s">
        <v>48</v>
      </c>
      <c r="C18" s="113" t="s">
        <v>51</v>
      </c>
      <c r="D18" s="114">
        <v>0</v>
      </c>
      <c r="E18" s="115">
        <v>0</v>
      </c>
      <c r="F18" s="115">
        <v>0</v>
      </c>
      <c r="G18" s="115">
        <f t="shared" si="0"/>
        <v>0</v>
      </c>
      <c r="H18" s="113">
        <v>0</v>
      </c>
      <c r="I18" s="113">
        <v>153</v>
      </c>
      <c r="J18" s="116">
        <f t="shared" si="1"/>
        <v>0</v>
      </c>
      <c r="K18" s="117"/>
    </row>
    <row r="19" spans="1:22" s="118" customFormat="1" x14ac:dyDescent="0.2">
      <c r="A19" s="111" t="s">
        <v>52</v>
      </c>
      <c r="B19" s="112" t="s">
        <v>53</v>
      </c>
      <c r="C19" s="113" t="s">
        <v>54</v>
      </c>
      <c r="D19" s="114">
        <v>0</v>
      </c>
      <c r="E19" s="115">
        <v>0</v>
      </c>
      <c r="F19" s="115">
        <v>0</v>
      </c>
      <c r="G19" s="115">
        <f t="shared" si="0"/>
        <v>0</v>
      </c>
      <c r="H19" s="113">
        <v>0</v>
      </c>
      <c r="I19" s="113">
        <v>9</v>
      </c>
      <c r="J19" s="116">
        <f t="shared" si="1"/>
        <v>0</v>
      </c>
      <c r="K19" s="117"/>
    </row>
    <row r="20" spans="1:22" s="118" customFormat="1" x14ac:dyDescent="0.2">
      <c r="A20" s="111" t="s">
        <v>55</v>
      </c>
      <c r="B20" s="112" t="s">
        <v>56</v>
      </c>
      <c r="C20" s="113" t="s">
        <v>57</v>
      </c>
      <c r="D20" s="114">
        <v>0</v>
      </c>
      <c r="E20" s="115">
        <v>0</v>
      </c>
      <c r="F20" s="115">
        <v>0</v>
      </c>
      <c r="G20" s="115">
        <f t="shared" si="0"/>
        <v>0</v>
      </c>
      <c r="H20" s="113">
        <v>0</v>
      </c>
      <c r="I20" s="113">
        <v>258</v>
      </c>
      <c r="J20" s="116">
        <f t="shared" si="1"/>
        <v>0</v>
      </c>
      <c r="K20" s="117"/>
    </row>
    <row r="21" spans="1:22" s="118" customFormat="1" x14ac:dyDescent="0.2">
      <c r="A21" s="111" t="s">
        <v>58</v>
      </c>
      <c r="B21" s="112" t="s">
        <v>56</v>
      </c>
      <c r="C21" s="113" t="s">
        <v>59</v>
      </c>
      <c r="D21" s="114">
        <v>0</v>
      </c>
      <c r="E21" s="115">
        <v>0</v>
      </c>
      <c r="F21" s="115">
        <v>0</v>
      </c>
      <c r="G21" s="115">
        <f t="shared" si="0"/>
        <v>0</v>
      </c>
      <c r="H21" s="113">
        <v>0</v>
      </c>
      <c r="I21" s="128">
        <v>3</v>
      </c>
      <c r="J21" s="116">
        <f t="shared" si="1"/>
        <v>0</v>
      </c>
      <c r="K21" s="117"/>
    </row>
    <row r="22" spans="1:22" s="118" customFormat="1" x14ac:dyDescent="0.2">
      <c r="A22" s="111" t="s">
        <v>60</v>
      </c>
      <c r="B22" s="112" t="s">
        <v>61</v>
      </c>
      <c r="C22" s="113" t="s">
        <v>62</v>
      </c>
      <c r="D22" s="114">
        <v>0</v>
      </c>
      <c r="E22" s="115">
        <v>2</v>
      </c>
      <c r="F22" s="115">
        <v>0</v>
      </c>
      <c r="G22" s="115">
        <f t="shared" si="0"/>
        <v>2</v>
      </c>
      <c r="H22" s="113">
        <v>0</v>
      </c>
      <c r="I22" s="113">
        <v>14</v>
      </c>
      <c r="J22" s="116">
        <f t="shared" si="1"/>
        <v>0.14285714285714285</v>
      </c>
      <c r="K22" s="117"/>
    </row>
    <row r="23" spans="1:22" s="118" customFormat="1" x14ac:dyDescent="0.2">
      <c r="A23" s="111" t="s">
        <v>63</v>
      </c>
      <c r="B23" s="112" t="s">
        <v>64</v>
      </c>
      <c r="C23" s="113" t="s">
        <v>65</v>
      </c>
      <c r="D23" s="114">
        <v>0</v>
      </c>
      <c r="E23" s="115">
        <v>0</v>
      </c>
      <c r="F23" s="115">
        <v>0</v>
      </c>
      <c r="G23" s="115">
        <f t="shared" si="0"/>
        <v>0</v>
      </c>
      <c r="H23" s="113">
        <v>0</v>
      </c>
      <c r="I23" s="113">
        <v>34</v>
      </c>
      <c r="J23" s="116">
        <f t="shared" si="1"/>
        <v>0</v>
      </c>
      <c r="K23" s="117"/>
    </row>
    <row r="24" spans="1:22" s="118" customFormat="1" x14ac:dyDescent="0.2">
      <c r="A24" s="111" t="s">
        <v>66</v>
      </c>
      <c r="B24" s="112" t="s">
        <v>67</v>
      </c>
      <c r="C24" s="113" t="s">
        <v>68</v>
      </c>
      <c r="D24" s="114">
        <v>0</v>
      </c>
      <c r="E24" s="115">
        <v>0</v>
      </c>
      <c r="F24" s="115">
        <v>0</v>
      </c>
      <c r="G24" s="115">
        <f t="shared" si="0"/>
        <v>0</v>
      </c>
      <c r="H24" s="113">
        <v>0</v>
      </c>
      <c r="I24" s="113">
        <v>132</v>
      </c>
      <c r="J24" s="116">
        <f t="shared" si="1"/>
        <v>0</v>
      </c>
      <c r="K24" s="117"/>
    </row>
    <row r="25" spans="1:22" s="118" customFormat="1" x14ac:dyDescent="0.2">
      <c r="A25" s="111" t="s">
        <v>69</v>
      </c>
      <c r="B25" s="112" t="s">
        <v>67</v>
      </c>
      <c r="C25" s="113" t="s">
        <v>70</v>
      </c>
      <c r="D25" s="114">
        <v>0</v>
      </c>
      <c r="E25" s="115">
        <v>0</v>
      </c>
      <c r="F25" s="115">
        <v>0</v>
      </c>
      <c r="G25" s="115">
        <f t="shared" si="0"/>
        <v>0</v>
      </c>
      <c r="H25" s="113">
        <v>0</v>
      </c>
      <c r="I25" s="113">
        <v>51</v>
      </c>
      <c r="J25" s="116">
        <f t="shared" si="1"/>
        <v>0</v>
      </c>
      <c r="K25" s="117"/>
    </row>
    <row r="26" spans="1:22" s="118" customFormat="1" x14ac:dyDescent="0.2">
      <c r="A26" s="111" t="s">
        <v>71</v>
      </c>
      <c r="B26" s="112" t="s">
        <v>72</v>
      </c>
      <c r="C26" s="113" t="s">
        <v>73</v>
      </c>
      <c r="D26" s="114">
        <v>0</v>
      </c>
      <c r="E26" s="115">
        <v>14</v>
      </c>
      <c r="F26" s="115">
        <v>0</v>
      </c>
      <c r="G26" s="115">
        <f t="shared" si="0"/>
        <v>14</v>
      </c>
      <c r="H26" s="113">
        <v>0</v>
      </c>
      <c r="I26" s="113">
        <v>40</v>
      </c>
      <c r="J26" s="116">
        <f t="shared" si="1"/>
        <v>0.35</v>
      </c>
      <c r="K26" s="117"/>
    </row>
    <row r="27" spans="1:22" s="118" customFormat="1" x14ac:dyDescent="0.2">
      <c r="A27" s="111" t="s">
        <v>74</v>
      </c>
      <c r="B27" s="112" t="s">
        <v>72</v>
      </c>
      <c r="C27" s="113" t="s">
        <v>75</v>
      </c>
      <c r="D27" s="114">
        <v>2</v>
      </c>
      <c r="E27" s="115">
        <v>29</v>
      </c>
      <c r="F27" s="115">
        <v>0</v>
      </c>
      <c r="G27" s="115">
        <f t="shared" si="0"/>
        <v>31</v>
      </c>
      <c r="H27" s="113">
        <v>2</v>
      </c>
      <c r="I27" s="113">
        <v>59</v>
      </c>
      <c r="J27" s="116">
        <f>G27/I27</f>
        <v>0.52542372881355937</v>
      </c>
      <c r="K27" s="117"/>
    </row>
    <row r="28" spans="1:22" s="118" customFormat="1" x14ac:dyDescent="0.2">
      <c r="A28" s="111" t="s">
        <v>76</v>
      </c>
      <c r="B28" s="112" t="s">
        <v>77</v>
      </c>
      <c r="C28" s="113" t="s">
        <v>78</v>
      </c>
      <c r="D28" s="114">
        <v>0</v>
      </c>
      <c r="E28" s="115">
        <v>37</v>
      </c>
      <c r="F28" s="115">
        <v>0</v>
      </c>
      <c r="G28" s="115">
        <f t="shared" si="0"/>
        <v>37</v>
      </c>
      <c r="H28" s="113">
        <v>0</v>
      </c>
      <c r="I28" s="113">
        <v>58</v>
      </c>
      <c r="J28" s="116">
        <f t="shared" si="1"/>
        <v>0.63793103448275867</v>
      </c>
      <c r="K28" s="117"/>
    </row>
    <row r="29" spans="1:22" s="118" customFormat="1" x14ac:dyDescent="0.2">
      <c r="A29" s="111" t="s">
        <v>79</v>
      </c>
      <c r="B29" s="112" t="s">
        <v>80</v>
      </c>
      <c r="C29" s="113" t="s">
        <v>81</v>
      </c>
      <c r="D29" s="114">
        <v>0</v>
      </c>
      <c r="E29" s="115">
        <v>0</v>
      </c>
      <c r="F29" s="115">
        <v>0</v>
      </c>
      <c r="G29" s="115">
        <f t="shared" si="0"/>
        <v>0</v>
      </c>
      <c r="H29" s="113">
        <v>0</v>
      </c>
      <c r="I29" s="113">
        <v>4</v>
      </c>
      <c r="J29" s="116">
        <f t="shared" si="1"/>
        <v>0</v>
      </c>
      <c r="K29" s="117"/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8</v>
      </c>
      <c r="F30" s="22">
        <v>0</v>
      </c>
      <c r="G30" s="22">
        <f t="shared" si="0"/>
        <v>9</v>
      </c>
      <c r="H30" s="20">
        <v>1</v>
      </c>
      <c r="I30" s="20">
        <v>3</v>
      </c>
      <c r="J30" s="23">
        <f t="shared" si="1"/>
        <v>3</v>
      </c>
    </row>
    <row r="31" spans="1:22" s="118" customFormat="1" x14ac:dyDescent="0.2">
      <c r="A31" s="111" t="s">
        <v>85</v>
      </c>
      <c r="B31" s="112" t="s">
        <v>86</v>
      </c>
      <c r="C31" s="113" t="s">
        <v>87</v>
      </c>
      <c r="D31" s="114">
        <v>0</v>
      </c>
      <c r="E31" s="115">
        <v>0</v>
      </c>
      <c r="F31" s="115">
        <v>0</v>
      </c>
      <c r="G31" s="115">
        <f t="shared" si="0"/>
        <v>0</v>
      </c>
      <c r="H31" s="113">
        <v>0</v>
      </c>
      <c r="I31" s="113">
        <v>164</v>
      </c>
      <c r="J31" s="116">
        <f t="shared" si="1"/>
        <v>0</v>
      </c>
      <c r="K31" s="117"/>
      <c r="V31" s="118" t="s">
        <v>88</v>
      </c>
    </row>
    <row r="32" spans="1:22" s="118" customFormat="1" x14ac:dyDescent="0.2">
      <c r="A32" s="111" t="s">
        <v>89</v>
      </c>
      <c r="B32" s="112" t="s">
        <v>90</v>
      </c>
      <c r="C32" s="113" t="s">
        <v>91</v>
      </c>
      <c r="D32" s="114">
        <v>0</v>
      </c>
      <c r="E32" s="115">
        <v>0</v>
      </c>
      <c r="F32" s="115">
        <v>0</v>
      </c>
      <c r="G32" s="115">
        <f t="shared" si="0"/>
        <v>0</v>
      </c>
      <c r="H32" s="113">
        <v>0</v>
      </c>
      <c r="I32" s="113">
        <v>58</v>
      </c>
      <c r="J32" s="116">
        <f t="shared" si="1"/>
        <v>0</v>
      </c>
      <c r="K32" s="117"/>
    </row>
    <row r="33" spans="1:11" x14ac:dyDescent="0.2">
      <c r="A33" s="18" t="s">
        <v>92</v>
      </c>
      <c r="B33" s="19" t="s">
        <v>93</v>
      </c>
      <c r="C33" s="20" t="s">
        <v>94</v>
      </c>
      <c r="D33" s="21">
        <v>19</v>
      </c>
      <c r="E33" s="22">
        <v>105</v>
      </c>
      <c r="F33" s="22">
        <v>0</v>
      </c>
      <c r="G33" s="22">
        <f t="shared" si="0"/>
        <v>124</v>
      </c>
      <c r="H33" s="20">
        <v>19</v>
      </c>
      <c r="I33" s="20">
        <v>101</v>
      </c>
      <c r="J33" s="23">
        <f t="shared" si="1"/>
        <v>1.2277227722772277</v>
      </c>
    </row>
    <row r="34" spans="1:11" s="118" customFormat="1" x14ac:dyDescent="0.2">
      <c r="A34" s="111" t="s">
        <v>95</v>
      </c>
      <c r="B34" s="112" t="s">
        <v>96</v>
      </c>
      <c r="C34" s="113" t="s">
        <v>97</v>
      </c>
      <c r="D34" s="114">
        <v>1</v>
      </c>
      <c r="E34" s="115">
        <v>4</v>
      </c>
      <c r="F34" s="115">
        <v>0</v>
      </c>
      <c r="G34" s="115">
        <f t="shared" si="0"/>
        <v>5</v>
      </c>
      <c r="H34" s="113">
        <v>1</v>
      </c>
      <c r="I34" s="113">
        <v>12</v>
      </c>
      <c r="J34" s="116">
        <f t="shared" si="1"/>
        <v>0.41666666666666669</v>
      </c>
      <c r="K34" s="117"/>
    </row>
    <row r="35" spans="1:11" s="118" customFormat="1" x14ac:dyDescent="0.2">
      <c r="A35" s="111" t="s">
        <v>98</v>
      </c>
      <c r="B35" s="112" t="s">
        <v>99</v>
      </c>
      <c r="C35" s="113" t="s">
        <v>100</v>
      </c>
      <c r="D35" s="114">
        <v>2</v>
      </c>
      <c r="E35" s="115">
        <v>9</v>
      </c>
      <c r="F35" s="115">
        <v>0</v>
      </c>
      <c r="G35" s="115">
        <f t="shared" si="0"/>
        <v>11</v>
      </c>
      <c r="H35" s="113">
        <v>2</v>
      </c>
      <c r="I35" s="113">
        <v>15</v>
      </c>
      <c r="J35" s="116">
        <f>G35/I35</f>
        <v>0.73333333333333328</v>
      </c>
      <c r="K35" s="117"/>
    </row>
    <row r="36" spans="1:11" s="118" customFormat="1" x14ac:dyDescent="0.2">
      <c r="A36" s="111" t="s">
        <v>101</v>
      </c>
      <c r="B36" s="112" t="s">
        <v>102</v>
      </c>
      <c r="C36" s="113" t="s">
        <v>103</v>
      </c>
      <c r="D36" s="114">
        <v>0</v>
      </c>
      <c r="E36" s="115">
        <v>1</v>
      </c>
      <c r="F36" s="115">
        <v>0</v>
      </c>
      <c r="G36" s="115">
        <f t="shared" si="0"/>
        <v>1</v>
      </c>
      <c r="H36" s="113">
        <v>0</v>
      </c>
      <c r="I36" s="113">
        <v>7</v>
      </c>
      <c r="J36" s="116">
        <f t="shared" si="1"/>
        <v>0.14285714285714285</v>
      </c>
      <c r="K36" s="117"/>
    </row>
    <row r="37" spans="1:11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9</v>
      </c>
      <c r="F37" s="22">
        <v>0</v>
      </c>
      <c r="G37" s="22">
        <f t="shared" si="0"/>
        <v>9</v>
      </c>
      <c r="H37" s="20">
        <v>0</v>
      </c>
      <c r="I37" s="20">
        <v>10</v>
      </c>
      <c r="J37" s="23">
        <f t="shared" si="1"/>
        <v>0.9</v>
      </c>
    </row>
    <row r="38" spans="1:11" s="118" customFormat="1" x14ac:dyDescent="0.2">
      <c r="A38" s="122" t="s">
        <v>107</v>
      </c>
      <c r="B38" s="112" t="s">
        <v>108</v>
      </c>
      <c r="C38" s="113" t="s">
        <v>109</v>
      </c>
      <c r="D38" s="114">
        <v>0</v>
      </c>
      <c r="E38" s="115">
        <v>0</v>
      </c>
      <c r="F38" s="115">
        <v>0</v>
      </c>
      <c r="G38" s="115">
        <f t="shared" si="0"/>
        <v>0</v>
      </c>
      <c r="H38" s="113">
        <v>0</v>
      </c>
      <c r="I38" s="113">
        <v>24</v>
      </c>
      <c r="J38" s="116">
        <f t="shared" si="1"/>
        <v>0</v>
      </c>
      <c r="K38" s="117"/>
    </row>
    <row r="39" spans="1:11" s="118" customFormat="1" x14ac:dyDescent="0.2">
      <c r="A39" s="111" t="s">
        <v>110</v>
      </c>
      <c r="B39" s="112" t="s">
        <v>111</v>
      </c>
      <c r="C39" s="113" t="s">
        <v>112</v>
      </c>
      <c r="D39" s="114">
        <v>0</v>
      </c>
      <c r="E39" s="115">
        <v>0</v>
      </c>
      <c r="F39" s="115">
        <v>0</v>
      </c>
      <c r="G39" s="115">
        <f t="shared" si="0"/>
        <v>0</v>
      </c>
      <c r="H39" s="113">
        <v>0</v>
      </c>
      <c r="I39" s="113">
        <v>25</v>
      </c>
      <c r="J39" s="116">
        <f t="shared" si="1"/>
        <v>0</v>
      </c>
      <c r="K39" s="117"/>
    </row>
    <row r="40" spans="1:11" s="118" customFormat="1" x14ac:dyDescent="0.2">
      <c r="A40" s="111" t="s">
        <v>113</v>
      </c>
      <c r="B40" s="112" t="s">
        <v>114</v>
      </c>
      <c r="C40" s="113" t="s">
        <v>115</v>
      </c>
      <c r="D40" s="114">
        <v>2</v>
      </c>
      <c r="E40" s="115">
        <v>11</v>
      </c>
      <c r="F40" s="115">
        <v>0</v>
      </c>
      <c r="G40" s="115">
        <f t="shared" si="0"/>
        <v>13</v>
      </c>
      <c r="H40" s="113">
        <v>0</v>
      </c>
      <c r="I40" s="113">
        <v>90</v>
      </c>
      <c r="J40" s="116">
        <f t="shared" si="1"/>
        <v>0.14444444444444443</v>
      </c>
      <c r="K40" s="117"/>
    </row>
    <row r="41" spans="1:11" s="118" customFormat="1" x14ac:dyDescent="0.2">
      <c r="A41" s="111" t="s">
        <v>116</v>
      </c>
      <c r="B41" s="112" t="s">
        <v>117</v>
      </c>
      <c r="C41" s="113" t="s">
        <v>118</v>
      </c>
      <c r="D41" s="114">
        <v>0</v>
      </c>
      <c r="E41" s="115">
        <v>0</v>
      </c>
      <c r="F41" s="115">
        <v>0</v>
      </c>
      <c r="G41" s="115">
        <f t="shared" si="0"/>
        <v>0</v>
      </c>
      <c r="H41" s="113">
        <v>0</v>
      </c>
      <c r="I41" s="113">
        <v>11</v>
      </c>
      <c r="J41" s="116">
        <f t="shared" si="1"/>
        <v>0</v>
      </c>
      <c r="K41" s="117"/>
    </row>
    <row r="42" spans="1:11" s="118" customFormat="1" x14ac:dyDescent="0.2">
      <c r="A42" s="111" t="s">
        <v>119</v>
      </c>
      <c r="B42" s="112" t="s">
        <v>120</v>
      </c>
      <c r="C42" s="113" t="s">
        <v>121</v>
      </c>
      <c r="D42" s="114">
        <v>0</v>
      </c>
      <c r="E42" s="115">
        <v>11</v>
      </c>
      <c r="F42" s="115">
        <v>0</v>
      </c>
      <c r="G42" s="115">
        <f t="shared" si="0"/>
        <v>11</v>
      </c>
      <c r="H42" s="113">
        <v>0</v>
      </c>
      <c r="I42" s="113">
        <v>28</v>
      </c>
      <c r="J42" s="116">
        <f t="shared" si="1"/>
        <v>0.39285714285714285</v>
      </c>
      <c r="K42" s="117"/>
    </row>
    <row r="43" spans="1:11" s="118" customFormat="1" x14ac:dyDescent="0.2">
      <c r="A43" s="111" t="s">
        <v>122</v>
      </c>
      <c r="B43" s="112" t="s">
        <v>123</v>
      </c>
      <c r="C43" s="113" t="s">
        <v>124</v>
      </c>
      <c r="D43" s="114">
        <v>0</v>
      </c>
      <c r="E43" s="115">
        <v>0</v>
      </c>
      <c r="F43" s="115">
        <v>0</v>
      </c>
      <c r="G43" s="115">
        <f t="shared" si="0"/>
        <v>0</v>
      </c>
      <c r="H43" s="113">
        <v>0</v>
      </c>
      <c r="I43" s="113">
        <v>88</v>
      </c>
      <c r="J43" s="116">
        <f t="shared" si="1"/>
        <v>0</v>
      </c>
      <c r="K43" s="117"/>
    </row>
    <row r="44" spans="1:11" s="118" customFormat="1" x14ac:dyDescent="0.2">
      <c r="A44" s="111" t="s">
        <v>125</v>
      </c>
      <c r="B44" s="112" t="s">
        <v>123</v>
      </c>
      <c r="C44" s="113" t="s">
        <v>126</v>
      </c>
      <c r="D44" s="114">
        <v>0</v>
      </c>
      <c r="E44" s="115">
        <v>0</v>
      </c>
      <c r="F44" s="115">
        <v>0</v>
      </c>
      <c r="G44" s="115">
        <f t="shared" si="0"/>
        <v>0</v>
      </c>
      <c r="H44" s="113">
        <v>0</v>
      </c>
      <c r="I44" s="113">
        <v>14</v>
      </c>
      <c r="J44" s="116">
        <f t="shared" si="1"/>
        <v>0</v>
      </c>
      <c r="K44" s="117"/>
    </row>
    <row r="45" spans="1:11" x14ac:dyDescent="0.2">
      <c r="A45" s="18" t="s">
        <v>127</v>
      </c>
      <c r="B45" s="19" t="s">
        <v>128</v>
      </c>
      <c r="C45" s="20" t="s">
        <v>128</v>
      </c>
      <c r="D45" s="21">
        <v>0</v>
      </c>
      <c r="E45" s="22">
        <v>40</v>
      </c>
      <c r="F45" s="22">
        <v>0</v>
      </c>
      <c r="G45" s="22">
        <f t="shared" si="0"/>
        <v>40</v>
      </c>
      <c r="H45" s="20">
        <v>0</v>
      </c>
      <c r="I45" s="20">
        <v>48</v>
      </c>
      <c r="J45" s="23">
        <f t="shared" si="1"/>
        <v>0.83333333333333337</v>
      </c>
    </row>
    <row r="46" spans="1:11" s="118" customFormat="1" x14ac:dyDescent="0.2">
      <c r="A46" s="111" t="s">
        <v>129</v>
      </c>
      <c r="B46" s="112" t="s">
        <v>130</v>
      </c>
      <c r="C46" s="113" t="s">
        <v>131</v>
      </c>
      <c r="D46" s="114">
        <v>0</v>
      </c>
      <c r="E46" s="115">
        <v>5</v>
      </c>
      <c r="F46" s="115">
        <v>0</v>
      </c>
      <c r="G46" s="115">
        <f t="shared" si="0"/>
        <v>5</v>
      </c>
      <c r="H46" s="113">
        <v>0</v>
      </c>
      <c r="I46" s="113">
        <v>18</v>
      </c>
      <c r="J46" s="116">
        <f t="shared" si="1"/>
        <v>0.27777777777777779</v>
      </c>
      <c r="K46" s="117"/>
    </row>
    <row r="47" spans="1:11" s="118" customFormat="1" x14ac:dyDescent="0.2">
      <c r="A47" s="111" t="s">
        <v>132</v>
      </c>
      <c r="B47" s="112" t="s">
        <v>133</v>
      </c>
      <c r="C47" s="113" t="s">
        <v>134</v>
      </c>
      <c r="D47" s="114">
        <v>0</v>
      </c>
      <c r="E47" s="115">
        <v>0</v>
      </c>
      <c r="F47" s="115">
        <v>0</v>
      </c>
      <c r="G47" s="115">
        <f t="shared" si="0"/>
        <v>0</v>
      </c>
      <c r="H47" s="113">
        <v>0</v>
      </c>
      <c r="I47" s="113">
        <v>22</v>
      </c>
      <c r="J47" s="116">
        <f t="shared" si="1"/>
        <v>0</v>
      </c>
      <c r="K47" s="117"/>
    </row>
    <row r="48" spans="1:11" s="118" customFormat="1" x14ac:dyDescent="0.2">
      <c r="A48" s="111" t="s">
        <v>135</v>
      </c>
      <c r="B48" s="112" t="s">
        <v>136</v>
      </c>
      <c r="C48" s="113" t="s">
        <v>137</v>
      </c>
      <c r="D48" s="114">
        <v>0</v>
      </c>
      <c r="E48" s="115">
        <v>13</v>
      </c>
      <c r="F48" s="115">
        <v>0</v>
      </c>
      <c r="G48" s="115">
        <f t="shared" si="0"/>
        <v>13</v>
      </c>
      <c r="H48" s="113">
        <v>13</v>
      </c>
      <c r="I48" s="113">
        <v>98</v>
      </c>
      <c r="J48" s="116">
        <f t="shared" si="1"/>
        <v>0.1326530612244898</v>
      </c>
      <c r="K48" s="117"/>
    </row>
    <row r="49" spans="1:11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49</v>
      </c>
      <c r="F49" s="22">
        <v>0</v>
      </c>
      <c r="G49" s="22">
        <f t="shared" si="0"/>
        <v>51</v>
      </c>
      <c r="H49" s="20">
        <v>2</v>
      </c>
      <c r="I49" s="20">
        <v>63</v>
      </c>
      <c r="J49" s="23">
        <f t="shared" si="1"/>
        <v>0.80952380952380953</v>
      </c>
    </row>
    <row r="50" spans="1:11" s="118" customFormat="1" x14ac:dyDescent="0.2">
      <c r="A50" s="111" t="s">
        <v>141</v>
      </c>
      <c r="B50" s="112" t="s">
        <v>142</v>
      </c>
      <c r="C50" s="113" t="s">
        <v>143</v>
      </c>
      <c r="D50" s="114">
        <v>5</v>
      </c>
      <c r="E50" s="115">
        <v>24</v>
      </c>
      <c r="F50" s="115">
        <v>0</v>
      </c>
      <c r="G50" s="115">
        <f t="shared" si="0"/>
        <v>29</v>
      </c>
      <c r="H50" s="113">
        <v>2</v>
      </c>
      <c r="I50" s="113">
        <v>79</v>
      </c>
      <c r="J50" s="116">
        <f t="shared" si="1"/>
        <v>0.36708860759493672</v>
      </c>
      <c r="K50" s="117"/>
    </row>
    <row r="51" spans="1:11" s="118" customFormat="1" x14ac:dyDescent="0.2">
      <c r="A51" s="122" t="s">
        <v>144</v>
      </c>
      <c r="B51" s="112" t="s">
        <v>145</v>
      </c>
      <c r="C51" s="113" t="s">
        <v>146</v>
      </c>
      <c r="D51" s="114">
        <v>0</v>
      </c>
      <c r="E51" s="115">
        <v>3</v>
      </c>
      <c r="F51" s="115">
        <v>0</v>
      </c>
      <c r="G51" s="115">
        <f t="shared" si="0"/>
        <v>3</v>
      </c>
      <c r="H51" s="113">
        <v>0</v>
      </c>
      <c r="I51" s="113">
        <v>36</v>
      </c>
      <c r="J51" s="116">
        <f t="shared" si="1"/>
        <v>8.3333333333333329E-2</v>
      </c>
      <c r="K51" s="117"/>
    </row>
    <row r="52" spans="1:11" s="118" customFormat="1" x14ac:dyDescent="0.2">
      <c r="A52" s="111" t="s">
        <v>147</v>
      </c>
      <c r="B52" s="112" t="s">
        <v>148</v>
      </c>
      <c r="C52" s="113" t="s">
        <v>149</v>
      </c>
      <c r="D52" s="114">
        <v>0</v>
      </c>
      <c r="E52" s="115">
        <v>11</v>
      </c>
      <c r="F52" s="115">
        <v>0</v>
      </c>
      <c r="G52" s="115">
        <f t="shared" si="0"/>
        <v>11</v>
      </c>
      <c r="H52" s="113">
        <v>0</v>
      </c>
      <c r="I52" s="113">
        <v>19</v>
      </c>
      <c r="J52" s="116">
        <f t="shared" si="1"/>
        <v>0.57894736842105265</v>
      </c>
      <c r="K52" s="117"/>
    </row>
    <row r="53" spans="1:11" s="118" customFormat="1" x14ac:dyDescent="0.2">
      <c r="A53" s="111" t="s">
        <v>150</v>
      </c>
      <c r="B53" s="112" t="s">
        <v>148</v>
      </c>
      <c r="C53" s="113" t="s">
        <v>151</v>
      </c>
      <c r="D53" s="114">
        <v>0</v>
      </c>
      <c r="E53" s="115">
        <v>0</v>
      </c>
      <c r="F53" s="115">
        <v>0</v>
      </c>
      <c r="G53" s="115">
        <f t="shared" si="0"/>
        <v>0</v>
      </c>
      <c r="H53" s="113">
        <v>0</v>
      </c>
      <c r="I53" s="113">
        <v>51</v>
      </c>
      <c r="J53" s="116">
        <f t="shared" si="1"/>
        <v>0</v>
      </c>
      <c r="K53" s="117"/>
    </row>
    <row r="54" spans="1:11" s="118" customFormat="1" x14ac:dyDescent="0.2">
      <c r="A54" s="111" t="s">
        <v>152</v>
      </c>
      <c r="B54" s="112" t="s">
        <v>153</v>
      </c>
      <c r="C54" s="113" t="s">
        <v>154</v>
      </c>
      <c r="D54" s="114">
        <v>1</v>
      </c>
      <c r="E54" s="115">
        <v>10</v>
      </c>
      <c r="F54" s="115">
        <v>0</v>
      </c>
      <c r="G54" s="115">
        <f t="shared" si="0"/>
        <v>11</v>
      </c>
      <c r="H54" s="113">
        <v>1</v>
      </c>
      <c r="I54" s="113">
        <v>41</v>
      </c>
      <c r="J54" s="116">
        <f t="shared" si="1"/>
        <v>0.26829268292682928</v>
      </c>
      <c r="K54" s="117"/>
    </row>
    <row r="55" spans="1:11" s="118" customFormat="1" x14ac:dyDescent="0.2">
      <c r="A55" s="111" t="s">
        <v>155</v>
      </c>
      <c r="B55" s="112" t="s">
        <v>156</v>
      </c>
      <c r="C55" s="113" t="s">
        <v>157</v>
      </c>
      <c r="D55" s="114">
        <v>0</v>
      </c>
      <c r="E55" s="115">
        <v>0</v>
      </c>
      <c r="F55" s="115">
        <v>0</v>
      </c>
      <c r="G55" s="115">
        <f t="shared" si="0"/>
        <v>0</v>
      </c>
      <c r="H55" s="113">
        <v>0</v>
      </c>
      <c r="I55" s="113">
        <v>19</v>
      </c>
      <c r="J55" s="116">
        <f t="shared" si="1"/>
        <v>0</v>
      </c>
      <c r="K55" s="117"/>
    </row>
    <row r="56" spans="1:11" s="118" customFormat="1" x14ac:dyDescent="0.2">
      <c r="A56" s="111" t="s">
        <v>158</v>
      </c>
      <c r="B56" s="112" t="s">
        <v>156</v>
      </c>
      <c r="C56" s="113" t="s">
        <v>159</v>
      </c>
      <c r="D56" s="114">
        <v>2</v>
      </c>
      <c r="E56" s="115">
        <v>1</v>
      </c>
      <c r="F56" s="115">
        <v>0</v>
      </c>
      <c r="G56" s="115">
        <f t="shared" si="0"/>
        <v>3</v>
      </c>
      <c r="H56" s="113">
        <v>0</v>
      </c>
      <c r="I56" s="113">
        <v>34</v>
      </c>
      <c r="J56" s="116">
        <f t="shared" si="1"/>
        <v>8.8235294117647065E-2</v>
      </c>
      <c r="K56" s="117"/>
    </row>
    <row r="57" spans="1:11" s="118" customFormat="1" x14ac:dyDescent="0.2">
      <c r="A57" s="111" t="s">
        <v>160</v>
      </c>
      <c r="B57" s="112" t="s">
        <v>161</v>
      </c>
      <c r="C57" s="113" t="s">
        <v>162</v>
      </c>
      <c r="D57" s="114">
        <v>0</v>
      </c>
      <c r="E57" s="115">
        <v>0</v>
      </c>
      <c r="F57" s="115">
        <v>0</v>
      </c>
      <c r="G57" s="115">
        <f t="shared" si="0"/>
        <v>0</v>
      </c>
      <c r="H57" s="113">
        <v>0</v>
      </c>
      <c r="I57" s="113">
        <v>20</v>
      </c>
      <c r="J57" s="116">
        <f t="shared" si="1"/>
        <v>0</v>
      </c>
      <c r="K57" s="117"/>
    </row>
    <row r="58" spans="1:11" x14ac:dyDescent="0.2">
      <c r="A58" s="18" t="s">
        <v>163</v>
      </c>
      <c r="B58" s="19" t="s">
        <v>164</v>
      </c>
      <c r="C58" s="20" t="s">
        <v>165</v>
      </c>
      <c r="D58" s="21">
        <v>0</v>
      </c>
      <c r="E58" s="22">
        <v>56</v>
      </c>
      <c r="F58" s="22">
        <v>0</v>
      </c>
      <c r="G58" s="22">
        <f t="shared" si="0"/>
        <v>56</v>
      </c>
      <c r="H58" s="20">
        <v>0</v>
      </c>
      <c r="I58" s="20">
        <v>44</v>
      </c>
      <c r="J58" s="23">
        <f t="shared" si="1"/>
        <v>1.2727272727272727</v>
      </c>
    </row>
    <row r="59" spans="1:11" x14ac:dyDescent="0.2">
      <c r="A59" s="18" t="s">
        <v>166</v>
      </c>
      <c r="B59" s="19" t="s">
        <v>167</v>
      </c>
      <c r="C59" s="20" t="s">
        <v>168</v>
      </c>
      <c r="D59" s="21">
        <v>4</v>
      </c>
      <c r="E59" s="22">
        <v>60</v>
      </c>
      <c r="F59" s="22">
        <v>0</v>
      </c>
      <c r="G59" s="22">
        <f t="shared" si="0"/>
        <v>64</v>
      </c>
      <c r="H59" s="20">
        <v>0</v>
      </c>
      <c r="I59" s="20">
        <v>65</v>
      </c>
      <c r="J59" s="23">
        <f>G59/I59</f>
        <v>0.98461538461538467</v>
      </c>
    </row>
    <row r="60" spans="1:11" x14ac:dyDescent="0.2">
      <c r="A60" s="18" t="s">
        <v>169</v>
      </c>
      <c r="B60" s="19" t="s">
        <v>170</v>
      </c>
      <c r="C60" s="20" t="s">
        <v>171</v>
      </c>
      <c r="D60" s="21">
        <v>2</v>
      </c>
      <c r="E60" s="22">
        <v>13</v>
      </c>
      <c r="F60" s="22">
        <v>0</v>
      </c>
      <c r="G60" s="22">
        <f t="shared" si="0"/>
        <v>15</v>
      </c>
      <c r="H60" s="20">
        <v>0</v>
      </c>
      <c r="I60" s="20">
        <v>18</v>
      </c>
      <c r="J60" s="23">
        <f t="shared" si="1"/>
        <v>0.83333333333333337</v>
      </c>
    </row>
    <row r="61" spans="1:11" s="118" customFormat="1" x14ac:dyDescent="0.2">
      <c r="A61" s="111" t="s">
        <v>172</v>
      </c>
      <c r="B61" s="112" t="s">
        <v>173</v>
      </c>
      <c r="C61" s="113" t="s">
        <v>173</v>
      </c>
      <c r="D61" s="114">
        <v>0</v>
      </c>
      <c r="E61" s="115">
        <v>0</v>
      </c>
      <c r="F61" s="115">
        <v>0</v>
      </c>
      <c r="G61" s="115">
        <f t="shared" si="0"/>
        <v>0</v>
      </c>
      <c r="H61" s="113">
        <v>0</v>
      </c>
      <c r="I61" s="113">
        <v>109</v>
      </c>
      <c r="J61" s="116">
        <f t="shared" si="1"/>
        <v>0</v>
      </c>
      <c r="K61" s="117"/>
    </row>
    <row r="62" spans="1:11" x14ac:dyDescent="0.2">
      <c r="A62" s="18" t="s">
        <v>174</v>
      </c>
      <c r="B62" s="19" t="s">
        <v>175</v>
      </c>
      <c r="C62" s="20" t="s">
        <v>176</v>
      </c>
      <c r="D62" s="21">
        <v>0</v>
      </c>
      <c r="E62" s="22">
        <v>32</v>
      </c>
      <c r="F62" s="22">
        <v>0</v>
      </c>
      <c r="G62" s="22">
        <f t="shared" si="0"/>
        <v>32</v>
      </c>
      <c r="H62" s="20">
        <v>0</v>
      </c>
      <c r="I62" s="20">
        <v>23</v>
      </c>
      <c r="J62" s="23">
        <f t="shared" si="1"/>
        <v>1.3913043478260869</v>
      </c>
    </row>
    <row r="63" spans="1:11" s="118" customFormat="1" x14ac:dyDescent="0.2">
      <c r="A63" s="111" t="s">
        <v>177</v>
      </c>
      <c r="B63" s="112" t="s">
        <v>178</v>
      </c>
      <c r="C63" s="113" t="s">
        <v>179</v>
      </c>
      <c r="D63" s="114">
        <v>0</v>
      </c>
      <c r="E63" s="115">
        <v>0</v>
      </c>
      <c r="F63" s="115">
        <v>0</v>
      </c>
      <c r="G63" s="115">
        <f t="shared" si="0"/>
        <v>0</v>
      </c>
      <c r="H63" s="113">
        <v>0</v>
      </c>
      <c r="I63" s="113">
        <v>26</v>
      </c>
      <c r="J63" s="116">
        <f t="shared" si="1"/>
        <v>0</v>
      </c>
      <c r="K63" s="117"/>
    </row>
    <row r="64" spans="1:11" s="118" customFormat="1" x14ac:dyDescent="0.2">
      <c r="A64" s="111" t="s">
        <v>183</v>
      </c>
      <c r="B64" s="112" t="s">
        <v>181</v>
      </c>
      <c r="C64" s="113" t="s">
        <v>184</v>
      </c>
      <c r="D64" s="114">
        <v>0</v>
      </c>
      <c r="E64" s="115">
        <v>0</v>
      </c>
      <c r="F64" s="115">
        <v>0</v>
      </c>
      <c r="G64" s="115">
        <f t="shared" si="0"/>
        <v>0</v>
      </c>
      <c r="H64" s="113">
        <v>0</v>
      </c>
      <c r="I64" s="113">
        <v>133</v>
      </c>
      <c r="J64" s="116">
        <f t="shared" si="1"/>
        <v>0</v>
      </c>
      <c r="K64" s="117"/>
    </row>
    <row r="65" spans="1:11" s="118" customFormat="1" x14ac:dyDescent="0.2">
      <c r="A65" s="111" t="s">
        <v>185</v>
      </c>
      <c r="B65" s="112" t="s">
        <v>181</v>
      </c>
      <c r="C65" s="113" t="s">
        <v>186</v>
      </c>
      <c r="D65" s="114">
        <v>0</v>
      </c>
      <c r="E65" s="115">
        <v>0</v>
      </c>
      <c r="F65" s="115">
        <v>0</v>
      </c>
      <c r="G65" s="115">
        <f t="shared" si="0"/>
        <v>0</v>
      </c>
      <c r="H65" s="113">
        <v>0</v>
      </c>
      <c r="I65" s="113">
        <v>179</v>
      </c>
      <c r="J65" s="116">
        <f t="shared" si="1"/>
        <v>0</v>
      </c>
      <c r="K65" s="117"/>
    </row>
    <row r="66" spans="1:11" s="118" customFormat="1" x14ac:dyDescent="0.2">
      <c r="A66" s="111" t="s">
        <v>189</v>
      </c>
      <c r="B66" s="112" t="s">
        <v>181</v>
      </c>
      <c r="C66" s="113" t="s">
        <v>190</v>
      </c>
      <c r="D66" s="114">
        <v>0</v>
      </c>
      <c r="E66" s="115">
        <v>0</v>
      </c>
      <c r="F66" s="115">
        <v>0</v>
      </c>
      <c r="G66" s="115">
        <f t="shared" si="0"/>
        <v>0</v>
      </c>
      <c r="H66" s="113">
        <v>0</v>
      </c>
      <c r="I66" s="113">
        <v>67</v>
      </c>
      <c r="J66" s="116">
        <f t="shared" si="1"/>
        <v>0</v>
      </c>
      <c r="K66" s="117"/>
    </row>
    <row r="67" spans="1:11" s="118" customFormat="1" x14ac:dyDescent="0.2">
      <c r="A67" s="122" t="s">
        <v>191</v>
      </c>
      <c r="B67" s="112" t="s">
        <v>181</v>
      </c>
      <c r="C67" s="113" t="s">
        <v>192</v>
      </c>
      <c r="D67" s="114">
        <v>0</v>
      </c>
      <c r="E67" s="115">
        <v>0</v>
      </c>
      <c r="F67" s="115">
        <v>0</v>
      </c>
      <c r="G67" s="115">
        <f t="shared" si="0"/>
        <v>0</v>
      </c>
      <c r="H67" s="113">
        <v>0</v>
      </c>
      <c r="I67" s="113">
        <v>118</v>
      </c>
      <c r="J67" s="116">
        <f t="shared" si="1"/>
        <v>0</v>
      </c>
      <c r="K67" s="117"/>
    </row>
    <row r="68" spans="1:11" s="118" customFormat="1" x14ac:dyDescent="0.2">
      <c r="A68" s="111" t="s">
        <v>496</v>
      </c>
      <c r="B68" s="112" t="s">
        <v>181</v>
      </c>
      <c r="C68" s="113" t="s">
        <v>497</v>
      </c>
      <c r="D68" s="114">
        <v>0</v>
      </c>
      <c r="E68" s="115">
        <v>0</v>
      </c>
      <c r="F68" s="115">
        <v>0</v>
      </c>
      <c r="G68" s="115">
        <f t="shared" ref="G68:G114" si="2">D68+E68+F68</f>
        <v>0</v>
      </c>
      <c r="H68" s="113">
        <v>0</v>
      </c>
      <c r="I68" s="113">
        <v>150</v>
      </c>
      <c r="J68" s="116">
        <f t="shared" ref="J68:J113" si="3">G68/I68</f>
        <v>0</v>
      </c>
      <c r="K68" s="117"/>
    </row>
    <row r="69" spans="1:11" s="118" customFormat="1" x14ac:dyDescent="0.2">
      <c r="A69" s="122" t="s">
        <v>193</v>
      </c>
      <c r="B69" s="112" t="s">
        <v>181</v>
      </c>
      <c r="C69" s="113" t="s">
        <v>194</v>
      </c>
      <c r="D69" s="114">
        <v>0</v>
      </c>
      <c r="E69" s="115">
        <v>0</v>
      </c>
      <c r="F69" s="115">
        <v>0</v>
      </c>
      <c r="G69" s="115">
        <f t="shared" si="2"/>
        <v>0</v>
      </c>
      <c r="H69" s="113">
        <v>0</v>
      </c>
      <c r="I69" s="113">
        <v>64</v>
      </c>
      <c r="J69" s="116">
        <f t="shared" si="3"/>
        <v>0</v>
      </c>
      <c r="K69" s="117"/>
    </row>
    <row r="70" spans="1:11" s="118" customFormat="1" x14ac:dyDescent="0.2">
      <c r="A70" s="111" t="s">
        <v>491</v>
      </c>
      <c r="B70" s="112" t="s">
        <v>181</v>
      </c>
      <c r="C70" s="113" t="s">
        <v>188</v>
      </c>
      <c r="D70" s="114">
        <v>0</v>
      </c>
      <c r="E70" s="115">
        <v>0</v>
      </c>
      <c r="F70" s="115">
        <v>0</v>
      </c>
      <c r="G70" s="115">
        <f t="shared" si="2"/>
        <v>0</v>
      </c>
      <c r="H70" s="113">
        <v>0</v>
      </c>
      <c r="I70" s="113">
        <v>258</v>
      </c>
      <c r="J70" s="116">
        <f t="shared" si="3"/>
        <v>0</v>
      </c>
      <c r="K70" s="117"/>
    </row>
    <row r="71" spans="1:11" s="118" customFormat="1" x14ac:dyDescent="0.2">
      <c r="A71" s="122" t="s">
        <v>195</v>
      </c>
      <c r="B71" s="112" t="s">
        <v>181</v>
      </c>
      <c r="C71" s="113" t="s">
        <v>196</v>
      </c>
      <c r="D71" s="114">
        <v>3</v>
      </c>
      <c r="E71" s="115">
        <v>3</v>
      </c>
      <c r="F71" s="115">
        <v>0</v>
      </c>
      <c r="G71" s="115">
        <f t="shared" si="2"/>
        <v>6</v>
      </c>
      <c r="H71" s="113">
        <v>0</v>
      </c>
      <c r="I71" s="113">
        <v>85</v>
      </c>
      <c r="J71" s="116">
        <f t="shared" si="3"/>
        <v>7.0588235294117646E-2</v>
      </c>
      <c r="K71" s="117"/>
    </row>
    <row r="72" spans="1:11" s="118" customFormat="1" x14ac:dyDescent="0.2">
      <c r="A72" s="111" t="s">
        <v>197</v>
      </c>
      <c r="B72" s="112" t="s">
        <v>181</v>
      </c>
      <c r="C72" s="113" t="s">
        <v>198</v>
      </c>
      <c r="D72" s="114">
        <v>10</v>
      </c>
      <c r="E72" s="115">
        <v>110</v>
      </c>
      <c r="F72" s="115">
        <v>0</v>
      </c>
      <c r="G72" s="115">
        <f t="shared" si="2"/>
        <v>120</v>
      </c>
      <c r="H72" s="113">
        <v>0</v>
      </c>
      <c r="I72" s="113">
        <v>159</v>
      </c>
      <c r="J72" s="116">
        <f t="shared" si="3"/>
        <v>0.75471698113207553</v>
      </c>
      <c r="K72" s="117"/>
    </row>
    <row r="73" spans="1:11" s="118" customFormat="1" x14ac:dyDescent="0.2">
      <c r="A73" s="111" t="s">
        <v>199</v>
      </c>
      <c r="B73" s="112" t="s">
        <v>181</v>
      </c>
      <c r="C73" s="113" t="s">
        <v>200</v>
      </c>
      <c r="D73" s="114">
        <v>0</v>
      </c>
      <c r="E73" s="115">
        <v>0</v>
      </c>
      <c r="F73" s="115">
        <v>0</v>
      </c>
      <c r="G73" s="115">
        <f t="shared" si="2"/>
        <v>0</v>
      </c>
      <c r="H73" s="113">
        <v>0</v>
      </c>
      <c r="I73" s="113">
        <v>770</v>
      </c>
      <c r="J73" s="116">
        <f t="shared" si="3"/>
        <v>0</v>
      </c>
      <c r="K73" s="117"/>
    </row>
    <row r="74" spans="1:11" s="118" customFormat="1" x14ac:dyDescent="0.2">
      <c r="A74" s="122" t="s">
        <v>201</v>
      </c>
      <c r="B74" s="112" t="s">
        <v>181</v>
      </c>
      <c r="C74" s="113" t="s">
        <v>202</v>
      </c>
      <c r="D74" s="114">
        <v>0</v>
      </c>
      <c r="E74" s="115">
        <v>0</v>
      </c>
      <c r="F74" s="115">
        <v>0</v>
      </c>
      <c r="G74" s="115">
        <f t="shared" si="2"/>
        <v>0</v>
      </c>
      <c r="H74" s="113">
        <v>0</v>
      </c>
      <c r="I74" s="113">
        <v>177</v>
      </c>
      <c r="J74" s="116">
        <f t="shared" si="3"/>
        <v>0</v>
      </c>
      <c r="K74" s="117"/>
    </row>
    <row r="75" spans="1:11" s="118" customFormat="1" x14ac:dyDescent="0.2">
      <c r="A75" s="111" t="s">
        <v>203</v>
      </c>
      <c r="B75" s="112" t="s">
        <v>181</v>
      </c>
      <c r="C75" s="113" t="s">
        <v>204</v>
      </c>
      <c r="D75" s="114">
        <v>0</v>
      </c>
      <c r="E75" s="115">
        <v>0</v>
      </c>
      <c r="F75" s="115">
        <v>0</v>
      </c>
      <c r="G75" s="115">
        <f t="shared" si="2"/>
        <v>0</v>
      </c>
      <c r="H75" s="113">
        <v>0</v>
      </c>
      <c r="I75" s="113">
        <v>519</v>
      </c>
      <c r="J75" s="116">
        <f t="shared" si="3"/>
        <v>0</v>
      </c>
      <c r="K75" s="117"/>
    </row>
    <row r="76" spans="1:11" s="118" customFormat="1" x14ac:dyDescent="0.2">
      <c r="A76" s="111" t="s">
        <v>205</v>
      </c>
      <c r="B76" s="112" t="s">
        <v>181</v>
      </c>
      <c r="C76" s="113" t="s">
        <v>206</v>
      </c>
      <c r="D76" s="114">
        <v>0</v>
      </c>
      <c r="E76" s="115">
        <v>0</v>
      </c>
      <c r="F76" s="115">
        <v>0</v>
      </c>
      <c r="G76" s="115">
        <f t="shared" si="2"/>
        <v>0</v>
      </c>
      <c r="H76" s="113">
        <v>0</v>
      </c>
      <c r="I76" s="113">
        <v>288</v>
      </c>
      <c r="J76" s="116">
        <f t="shared" si="3"/>
        <v>0</v>
      </c>
      <c r="K76" s="117"/>
    </row>
    <row r="77" spans="1:11" s="118" customFormat="1" x14ac:dyDescent="0.2">
      <c r="A77" s="111" t="s">
        <v>503</v>
      </c>
      <c r="B77" s="112" t="s">
        <v>181</v>
      </c>
      <c r="C77" s="113" t="s">
        <v>504</v>
      </c>
      <c r="D77" s="114">
        <v>1</v>
      </c>
      <c r="E77" s="115">
        <v>12</v>
      </c>
      <c r="F77" s="115">
        <v>0</v>
      </c>
      <c r="G77" s="115">
        <f t="shared" si="2"/>
        <v>13</v>
      </c>
      <c r="H77" s="113">
        <v>13</v>
      </c>
      <c r="I77" s="113">
        <v>94</v>
      </c>
      <c r="J77" s="116">
        <f t="shared" si="3"/>
        <v>0.13829787234042554</v>
      </c>
      <c r="K77" s="117"/>
    </row>
    <row r="78" spans="1:11" s="118" customFormat="1" x14ac:dyDescent="0.2">
      <c r="A78" s="122" t="s">
        <v>207</v>
      </c>
      <c r="B78" s="112" t="s">
        <v>181</v>
      </c>
      <c r="C78" s="113" t="s">
        <v>208</v>
      </c>
      <c r="D78" s="114">
        <v>0</v>
      </c>
      <c r="E78" s="115">
        <v>0</v>
      </c>
      <c r="F78" s="115">
        <v>0</v>
      </c>
      <c r="G78" s="115">
        <f t="shared" si="2"/>
        <v>0</v>
      </c>
      <c r="H78" s="113">
        <v>0</v>
      </c>
      <c r="I78" s="113">
        <v>71</v>
      </c>
      <c r="J78" s="116">
        <f t="shared" si="3"/>
        <v>0</v>
      </c>
      <c r="K78" s="117"/>
    </row>
    <row r="79" spans="1:11" s="118" customFormat="1" x14ac:dyDescent="0.2">
      <c r="A79" s="122" t="s">
        <v>209</v>
      </c>
      <c r="B79" s="112" t="s">
        <v>210</v>
      </c>
      <c r="C79" s="113" t="s">
        <v>210</v>
      </c>
      <c r="D79" s="114">
        <v>0</v>
      </c>
      <c r="E79" s="115">
        <v>0</v>
      </c>
      <c r="F79" s="115">
        <v>0</v>
      </c>
      <c r="G79" s="115">
        <f t="shared" si="2"/>
        <v>0</v>
      </c>
      <c r="H79" s="113">
        <v>0</v>
      </c>
      <c r="I79" s="113">
        <v>46</v>
      </c>
      <c r="J79" s="116">
        <f t="shared" si="3"/>
        <v>0</v>
      </c>
      <c r="K79" s="117"/>
    </row>
    <row r="80" spans="1:11" s="118" customFormat="1" x14ac:dyDescent="0.2">
      <c r="A80" s="111" t="s">
        <v>211</v>
      </c>
      <c r="B80" s="112" t="s">
        <v>212</v>
      </c>
      <c r="C80" s="113" t="s">
        <v>213</v>
      </c>
      <c r="D80" s="114">
        <v>0</v>
      </c>
      <c r="E80" s="115">
        <v>3</v>
      </c>
      <c r="F80" s="115">
        <v>0</v>
      </c>
      <c r="G80" s="115">
        <f t="shared" si="2"/>
        <v>3</v>
      </c>
      <c r="H80" s="113">
        <v>0</v>
      </c>
      <c r="I80" s="113">
        <v>11</v>
      </c>
      <c r="J80" s="116">
        <f t="shared" si="3"/>
        <v>0.27272727272727271</v>
      </c>
      <c r="K80" s="117"/>
    </row>
    <row r="81" spans="1:11" s="118" customFormat="1" x14ac:dyDescent="0.2">
      <c r="A81" s="111" t="s">
        <v>214</v>
      </c>
      <c r="B81" s="112" t="s">
        <v>215</v>
      </c>
      <c r="C81" s="113" t="s">
        <v>216</v>
      </c>
      <c r="D81" s="114">
        <v>0</v>
      </c>
      <c r="E81" s="115">
        <v>0</v>
      </c>
      <c r="F81" s="115">
        <v>0</v>
      </c>
      <c r="G81" s="115">
        <f t="shared" si="2"/>
        <v>0</v>
      </c>
      <c r="H81" s="113">
        <v>0</v>
      </c>
      <c r="I81" s="113">
        <v>46</v>
      </c>
      <c r="J81" s="116">
        <f t="shared" si="3"/>
        <v>0</v>
      </c>
      <c r="K81" s="117"/>
    </row>
    <row r="82" spans="1:11" s="118" customFormat="1" x14ac:dyDescent="0.2">
      <c r="A82" s="111" t="s">
        <v>217</v>
      </c>
      <c r="B82" s="112" t="s">
        <v>218</v>
      </c>
      <c r="C82" s="113" t="s">
        <v>218</v>
      </c>
      <c r="D82" s="114">
        <v>0</v>
      </c>
      <c r="E82" s="115">
        <v>0</v>
      </c>
      <c r="F82" s="115">
        <v>0</v>
      </c>
      <c r="G82" s="115">
        <f t="shared" si="2"/>
        <v>0</v>
      </c>
      <c r="H82" s="113">
        <v>0</v>
      </c>
      <c r="I82" s="113">
        <v>3</v>
      </c>
      <c r="J82" s="116">
        <f t="shared" si="3"/>
        <v>0</v>
      </c>
      <c r="K82" s="117"/>
    </row>
    <row r="83" spans="1:11" s="118" customFormat="1" ht="12" customHeight="1" x14ac:dyDescent="0.2">
      <c r="A83" s="111" t="s">
        <v>219</v>
      </c>
      <c r="B83" s="112" t="s">
        <v>218</v>
      </c>
      <c r="C83" s="113" t="s">
        <v>48</v>
      </c>
      <c r="D83" s="114">
        <v>0</v>
      </c>
      <c r="E83" s="115">
        <v>0</v>
      </c>
      <c r="F83" s="115">
        <v>0</v>
      </c>
      <c r="G83" s="115">
        <f t="shared" si="2"/>
        <v>0</v>
      </c>
      <c r="H83" s="113">
        <v>0</v>
      </c>
      <c r="I83" s="113">
        <v>21</v>
      </c>
      <c r="J83" s="116">
        <f t="shared" si="3"/>
        <v>0</v>
      </c>
      <c r="K83" s="117"/>
    </row>
    <row r="84" spans="1:11" s="118" customFormat="1" x14ac:dyDescent="0.2">
      <c r="A84" s="111" t="s">
        <v>220</v>
      </c>
      <c r="B84" s="112" t="s">
        <v>221</v>
      </c>
      <c r="C84" s="113" t="s">
        <v>222</v>
      </c>
      <c r="D84" s="114">
        <v>0</v>
      </c>
      <c r="E84" s="115">
        <v>0</v>
      </c>
      <c r="F84" s="115">
        <v>0</v>
      </c>
      <c r="G84" s="115">
        <f t="shared" si="2"/>
        <v>0</v>
      </c>
      <c r="H84" s="113">
        <v>0</v>
      </c>
      <c r="I84" s="113">
        <v>87</v>
      </c>
      <c r="J84" s="116">
        <f t="shared" si="3"/>
        <v>0</v>
      </c>
      <c r="K84" s="117"/>
    </row>
    <row r="85" spans="1:11" s="118" customFormat="1" x14ac:dyDescent="0.2">
      <c r="A85" s="111" t="s">
        <v>223</v>
      </c>
      <c r="B85" s="112" t="s">
        <v>221</v>
      </c>
      <c r="C85" s="113" t="s">
        <v>224</v>
      </c>
      <c r="D85" s="114">
        <v>3</v>
      </c>
      <c r="E85" s="115">
        <v>9</v>
      </c>
      <c r="F85" s="115">
        <v>0</v>
      </c>
      <c r="G85" s="115">
        <f t="shared" si="2"/>
        <v>12</v>
      </c>
      <c r="H85" s="113">
        <v>3</v>
      </c>
      <c r="I85" s="113">
        <v>19</v>
      </c>
      <c r="J85" s="116">
        <f t="shared" si="3"/>
        <v>0.63157894736842102</v>
      </c>
      <c r="K85" s="117"/>
    </row>
    <row r="86" spans="1:11" x14ac:dyDescent="0.2">
      <c r="A86" s="18" t="s">
        <v>225</v>
      </c>
      <c r="B86" s="19" t="s">
        <v>226</v>
      </c>
      <c r="C86" s="20" t="s">
        <v>227</v>
      </c>
      <c r="D86" s="21">
        <v>11</v>
      </c>
      <c r="E86" s="22">
        <v>136</v>
      </c>
      <c r="F86" s="22">
        <v>0</v>
      </c>
      <c r="G86" s="22">
        <f t="shared" si="2"/>
        <v>147</v>
      </c>
      <c r="H86" s="20">
        <v>7</v>
      </c>
      <c r="I86" s="20">
        <v>70</v>
      </c>
      <c r="J86" s="23">
        <f t="shared" si="3"/>
        <v>2.1</v>
      </c>
    </row>
    <row r="87" spans="1:11" s="118" customFormat="1" x14ac:dyDescent="0.2">
      <c r="A87" s="111" t="s">
        <v>228</v>
      </c>
      <c r="B87" s="112" t="s">
        <v>229</v>
      </c>
      <c r="C87" s="113" t="s">
        <v>230</v>
      </c>
      <c r="D87" s="114">
        <v>0</v>
      </c>
      <c r="E87" s="115">
        <v>1</v>
      </c>
      <c r="F87" s="115">
        <v>0</v>
      </c>
      <c r="G87" s="115">
        <f t="shared" si="2"/>
        <v>1</v>
      </c>
      <c r="H87" s="113">
        <v>0</v>
      </c>
      <c r="I87" s="113">
        <v>42</v>
      </c>
      <c r="J87" s="116">
        <f t="shared" si="3"/>
        <v>2.3809523809523808E-2</v>
      </c>
      <c r="K87" s="117"/>
    </row>
    <row r="88" spans="1:11" s="118" customFormat="1" x14ac:dyDescent="0.2">
      <c r="A88" s="111" t="s">
        <v>231</v>
      </c>
      <c r="B88" s="112" t="s">
        <v>232</v>
      </c>
      <c r="C88" s="113" t="s">
        <v>233</v>
      </c>
      <c r="D88" s="114">
        <v>0</v>
      </c>
      <c r="E88" s="115">
        <v>0</v>
      </c>
      <c r="F88" s="115">
        <v>0</v>
      </c>
      <c r="G88" s="115">
        <f t="shared" si="2"/>
        <v>0</v>
      </c>
      <c r="H88" s="113">
        <v>0</v>
      </c>
      <c r="I88" s="113">
        <v>196</v>
      </c>
      <c r="J88" s="116">
        <f t="shared" si="3"/>
        <v>0</v>
      </c>
      <c r="K88" s="117"/>
    </row>
    <row r="89" spans="1:11" x14ac:dyDescent="0.2">
      <c r="A89" s="18" t="s">
        <v>234</v>
      </c>
      <c r="B89" s="19" t="s">
        <v>235</v>
      </c>
      <c r="C89" s="20" t="s">
        <v>236</v>
      </c>
      <c r="D89" s="21">
        <v>3</v>
      </c>
      <c r="E89" s="22">
        <v>32</v>
      </c>
      <c r="F89" s="22">
        <v>0</v>
      </c>
      <c r="G89" s="22">
        <f t="shared" si="2"/>
        <v>35</v>
      </c>
      <c r="H89" s="20">
        <v>3</v>
      </c>
      <c r="I89" s="20">
        <v>22</v>
      </c>
      <c r="J89" s="23">
        <f t="shared" si="3"/>
        <v>1.5909090909090908</v>
      </c>
    </row>
    <row r="90" spans="1:11" s="118" customFormat="1" x14ac:dyDescent="0.2">
      <c r="A90" s="111" t="s">
        <v>237</v>
      </c>
      <c r="B90" s="112" t="s">
        <v>238</v>
      </c>
      <c r="C90" s="113" t="s">
        <v>239</v>
      </c>
      <c r="D90" s="114">
        <v>0</v>
      </c>
      <c r="E90" s="115">
        <v>1</v>
      </c>
      <c r="F90" s="115">
        <v>0</v>
      </c>
      <c r="G90" s="115">
        <f t="shared" si="2"/>
        <v>1</v>
      </c>
      <c r="H90" s="113">
        <v>0</v>
      </c>
      <c r="I90" s="113">
        <v>2</v>
      </c>
      <c r="J90" s="116">
        <f t="shared" si="3"/>
        <v>0.5</v>
      </c>
      <c r="K90" s="117"/>
    </row>
    <row r="91" spans="1:11" s="118" customFormat="1" x14ac:dyDescent="0.2">
      <c r="A91" s="111" t="s">
        <v>240</v>
      </c>
      <c r="B91" s="112" t="s">
        <v>241</v>
      </c>
      <c r="C91" s="113" t="s">
        <v>242</v>
      </c>
      <c r="D91" s="114">
        <v>0</v>
      </c>
      <c r="E91" s="115">
        <v>0</v>
      </c>
      <c r="F91" s="115">
        <v>0</v>
      </c>
      <c r="G91" s="115">
        <f t="shared" si="2"/>
        <v>0</v>
      </c>
      <c r="H91" s="113">
        <v>0</v>
      </c>
      <c r="I91" s="113">
        <v>116</v>
      </c>
      <c r="J91" s="116">
        <f t="shared" si="3"/>
        <v>0</v>
      </c>
      <c r="K91" s="117"/>
    </row>
    <row r="92" spans="1:11" s="118" customFormat="1" x14ac:dyDescent="0.2">
      <c r="A92" s="111" t="s">
        <v>243</v>
      </c>
      <c r="B92" s="112" t="s">
        <v>244</v>
      </c>
      <c r="C92" s="113" t="s">
        <v>245</v>
      </c>
      <c r="D92" s="114">
        <v>0</v>
      </c>
      <c r="E92" s="115">
        <v>0</v>
      </c>
      <c r="F92" s="115">
        <v>0</v>
      </c>
      <c r="G92" s="115">
        <f t="shared" si="2"/>
        <v>0</v>
      </c>
      <c r="H92" s="113">
        <v>0</v>
      </c>
      <c r="I92" s="113">
        <v>0</v>
      </c>
      <c r="J92" s="116">
        <v>0</v>
      </c>
      <c r="K92" s="117"/>
    </row>
    <row r="93" spans="1:11" s="118" customFormat="1" x14ac:dyDescent="0.2">
      <c r="A93" s="111" t="s">
        <v>246</v>
      </c>
      <c r="B93" s="112" t="s">
        <v>244</v>
      </c>
      <c r="C93" s="113" t="s">
        <v>244</v>
      </c>
      <c r="D93" s="114">
        <v>0</v>
      </c>
      <c r="E93" s="115">
        <v>0</v>
      </c>
      <c r="F93" s="115">
        <v>0</v>
      </c>
      <c r="G93" s="115">
        <f t="shared" si="2"/>
        <v>0</v>
      </c>
      <c r="H93" s="113">
        <v>0</v>
      </c>
      <c r="I93" s="113">
        <v>94</v>
      </c>
      <c r="J93" s="116">
        <f t="shared" si="3"/>
        <v>0</v>
      </c>
      <c r="K93" s="117"/>
    </row>
    <row r="94" spans="1:11" s="118" customFormat="1" x14ac:dyDescent="0.2">
      <c r="A94" s="111" t="s">
        <v>247</v>
      </c>
      <c r="B94" s="112" t="s">
        <v>248</v>
      </c>
      <c r="C94" s="113" t="s">
        <v>249</v>
      </c>
      <c r="D94" s="114">
        <v>0</v>
      </c>
      <c r="E94" s="115">
        <v>0</v>
      </c>
      <c r="F94" s="115">
        <v>0</v>
      </c>
      <c r="G94" s="115">
        <f t="shared" si="2"/>
        <v>0</v>
      </c>
      <c r="H94" s="113">
        <v>0</v>
      </c>
      <c r="I94" s="113">
        <v>114</v>
      </c>
      <c r="J94" s="116">
        <f t="shared" si="3"/>
        <v>0</v>
      </c>
      <c r="K94" s="117"/>
    </row>
    <row r="95" spans="1:11" s="118" customFormat="1" x14ac:dyDescent="0.2">
      <c r="A95" s="111" t="s">
        <v>250</v>
      </c>
      <c r="B95" s="112" t="s">
        <v>251</v>
      </c>
      <c r="C95" s="113" t="s">
        <v>252</v>
      </c>
      <c r="D95" s="114">
        <v>0</v>
      </c>
      <c r="E95" s="115">
        <v>0</v>
      </c>
      <c r="F95" s="115">
        <v>0</v>
      </c>
      <c r="G95" s="115">
        <f t="shared" si="2"/>
        <v>0</v>
      </c>
      <c r="H95" s="113">
        <v>0</v>
      </c>
      <c r="I95" s="113">
        <v>82</v>
      </c>
      <c r="J95" s="116">
        <f t="shared" si="3"/>
        <v>0</v>
      </c>
      <c r="K95" s="117"/>
    </row>
    <row r="96" spans="1:11" x14ac:dyDescent="0.2">
      <c r="A96" s="18" t="s">
        <v>253</v>
      </c>
      <c r="B96" s="19" t="s">
        <v>254</v>
      </c>
      <c r="C96" s="20" t="s">
        <v>255</v>
      </c>
      <c r="D96" s="21">
        <v>6</v>
      </c>
      <c r="E96" s="22">
        <v>52</v>
      </c>
      <c r="F96" s="22">
        <v>0</v>
      </c>
      <c r="G96" s="22">
        <f t="shared" si="2"/>
        <v>58</v>
      </c>
      <c r="H96" s="20">
        <v>3</v>
      </c>
      <c r="I96" s="20">
        <v>65</v>
      </c>
      <c r="J96" s="23">
        <f t="shared" si="3"/>
        <v>0.89230769230769236</v>
      </c>
    </row>
    <row r="97" spans="1:11" s="118" customFormat="1" x14ac:dyDescent="0.2">
      <c r="A97" s="111" t="s">
        <v>256</v>
      </c>
      <c r="B97" s="112" t="s">
        <v>257</v>
      </c>
      <c r="C97" s="113" t="s">
        <v>258</v>
      </c>
      <c r="D97" s="114">
        <v>0</v>
      </c>
      <c r="E97" s="115">
        <v>0</v>
      </c>
      <c r="F97" s="115">
        <v>0</v>
      </c>
      <c r="G97" s="115">
        <f t="shared" si="2"/>
        <v>0</v>
      </c>
      <c r="H97" s="113">
        <v>0</v>
      </c>
      <c r="I97" s="113">
        <v>9</v>
      </c>
      <c r="J97" s="116">
        <f t="shared" si="3"/>
        <v>0</v>
      </c>
      <c r="K97" s="117"/>
    </row>
    <row r="98" spans="1:11" s="118" customFormat="1" x14ac:dyDescent="0.2">
      <c r="A98" s="111" t="s">
        <v>259</v>
      </c>
      <c r="B98" s="112" t="s">
        <v>260</v>
      </c>
      <c r="C98" s="113" t="s">
        <v>261</v>
      </c>
      <c r="D98" s="114">
        <v>0</v>
      </c>
      <c r="E98" s="115">
        <v>0</v>
      </c>
      <c r="F98" s="115">
        <v>0</v>
      </c>
      <c r="G98" s="115">
        <f t="shared" si="2"/>
        <v>0</v>
      </c>
      <c r="H98" s="113">
        <v>0</v>
      </c>
      <c r="I98" s="113">
        <v>81</v>
      </c>
      <c r="J98" s="116">
        <f t="shared" si="3"/>
        <v>0</v>
      </c>
      <c r="K98" s="117"/>
    </row>
    <row r="99" spans="1:11" s="118" customFormat="1" x14ac:dyDescent="0.2">
      <c r="A99" s="111" t="s">
        <v>493</v>
      </c>
      <c r="B99" s="112" t="s">
        <v>260</v>
      </c>
      <c r="C99" s="113" t="s">
        <v>498</v>
      </c>
      <c r="D99" s="114">
        <v>0</v>
      </c>
      <c r="E99" s="115">
        <v>0</v>
      </c>
      <c r="F99" s="115">
        <v>0</v>
      </c>
      <c r="G99" s="115">
        <f t="shared" si="2"/>
        <v>0</v>
      </c>
      <c r="H99" s="113">
        <v>0</v>
      </c>
      <c r="I99" s="113">
        <v>1</v>
      </c>
      <c r="J99" s="116">
        <f t="shared" si="3"/>
        <v>0</v>
      </c>
      <c r="K99" s="117"/>
    </row>
    <row r="100" spans="1:11" x14ac:dyDescent="0.2">
      <c r="A100" s="18" t="s">
        <v>262</v>
      </c>
      <c r="B100" s="19" t="s">
        <v>260</v>
      </c>
      <c r="C100" s="20" t="s">
        <v>263</v>
      </c>
      <c r="D100" s="21">
        <v>11</v>
      </c>
      <c r="E100" s="22">
        <v>298</v>
      </c>
      <c r="F100" s="22">
        <v>0</v>
      </c>
      <c r="G100" s="22">
        <f t="shared" si="2"/>
        <v>309</v>
      </c>
      <c r="H100" s="20">
        <v>0</v>
      </c>
      <c r="I100" s="20">
        <v>307</v>
      </c>
      <c r="J100" s="23">
        <f t="shared" si="3"/>
        <v>1.006514657980456</v>
      </c>
    </row>
    <row r="101" spans="1:11" x14ac:dyDescent="0.2">
      <c r="A101" s="18" t="s">
        <v>264</v>
      </c>
      <c r="B101" s="19" t="s">
        <v>260</v>
      </c>
      <c r="C101" s="20" t="s">
        <v>265</v>
      </c>
      <c r="D101" s="21">
        <v>1</v>
      </c>
      <c r="E101" s="22">
        <v>18</v>
      </c>
      <c r="F101" s="22">
        <v>0</v>
      </c>
      <c r="G101" s="22">
        <f t="shared" si="2"/>
        <v>19</v>
      </c>
      <c r="H101" s="20">
        <v>0</v>
      </c>
      <c r="I101" s="20">
        <v>15</v>
      </c>
      <c r="J101" s="23">
        <f t="shared" si="3"/>
        <v>1.2666666666666666</v>
      </c>
    </row>
    <row r="102" spans="1:11" s="118" customFormat="1" x14ac:dyDescent="0.2">
      <c r="A102" s="111" t="s">
        <v>266</v>
      </c>
      <c r="B102" s="112" t="s">
        <v>260</v>
      </c>
      <c r="C102" s="113" t="s">
        <v>267</v>
      </c>
      <c r="D102" s="114">
        <v>0</v>
      </c>
      <c r="E102" s="115">
        <v>0</v>
      </c>
      <c r="F102" s="115">
        <v>0</v>
      </c>
      <c r="G102" s="115">
        <f t="shared" si="2"/>
        <v>0</v>
      </c>
      <c r="H102" s="113">
        <v>0</v>
      </c>
      <c r="I102" s="113">
        <v>310</v>
      </c>
      <c r="J102" s="116">
        <f t="shared" si="3"/>
        <v>0</v>
      </c>
      <c r="K102" s="117"/>
    </row>
    <row r="103" spans="1:11" x14ac:dyDescent="0.2">
      <c r="A103" s="18" t="s">
        <v>268</v>
      </c>
      <c r="B103" s="19" t="s">
        <v>260</v>
      </c>
      <c r="C103" s="20" t="s">
        <v>269</v>
      </c>
      <c r="D103" s="21">
        <v>7</v>
      </c>
      <c r="E103" s="22">
        <v>86</v>
      </c>
      <c r="F103" s="22">
        <v>0</v>
      </c>
      <c r="G103" s="22">
        <f t="shared" si="2"/>
        <v>93</v>
      </c>
      <c r="H103" s="20">
        <v>0</v>
      </c>
      <c r="I103" s="20">
        <v>90</v>
      </c>
      <c r="J103" s="23">
        <f t="shared" si="3"/>
        <v>1.0333333333333334</v>
      </c>
    </row>
    <row r="104" spans="1:11" x14ac:dyDescent="0.2">
      <c r="A104" s="18" t="s">
        <v>270</v>
      </c>
      <c r="B104" s="19" t="s">
        <v>260</v>
      </c>
      <c r="C104" s="20" t="s">
        <v>271</v>
      </c>
      <c r="D104" s="21">
        <v>3</v>
      </c>
      <c r="E104" s="22">
        <v>97</v>
      </c>
      <c r="F104" s="22">
        <v>0</v>
      </c>
      <c r="G104" s="22">
        <f t="shared" si="2"/>
        <v>100</v>
      </c>
      <c r="H104" s="20">
        <v>0</v>
      </c>
      <c r="I104" s="20">
        <v>85</v>
      </c>
      <c r="J104" s="23">
        <f t="shared" si="3"/>
        <v>1.1764705882352942</v>
      </c>
    </row>
    <row r="105" spans="1:11" s="118" customFormat="1" x14ac:dyDescent="0.2">
      <c r="A105" s="111" t="s">
        <v>272</v>
      </c>
      <c r="B105" s="112" t="s">
        <v>260</v>
      </c>
      <c r="C105" s="113" t="s">
        <v>273</v>
      </c>
      <c r="D105" s="114">
        <v>2</v>
      </c>
      <c r="E105" s="115">
        <v>63</v>
      </c>
      <c r="F105" s="115">
        <v>0</v>
      </c>
      <c r="G105" s="115">
        <f t="shared" si="2"/>
        <v>65</v>
      </c>
      <c r="H105" s="113">
        <v>0</v>
      </c>
      <c r="I105" s="113">
        <v>89</v>
      </c>
      <c r="J105" s="116">
        <f t="shared" si="3"/>
        <v>0.7303370786516854</v>
      </c>
      <c r="K105" s="117"/>
    </row>
    <row r="106" spans="1:11" s="118" customFormat="1" x14ac:dyDescent="0.2">
      <c r="A106" s="111" t="s">
        <v>274</v>
      </c>
      <c r="B106" s="112" t="s">
        <v>260</v>
      </c>
      <c r="C106" s="113" t="s">
        <v>275</v>
      </c>
      <c r="D106" s="118">
        <v>15</v>
      </c>
      <c r="E106" s="115">
        <v>269</v>
      </c>
      <c r="F106" s="115">
        <v>0</v>
      </c>
      <c r="G106" s="115">
        <f t="shared" si="2"/>
        <v>284</v>
      </c>
      <c r="H106" s="113">
        <v>0</v>
      </c>
      <c r="I106" s="113">
        <v>370</v>
      </c>
      <c r="J106" s="116">
        <f t="shared" si="3"/>
        <v>0.76756756756756761</v>
      </c>
      <c r="K106" s="117"/>
    </row>
    <row r="107" spans="1:11" s="118" customFormat="1" x14ac:dyDescent="0.2">
      <c r="A107" s="111" t="s">
        <v>276</v>
      </c>
      <c r="B107" s="112" t="s">
        <v>260</v>
      </c>
      <c r="C107" s="113" t="s">
        <v>277</v>
      </c>
      <c r="D107" s="114">
        <v>0</v>
      </c>
      <c r="E107" s="115">
        <v>206</v>
      </c>
      <c r="F107" s="115">
        <v>0</v>
      </c>
      <c r="G107" s="115">
        <f t="shared" si="2"/>
        <v>206</v>
      </c>
      <c r="H107" s="113">
        <v>0</v>
      </c>
      <c r="I107" s="113">
        <v>276</v>
      </c>
      <c r="J107" s="116">
        <f t="shared" si="3"/>
        <v>0.74637681159420288</v>
      </c>
      <c r="K107" s="117"/>
    </row>
    <row r="108" spans="1:11" x14ac:dyDescent="0.2">
      <c r="A108" s="18" t="s">
        <v>298</v>
      </c>
      <c r="B108" s="19" t="s">
        <v>260</v>
      </c>
      <c r="C108" s="20" t="s">
        <v>432</v>
      </c>
      <c r="D108" s="21">
        <v>4</v>
      </c>
      <c r="E108" s="22">
        <v>64</v>
      </c>
      <c r="F108" s="22">
        <v>0</v>
      </c>
      <c r="G108" s="22">
        <f t="shared" si="2"/>
        <v>68</v>
      </c>
      <c r="H108" s="20">
        <v>0</v>
      </c>
      <c r="I108" s="20">
        <v>76</v>
      </c>
      <c r="J108" s="23">
        <f t="shared" si="3"/>
        <v>0.89473684210526316</v>
      </c>
    </row>
    <row r="109" spans="1:11" x14ac:dyDescent="0.2">
      <c r="A109" s="38" t="s">
        <v>464</v>
      </c>
      <c r="B109" s="17" t="s">
        <v>260</v>
      </c>
      <c r="C109" s="17" t="s">
        <v>463</v>
      </c>
      <c r="D109" s="21">
        <v>2</v>
      </c>
      <c r="E109" s="22">
        <v>89</v>
      </c>
      <c r="F109" s="22">
        <v>0</v>
      </c>
      <c r="G109" s="22">
        <f t="shared" si="2"/>
        <v>91</v>
      </c>
      <c r="H109" s="20">
        <v>0</v>
      </c>
      <c r="I109" s="20">
        <v>107</v>
      </c>
      <c r="J109" s="23">
        <f t="shared" si="3"/>
        <v>0.85046728971962615</v>
      </c>
    </row>
    <row r="110" spans="1:11" s="118" customFormat="1" x14ac:dyDescent="0.2">
      <c r="A110" s="111" t="s">
        <v>278</v>
      </c>
      <c r="B110" s="112" t="s">
        <v>279</v>
      </c>
      <c r="C110" s="113" t="s">
        <v>279</v>
      </c>
      <c r="D110" s="114">
        <v>0</v>
      </c>
      <c r="E110" s="115">
        <v>0</v>
      </c>
      <c r="F110" s="115">
        <v>0</v>
      </c>
      <c r="G110" s="115">
        <f t="shared" si="2"/>
        <v>0</v>
      </c>
      <c r="H110" s="113">
        <v>0</v>
      </c>
      <c r="I110" s="113">
        <v>42</v>
      </c>
      <c r="J110" s="116">
        <f t="shared" si="3"/>
        <v>0</v>
      </c>
      <c r="K110" s="117"/>
    </row>
    <row r="111" spans="1:11" s="118" customFormat="1" x14ac:dyDescent="0.2">
      <c r="A111" s="111" t="s">
        <v>280</v>
      </c>
      <c r="B111" s="112" t="s">
        <v>279</v>
      </c>
      <c r="C111" s="113" t="s">
        <v>281</v>
      </c>
      <c r="D111" s="114">
        <v>0</v>
      </c>
      <c r="E111" s="115">
        <v>0</v>
      </c>
      <c r="F111" s="115">
        <v>0</v>
      </c>
      <c r="G111" s="115">
        <f t="shared" si="2"/>
        <v>0</v>
      </c>
      <c r="H111" s="113">
        <v>0</v>
      </c>
      <c r="I111" s="113">
        <v>53</v>
      </c>
      <c r="J111" s="116">
        <f t="shared" si="3"/>
        <v>0</v>
      </c>
      <c r="K111" s="117"/>
    </row>
    <row r="112" spans="1:11" s="118" customFormat="1" x14ac:dyDescent="0.2">
      <c r="A112" s="111" t="s">
        <v>282</v>
      </c>
      <c r="B112" s="112" t="s">
        <v>283</v>
      </c>
      <c r="C112" s="113" t="s">
        <v>284</v>
      </c>
      <c r="D112" s="114">
        <v>0</v>
      </c>
      <c r="E112" s="115">
        <v>0</v>
      </c>
      <c r="F112" s="115">
        <v>0</v>
      </c>
      <c r="G112" s="115">
        <f t="shared" si="2"/>
        <v>0</v>
      </c>
      <c r="H112" s="113">
        <v>0</v>
      </c>
      <c r="I112" s="113">
        <v>75</v>
      </c>
      <c r="J112" s="116">
        <f t="shared" si="3"/>
        <v>0</v>
      </c>
      <c r="K112" s="117"/>
    </row>
    <row r="113" spans="1:11" s="118" customFormat="1" x14ac:dyDescent="0.2">
      <c r="A113" s="111" t="s">
        <v>285</v>
      </c>
      <c r="B113" s="112" t="s">
        <v>286</v>
      </c>
      <c r="C113" s="113" t="s">
        <v>287</v>
      </c>
      <c r="D113" s="114">
        <v>0</v>
      </c>
      <c r="E113" s="115">
        <v>5</v>
      </c>
      <c r="F113" s="115">
        <v>0</v>
      </c>
      <c r="G113" s="115">
        <f t="shared" si="2"/>
        <v>5</v>
      </c>
      <c r="H113" s="113">
        <v>0</v>
      </c>
      <c r="I113" s="113">
        <v>24</v>
      </c>
      <c r="J113" s="116">
        <f t="shared" si="3"/>
        <v>0.20833333333333334</v>
      </c>
      <c r="K113" s="117"/>
    </row>
    <row r="114" spans="1:11" s="118" customFormat="1" ht="13.5" thickBot="1" x14ac:dyDescent="0.25">
      <c r="A114" s="130" t="s">
        <v>288</v>
      </c>
      <c r="B114" s="131" t="s">
        <v>289</v>
      </c>
      <c r="C114" s="132" t="s">
        <v>289</v>
      </c>
      <c r="D114" s="133">
        <v>0</v>
      </c>
      <c r="E114" s="131">
        <v>1</v>
      </c>
      <c r="F114" s="131">
        <v>0</v>
      </c>
      <c r="G114" s="131">
        <f t="shared" si="2"/>
        <v>1</v>
      </c>
      <c r="H114" s="132">
        <v>0</v>
      </c>
      <c r="I114" s="132">
        <v>43</v>
      </c>
      <c r="J114" s="144">
        <f>G114/I114</f>
        <v>2.3255813953488372E-2</v>
      </c>
      <c r="K114" s="117"/>
    </row>
    <row r="115" spans="1:11" ht="13.5" thickTop="1" x14ac:dyDescent="0.2">
      <c r="A115" s="31" t="s">
        <v>290</v>
      </c>
      <c r="B115" s="22"/>
      <c r="C115" s="20"/>
      <c r="D115" s="21">
        <f>SUM(D3:D114)</f>
        <v>153</v>
      </c>
      <c r="E115" s="103">
        <f t="shared" ref="E115:F115" si="4">SUM(E3:E114)</f>
        <v>2469</v>
      </c>
      <c r="F115" s="103">
        <f t="shared" si="4"/>
        <v>31</v>
      </c>
      <c r="G115" s="22">
        <f t="shared" ref="G115:I115" si="5">SUM(G3:G114)</f>
        <v>2653</v>
      </c>
      <c r="H115" s="22">
        <f t="shared" si="5"/>
        <v>97</v>
      </c>
      <c r="I115" s="127">
        <f t="shared" si="5"/>
        <v>9505</v>
      </c>
      <c r="J115" s="99">
        <f>G115/I115</f>
        <v>0.27911625460284062</v>
      </c>
    </row>
    <row r="116" spans="1:11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5" customHeight="1" x14ac:dyDescent="0.2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98"/>
  <sheetViews>
    <sheetView tabSelected="1" zoomScaleNormal="100" workbookViewId="0">
      <pane xSplit="1" ySplit="2" topLeftCell="B5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45">
        <v>44013</v>
      </c>
      <c r="C1" s="146"/>
      <c r="D1" s="146"/>
      <c r="E1" s="146"/>
      <c r="F1" s="146"/>
      <c r="G1" s="14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8</v>
      </c>
      <c r="D3" s="22">
        <v>0</v>
      </c>
      <c r="E3" s="22">
        <f>B3+C3+D3</f>
        <v>8</v>
      </c>
      <c r="F3" s="20">
        <v>0</v>
      </c>
      <c r="G3" s="20">
        <v>32</v>
      </c>
      <c r="H3" s="23">
        <f>E3/G3</f>
        <v>0.25</v>
      </c>
    </row>
    <row r="4" spans="1:9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4" si="0">B4+C4+D4</f>
        <v>4</v>
      </c>
      <c r="F4" s="20">
        <v>0</v>
      </c>
      <c r="G4" s="20">
        <v>26</v>
      </c>
      <c r="H4" s="23">
        <f t="shared" ref="H4:H54" si="1">E4/G4</f>
        <v>0.15384615384615385</v>
      </c>
    </row>
    <row r="5" spans="1:9" x14ac:dyDescent="0.2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5</v>
      </c>
      <c r="H5" s="23">
        <f t="shared" si="1"/>
        <v>0</v>
      </c>
    </row>
    <row r="6" spans="1:9" x14ac:dyDescent="0.2">
      <c r="A6" s="19" t="s">
        <v>18</v>
      </c>
      <c r="B6" s="21">
        <v>0</v>
      </c>
      <c r="C6" s="22">
        <v>8</v>
      </c>
      <c r="D6" s="22">
        <v>0</v>
      </c>
      <c r="E6" s="22">
        <v>8</v>
      </c>
      <c r="F6" s="20">
        <v>0</v>
      </c>
      <c r="G6" s="20">
        <v>85</v>
      </c>
      <c r="H6" s="23">
        <v>9.4117647058823528E-2</v>
      </c>
    </row>
    <row r="7" spans="1:9" x14ac:dyDescent="0.2">
      <c r="A7" s="19" t="s">
        <v>23</v>
      </c>
      <c r="B7" s="21">
        <v>0</v>
      </c>
      <c r="C7" s="22">
        <v>58</v>
      </c>
      <c r="D7" s="22">
        <v>0</v>
      </c>
      <c r="E7" s="22">
        <f t="shared" si="0"/>
        <v>58</v>
      </c>
      <c r="F7" s="20">
        <v>0</v>
      </c>
      <c r="G7" s="20">
        <v>27</v>
      </c>
      <c r="H7" s="23">
        <f t="shared" si="1"/>
        <v>2.1481481481481484</v>
      </c>
    </row>
    <row r="8" spans="1:9" x14ac:dyDescent="0.2">
      <c r="A8" s="19" t="s">
        <v>26</v>
      </c>
      <c r="B8" s="21">
        <v>7</v>
      </c>
      <c r="C8" s="22">
        <v>32</v>
      </c>
      <c r="D8" s="22">
        <v>30</v>
      </c>
      <c r="E8" s="22">
        <f t="shared" si="0"/>
        <v>69</v>
      </c>
      <c r="F8" s="20">
        <v>7</v>
      </c>
      <c r="G8" s="20">
        <v>111</v>
      </c>
      <c r="H8" s="23">
        <f t="shared" si="1"/>
        <v>0.6216216216216216</v>
      </c>
    </row>
    <row r="9" spans="1:9" x14ac:dyDescent="0.2">
      <c r="A9" s="19" t="s">
        <v>29</v>
      </c>
      <c r="B9" s="21">
        <v>1</v>
      </c>
      <c r="C9" s="22">
        <v>6</v>
      </c>
      <c r="D9" s="22">
        <v>0</v>
      </c>
      <c r="E9" s="22">
        <f t="shared" si="0"/>
        <v>7</v>
      </c>
      <c r="F9" s="20">
        <v>0</v>
      </c>
      <c r="G9" s="20">
        <v>23</v>
      </c>
      <c r="H9" s="23">
        <f t="shared" si="1"/>
        <v>0.30434782608695654</v>
      </c>
    </row>
    <row r="10" spans="1:9" x14ac:dyDescent="0.2">
      <c r="A10" s="19" t="s">
        <v>32</v>
      </c>
      <c r="B10" s="21">
        <v>6</v>
      </c>
      <c r="C10" s="22">
        <v>87</v>
      </c>
      <c r="D10" s="22">
        <v>0</v>
      </c>
      <c r="E10" s="22">
        <v>93</v>
      </c>
      <c r="F10" s="20">
        <v>6</v>
      </c>
      <c r="G10" s="20">
        <v>246</v>
      </c>
      <c r="H10" s="23">
        <v>0.37804878048780488</v>
      </c>
    </row>
    <row r="11" spans="1:9" x14ac:dyDescent="0.2">
      <c r="A11" s="19" t="s">
        <v>37</v>
      </c>
      <c r="B11" s="21">
        <v>0</v>
      </c>
      <c r="C11" s="22">
        <v>77</v>
      </c>
      <c r="D11" s="22">
        <v>0</v>
      </c>
      <c r="E11" s="22">
        <f t="shared" si="0"/>
        <v>77</v>
      </c>
      <c r="F11" s="20">
        <v>0</v>
      </c>
      <c r="G11" s="20">
        <v>77</v>
      </c>
      <c r="H11" s="23">
        <f t="shared" si="1"/>
        <v>1</v>
      </c>
    </row>
    <row r="12" spans="1:9" x14ac:dyDescent="0.2">
      <c r="A12" s="19" t="s">
        <v>37</v>
      </c>
      <c r="B12" s="21">
        <v>0</v>
      </c>
      <c r="C12" s="22">
        <v>0</v>
      </c>
      <c r="D12" s="22">
        <v>0</v>
      </c>
      <c r="E12" s="22">
        <f t="shared" si="0"/>
        <v>0</v>
      </c>
      <c r="F12" s="20">
        <v>0</v>
      </c>
      <c r="G12" s="20">
        <v>11</v>
      </c>
      <c r="H12" s="23">
        <f t="shared" si="1"/>
        <v>0</v>
      </c>
    </row>
    <row r="13" spans="1:9" x14ac:dyDescent="0.2">
      <c r="A13" s="19" t="s">
        <v>42</v>
      </c>
      <c r="B13" s="21">
        <v>2</v>
      </c>
      <c r="C13" s="22">
        <v>25</v>
      </c>
      <c r="D13" s="22">
        <v>0</v>
      </c>
      <c r="E13" s="22">
        <f t="shared" si="0"/>
        <v>27</v>
      </c>
      <c r="F13" s="20">
        <v>0</v>
      </c>
      <c r="G13" s="20">
        <v>38</v>
      </c>
      <c r="H13" s="23">
        <f t="shared" si="1"/>
        <v>0.71052631578947367</v>
      </c>
    </row>
    <row r="14" spans="1:9" x14ac:dyDescent="0.2">
      <c r="A14" s="19" t="s">
        <v>45</v>
      </c>
      <c r="B14" s="21">
        <v>12</v>
      </c>
      <c r="C14" s="22">
        <v>52</v>
      </c>
      <c r="D14" s="22">
        <v>1</v>
      </c>
      <c r="E14" s="22">
        <f t="shared" si="0"/>
        <v>65</v>
      </c>
      <c r="F14" s="20">
        <v>12</v>
      </c>
      <c r="G14" s="20">
        <v>29</v>
      </c>
      <c r="H14" s="23">
        <f t="shared" si="1"/>
        <v>2.2413793103448274</v>
      </c>
    </row>
    <row r="15" spans="1:9" x14ac:dyDescent="0.2">
      <c r="A15" s="19" t="s">
        <v>48</v>
      </c>
      <c r="B15" s="21">
        <v>0</v>
      </c>
      <c r="C15" s="22">
        <v>0</v>
      </c>
      <c r="D15" s="22">
        <v>0</v>
      </c>
      <c r="E15" s="22">
        <v>0</v>
      </c>
      <c r="F15" s="20">
        <v>0</v>
      </c>
      <c r="G15" s="20">
        <v>429</v>
      </c>
      <c r="H15" s="23">
        <v>0</v>
      </c>
    </row>
    <row r="16" spans="1:9" x14ac:dyDescent="0.2">
      <c r="A16" s="19" t="s">
        <v>53</v>
      </c>
      <c r="B16" s="21">
        <v>0</v>
      </c>
      <c r="C16" s="22">
        <v>0</v>
      </c>
      <c r="D16" s="22">
        <v>0</v>
      </c>
      <c r="E16" s="22">
        <f t="shared" si="0"/>
        <v>0</v>
      </c>
      <c r="F16" s="20">
        <v>0</v>
      </c>
      <c r="G16" s="20">
        <v>9</v>
      </c>
      <c r="H16" s="23">
        <f t="shared" si="1"/>
        <v>0</v>
      </c>
    </row>
    <row r="17" spans="1:20" x14ac:dyDescent="0.2">
      <c r="A17" s="19" t="s">
        <v>56</v>
      </c>
      <c r="B17" s="21">
        <v>0</v>
      </c>
      <c r="C17" s="22">
        <v>0</v>
      </c>
      <c r="D17" s="22">
        <v>0</v>
      </c>
      <c r="E17" s="22">
        <v>0</v>
      </c>
      <c r="F17" s="20">
        <v>0</v>
      </c>
      <c r="G17" s="119">
        <v>261</v>
      </c>
      <c r="H17" s="23">
        <v>0</v>
      </c>
    </row>
    <row r="18" spans="1:20" x14ac:dyDescent="0.2">
      <c r="A18" s="19" t="s">
        <v>61</v>
      </c>
      <c r="B18" s="21">
        <v>0</v>
      </c>
      <c r="C18" s="22">
        <v>2</v>
      </c>
      <c r="D18" s="22">
        <v>0</v>
      </c>
      <c r="E18" s="22">
        <f t="shared" si="0"/>
        <v>2</v>
      </c>
      <c r="F18" s="20">
        <v>0</v>
      </c>
      <c r="G18" s="20">
        <v>14</v>
      </c>
      <c r="H18" s="23">
        <f t="shared" si="1"/>
        <v>0.14285714285714285</v>
      </c>
    </row>
    <row r="19" spans="1:20" x14ac:dyDescent="0.2">
      <c r="A19" s="19" t="s">
        <v>64</v>
      </c>
      <c r="B19" s="21">
        <v>0</v>
      </c>
      <c r="C19" s="22">
        <v>0</v>
      </c>
      <c r="D19" s="22">
        <v>0</v>
      </c>
      <c r="E19" s="22">
        <f t="shared" si="0"/>
        <v>0</v>
      </c>
      <c r="F19" s="20">
        <v>0</v>
      </c>
      <c r="G19" s="20">
        <v>34</v>
      </c>
      <c r="H19" s="23">
        <f t="shared" si="1"/>
        <v>0</v>
      </c>
    </row>
    <row r="20" spans="1:20" x14ac:dyDescent="0.2">
      <c r="A20" s="19" t="s">
        <v>67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183</v>
      </c>
      <c r="H20" s="23">
        <v>0</v>
      </c>
    </row>
    <row r="21" spans="1:20" x14ac:dyDescent="0.2">
      <c r="A21" s="19" t="s">
        <v>72</v>
      </c>
      <c r="B21" s="21">
        <v>2</v>
      </c>
      <c r="C21" s="22">
        <v>43</v>
      </c>
      <c r="D21" s="22">
        <v>0</v>
      </c>
      <c r="E21" s="22">
        <v>45</v>
      </c>
      <c r="F21" s="20">
        <v>2</v>
      </c>
      <c r="G21" s="20">
        <v>99</v>
      </c>
      <c r="H21" s="23">
        <v>0.45454545454545453</v>
      </c>
    </row>
    <row r="22" spans="1:20" x14ac:dyDescent="0.2">
      <c r="A22" s="19" t="s">
        <v>77</v>
      </c>
      <c r="B22" s="21">
        <v>0</v>
      </c>
      <c r="C22" s="22">
        <v>37</v>
      </c>
      <c r="D22" s="22">
        <v>0</v>
      </c>
      <c r="E22" s="22">
        <f t="shared" si="0"/>
        <v>37</v>
      </c>
      <c r="F22" s="20">
        <v>0</v>
      </c>
      <c r="G22" s="20">
        <v>58</v>
      </c>
      <c r="H22" s="23">
        <f t="shared" si="1"/>
        <v>0.63793103448275867</v>
      </c>
    </row>
    <row r="23" spans="1:20" x14ac:dyDescent="0.2">
      <c r="A23" s="19" t="s">
        <v>80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4</v>
      </c>
      <c r="H23" s="23">
        <f t="shared" si="1"/>
        <v>0</v>
      </c>
    </row>
    <row r="24" spans="1:20" x14ac:dyDescent="0.2">
      <c r="A24" s="19" t="s">
        <v>83</v>
      </c>
      <c r="B24" s="21">
        <v>1</v>
      </c>
      <c r="C24" s="22">
        <v>8</v>
      </c>
      <c r="D24" s="22">
        <v>0</v>
      </c>
      <c r="E24" s="22">
        <f t="shared" si="0"/>
        <v>9</v>
      </c>
      <c r="F24" s="20">
        <v>1</v>
      </c>
      <c r="G24" s="20">
        <v>3</v>
      </c>
      <c r="H24" s="23">
        <f t="shared" si="1"/>
        <v>3</v>
      </c>
    </row>
    <row r="25" spans="1:20" x14ac:dyDescent="0.2">
      <c r="A25" s="19" t="s">
        <v>86</v>
      </c>
      <c r="B25" s="21">
        <v>0</v>
      </c>
      <c r="C25" s="22">
        <v>0</v>
      </c>
      <c r="D25" s="22">
        <v>0</v>
      </c>
      <c r="E25" s="22">
        <f t="shared" si="0"/>
        <v>0</v>
      </c>
      <c r="F25" s="20">
        <v>0</v>
      </c>
      <c r="G25" s="20">
        <v>164</v>
      </c>
      <c r="H25" s="23">
        <f t="shared" si="1"/>
        <v>0</v>
      </c>
      <c r="T25" s="17" t="s">
        <v>88</v>
      </c>
    </row>
    <row r="26" spans="1:20" x14ac:dyDescent="0.2">
      <c r="A26" s="19" t="s">
        <v>90</v>
      </c>
      <c r="B26" s="21">
        <v>0</v>
      </c>
      <c r="C26" s="22">
        <v>0</v>
      </c>
      <c r="D26" s="22">
        <v>0</v>
      </c>
      <c r="E26" s="22">
        <f t="shared" si="0"/>
        <v>0</v>
      </c>
      <c r="F26" s="20">
        <v>0</v>
      </c>
      <c r="G26" s="20">
        <v>58</v>
      </c>
      <c r="H26" s="23">
        <f t="shared" si="1"/>
        <v>0</v>
      </c>
    </row>
    <row r="27" spans="1:20" x14ac:dyDescent="0.2">
      <c r="A27" s="19" t="s">
        <v>93</v>
      </c>
      <c r="B27" s="21">
        <v>19</v>
      </c>
      <c r="C27" s="22">
        <v>105</v>
      </c>
      <c r="D27" s="22">
        <v>0</v>
      </c>
      <c r="E27" s="22">
        <f t="shared" si="0"/>
        <v>124</v>
      </c>
      <c r="F27" s="20">
        <v>19</v>
      </c>
      <c r="G27" s="20">
        <v>101</v>
      </c>
      <c r="H27" s="23">
        <f t="shared" si="1"/>
        <v>1.2277227722772277</v>
      </c>
    </row>
    <row r="28" spans="1:20" x14ac:dyDescent="0.2">
      <c r="A28" s="19" t="s">
        <v>96</v>
      </c>
      <c r="B28" s="21">
        <v>1</v>
      </c>
      <c r="C28" s="22">
        <v>4</v>
      </c>
      <c r="D28" s="22">
        <v>0</v>
      </c>
      <c r="E28" s="22">
        <f t="shared" si="0"/>
        <v>5</v>
      </c>
      <c r="F28" s="20">
        <v>1</v>
      </c>
      <c r="G28" s="20">
        <v>12</v>
      </c>
      <c r="H28" s="23">
        <f t="shared" si="1"/>
        <v>0.41666666666666669</v>
      </c>
    </row>
    <row r="29" spans="1:20" x14ac:dyDescent="0.2">
      <c r="A29" s="19" t="s">
        <v>99</v>
      </c>
      <c r="B29" s="21">
        <v>2</v>
      </c>
      <c r="C29" s="22">
        <v>9</v>
      </c>
      <c r="D29" s="22">
        <v>0</v>
      </c>
      <c r="E29" s="22">
        <f t="shared" si="0"/>
        <v>11</v>
      </c>
      <c r="F29" s="20">
        <v>2</v>
      </c>
      <c r="G29" s="20">
        <v>15</v>
      </c>
      <c r="H29" s="23">
        <f>E29/G29</f>
        <v>0.73333333333333328</v>
      </c>
    </row>
    <row r="30" spans="1:20" x14ac:dyDescent="0.2">
      <c r="A30" s="19" t="s">
        <v>102</v>
      </c>
      <c r="B30" s="21">
        <v>0</v>
      </c>
      <c r="C30" s="22">
        <v>1</v>
      </c>
      <c r="D30" s="22">
        <v>0</v>
      </c>
      <c r="E30" s="22">
        <f t="shared" si="0"/>
        <v>1</v>
      </c>
      <c r="F30" s="20">
        <v>0</v>
      </c>
      <c r="G30" s="20">
        <v>7</v>
      </c>
      <c r="H30" s="23">
        <f t="shared" si="1"/>
        <v>0.14285714285714285</v>
      </c>
    </row>
    <row r="31" spans="1:20" x14ac:dyDescent="0.2">
      <c r="A31" s="19" t="s">
        <v>105</v>
      </c>
      <c r="B31" s="21">
        <v>0</v>
      </c>
      <c r="C31" s="22">
        <v>9</v>
      </c>
      <c r="D31" s="22">
        <v>0</v>
      </c>
      <c r="E31" s="22">
        <f t="shared" si="0"/>
        <v>9</v>
      </c>
      <c r="F31" s="20">
        <v>0</v>
      </c>
      <c r="G31" s="20">
        <v>10</v>
      </c>
      <c r="H31" s="23">
        <f t="shared" si="1"/>
        <v>0.9</v>
      </c>
    </row>
    <row r="32" spans="1:20" x14ac:dyDescent="0.2">
      <c r="A32" s="19" t="s">
        <v>108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24</v>
      </c>
      <c r="H32" s="23">
        <f t="shared" si="1"/>
        <v>0</v>
      </c>
    </row>
    <row r="33" spans="1:8" x14ac:dyDescent="0.2">
      <c r="A33" s="19" t="s">
        <v>111</v>
      </c>
      <c r="B33" s="21">
        <v>0</v>
      </c>
      <c r="C33" s="22">
        <v>0</v>
      </c>
      <c r="D33" s="22">
        <v>0</v>
      </c>
      <c r="E33" s="22">
        <f t="shared" si="0"/>
        <v>0</v>
      </c>
      <c r="F33" s="20">
        <v>0</v>
      </c>
      <c r="G33" s="20">
        <v>25</v>
      </c>
      <c r="H33" s="23">
        <f t="shared" si="1"/>
        <v>0</v>
      </c>
    </row>
    <row r="34" spans="1:8" x14ac:dyDescent="0.2">
      <c r="A34" s="19" t="s">
        <v>114</v>
      </c>
      <c r="B34" s="21">
        <v>2</v>
      </c>
      <c r="C34" s="22">
        <v>11</v>
      </c>
      <c r="D34" s="22">
        <v>0</v>
      </c>
      <c r="E34" s="22">
        <f t="shared" si="0"/>
        <v>13</v>
      </c>
      <c r="F34" s="20">
        <v>0</v>
      </c>
      <c r="G34" s="20">
        <v>90</v>
      </c>
      <c r="H34" s="23">
        <f t="shared" si="1"/>
        <v>0.14444444444444443</v>
      </c>
    </row>
    <row r="35" spans="1:8" x14ac:dyDescent="0.2">
      <c r="A35" s="19" t="s">
        <v>117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11</v>
      </c>
      <c r="H35" s="23">
        <f t="shared" si="1"/>
        <v>0</v>
      </c>
    </row>
    <row r="36" spans="1:8" x14ac:dyDescent="0.2">
      <c r="A36" s="19" t="s">
        <v>120</v>
      </c>
      <c r="B36" s="21">
        <v>0</v>
      </c>
      <c r="C36" s="22">
        <v>11</v>
      </c>
      <c r="D36" s="22">
        <v>0</v>
      </c>
      <c r="E36" s="22">
        <f t="shared" si="0"/>
        <v>11</v>
      </c>
      <c r="F36" s="20">
        <v>0</v>
      </c>
      <c r="G36" s="20">
        <v>28</v>
      </c>
      <c r="H36" s="23">
        <f t="shared" si="1"/>
        <v>0.39285714285714285</v>
      </c>
    </row>
    <row r="37" spans="1:8" x14ac:dyDescent="0.2">
      <c r="A37" s="19" t="s">
        <v>123</v>
      </c>
      <c r="B37" s="21">
        <v>0</v>
      </c>
      <c r="C37" s="22">
        <v>0</v>
      </c>
      <c r="D37" s="22">
        <v>0</v>
      </c>
      <c r="E37" s="22">
        <v>0</v>
      </c>
      <c r="F37" s="20">
        <v>0</v>
      </c>
      <c r="G37" s="20">
        <v>102</v>
      </c>
      <c r="H37" s="23">
        <v>0</v>
      </c>
    </row>
    <row r="38" spans="1:8" x14ac:dyDescent="0.2">
      <c r="A38" s="19" t="s">
        <v>128</v>
      </c>
      <c r="B38" s="21">
        <v>0</v>
      </c>
      <c r="C38" s="22">
        <v>40</v>
      </c>
      <c r="D38" s="22">
        <v>0</v>
      </c>
      <c r="E38" s="22">
        <f t="shared" si="0"/>
        <v>40</v>
      </c>
      <c r="F38" s="20">
        <v>0</v>
      </c>
      <c r="G38" s="20">
        <v>48</v>
      </c>
      <c r="H38" s="23">
        <f t="shared" si="1"/>
        <v>0.83333333333333337</v>
      </c>
    </row>
    <row r="39" spans="1:8" x14ac:dyDescent="0.2">
      <c r="A39" s="19" t="s">
        <v>130</v>
      </c>
      <c r="B39" s="21">
        <v>0</v>
      </c>
      <c r="C39" s="22">
        <v>5</v>
      </c>
      <c r="D39" s="22">
        <v>0</v>
      </c>
      <c r="E39" s="22">
        <f t="shared" si="0"/>
        <v>5</v>
      </c>
      <c r="F39" s="20">
        <v>0</v>
      </c>
      <c r="G39" s="20">
        <v>18</v>
      </c>
      <c r="H39" s="23">
        <f t="shared" si="1"/>
        <v>0.27777777777777779</v>
      </c>
    </row>
    <row r="40" spans="1:8" x14ac:dyDescent="0.2">
      <c r="A40" s="19" t="s">
        <v>133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22</v>
      </c>
      <c r="H40" s="23">
        <f t="shared" si="1"/>
        <v>0</v>
      </c>
    </row>
    <row r="41" spans="1:8" x14ac:dyDescent="0.2">
      <c r="A41" s="19" t="s">
        <v>136</v>
      </c>
      <c r="B41" s="21">
        <v>0</v>
      </c>
      <c r="C41" s="22">
        <v>13</v>
      </c>
      <c r="D41" s="22">
        <v>0</v>
      </c>
      <c r="E41" s="22">
        <f t="shared" si="0"/>
        <v>13</v>
      </c>
      <c r="F41" s="20">
        <v>13</v>
      </c>
      <c r="G41" s="20">
        <v>98</v>
      </c>
      <c r="H41" s="23">
        <f t="shared" si="1"/>
        <v>0.1326530612244898</v>
      </c>
    </row>
    <row r="42" spans="1:8" x14ac:dyDescent="0.2">
      <c r="A42" s="19" t="s">
        <v>139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2</v>
      </c>
      <c r="G42" s="20">
        <v>63</v>
      </c>
      <c r="H42" s="23">
        <f t="shared" si="1"/>
        <v>0.80952380952380953</v>
      </c>
    </row>
    <row r="43" spans="1:8" x14ac:dyDescent="0.2">
      <c r="A43" s="19" t="s">
        <v>142</v>
      </c>
      <c r="B43" s="21">
        <v>5</v>
      </c>
      <c r="C43" s="22">
        <v>24</v>
      </c>
      <c r="D43" s="22">
        <v>0</v>
      </c>
      <c r="E43" s="22">
        <f t="shared" si="0"/>
        <v>29</v>
      </c>
      <c r="F43" s="20">
        <v>2</v>
      </c>
      <c r="G43" s="20">
        <v>79</v>
      </c>
      <c r="H43" s="23">
        <f t="shared" si="1"/>
        <v>0.36708860759493672</v>
      </c>
    </row>
    <row r="44" spans="1:8" x14ac:dyDescent="0.2">
      <c r="A44" s="19" t="s">
        <v>145</v>
      </c>
      <c r="B44" s="21">
        <v>0</v>
      </c>
      <c r="C44" s="22">
        <v>3</v>
      </c>
      <c r="D44" s="22">
        <v>0</v>
      </c>
      <c r="E44" s="22">
        <f t="shared" si="0"/>
        <v>3</v>
      </c>
      <c r="F44" s="20">
        <v>0</v>
      </c>
      <c r="G44" s="20">
        <v>36</v>
      </c>
      <c r="H44" s="23">
        <f t="shared" si="1"/>
        <v>8.3333333333333329E-2</v>
      </c>
    </row>
    <row r="45" spans="1:8" x14ac:dyDescent="0.2">
      <c r="A45" s="19" t="s">
        <v>148</v>
      </c>
      <c r="B45" s="21">
        <v>0</v>
      </c>
      <c r="C45" s="22">
        <v>11</v>
      </c>
      <c r="D45" s="22">
        <v>0</v>
      </c>
      <c r="E45" s="22">
        <v>11</v>
      </c>
      <c r="F45" s="20">
        <v>0</v>
      </c>
      <c r="G45" s="20">
        <v>70</v>
      </c>
      <c r="H45" s="23">
        <v>0.15714285714285714</v>
      </c>
    </row>
    <row r="46" spans="1:8" x14ac:dyDescent="0.2">
      <c r="A46" s="19" t="s">
        <v>153</v>
      </c>
      <c r="B46" s="21">
        <v>1</v>
      </c>
      <c r="C46" s="22">
        <v>10</v>
      </c>
      <c r="D46" s="22">
        <v>0</v>
      </c>
      <c r="E46" s="22">
        <f t="shared" si="0"/>
        <v>11</v>
      </c>
      <c r="F46" s="20">
        <v>1</v>
      </c>
      <c r="G46" s="20">
        <v>41</v>
      </c>
      <c r="H46" s="23">
        <f t="shared" si="1"/>
        <v>0.26829268292682928</v>
      </c>
    </row>
    <row r="47" spans="1:8" x14ac:dyDescent="0.2">
      <c r="A47" s="19" t="s">
        <v>156</v>
      </c>
      <c r="B47" s="21">
        <v>2</v>
      </c>
      <c r="C47" s="22">
        <v>1</v>
      </c>
      <c r="D47" s="22">
        <v>0</v>
      </c>
      <c r="E47" s="22">
        <v>3</v>
      </c>
      <c r="F47" s="20">
        <v>0</v>
      </c>
      <c r="G47" s="20">
        <v>53</v>
      </c>
      <c r="H47" s="23">
        <v>5.6603773584905662E-2</v>
      </c>
    </row>
    <row r="48" spans="1:8" x14ac:dyDescent="0.2">
      <c r="A48" s="19" t="s">
        <v>161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20</v>
      </c>
      <c r="H48" s="23">
        <f t="shared" si="1"/>
        <v>0</v>
      </c>
    </row>
    <row r="49" spans="1:8" x14ac:dyDescent="0.2">
      <c r="A49" s="19" t="s">
        <v>164</v>
      </c>
      <c r="B49" s="21">
        <v>0</v>
      </c>
      <c r="C49" s="22">
        <v>56</v>
      </c>
      <c r="D49" s="22">
        <v>0</v>
      </c>
      <c r="E49" s="22">
        <f t="shared" si="0"/>
        <v>56</v>
      </c>
      <c r="F49" s="20">
        <v>0</v>
      </c>
      <c r="G49" s="20">
        <v>44</v>
      </c>
      <c r="H49" s="23">
        <f t="shared" si="1"/>
        <v>1.2727272727272727</v>
      </c>
    </row>
    <row r="50" spans="1:8" x14ac:dyDescent="0.2">
      <c r="A50" s="19" t="s">
        <v>167</v>
      </c>
      <c r="B50" s="21">
        <v>4</v>
      </c>
      <c r="C50" s="22">
        <v>60</v>
      </c>
      <c r="D50" s="22">
        <v>0</v>
      </c>
      <c r="E50" s="22">
        <f t="shared" si="0"/>
        <v>64</v>
      </c>
      <c r="F50" s="20">
        <v>0</v>
      </c>
      <c r="G50" s="20">
        <v>65</v>
      </c>
      <c r="H50" s="23">
        <f>E50/G50</f>
        <v>0.98461538461538467</v>
      </c>
    </row>
    <row r="51" spans="1:8" x14ac:dyDescent="0.2">
      <c r="A51" s="19" t="s">
        <v>170</v>
      </c>
      <c r="B51" s="21">
        <v>2</v>
      </c>
      <c r="C51" s="22">
        <v>13</v>
      </c>
      <c r="D51" s="22">
        <v>0</v>
      </c>
      <c r="E51" s="22">
        <f t="shared" si="0"/>
        <v>15</v>
      </c>
      <c r="F51" s="20">
        <v>0</v>
      </c>
      <c r="G51" s="20">
        <v>18</v>
      </c>
      <c r="H51" s="23">
        <f t="shared" si="1"/>
        <v>0.83333333333333337</v>
      </c>
    </row>
    <row r="52" spans="1:8" x14ac:dyDescent="0.2">
      <c r="A52" s="19" t="s">
        <v>173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109</v>
      </c>
      <c r="H52" s="23">
        <f t="shared" si="1"/>
        <v>0</v>
      </c>
    </row>
    <row r="53" spans="1:8" x14ac:dyDescent="0.2">
      <c r="A53" s="19" t="s">
        <v>175</v>
      </c>
      <c r="B53" s="21">
        <v>0</v>
      </c>
      <c r="C53" s="22">
        <v>32</v>
      </c>
      <c r="D53" s="22">
        <v>0</v>
      </c>
      <c r="E53" s="22">
        <f t="shared" si="0"/>
        <v>32</v>
      </c>
      <c r="F53" s="20">
        <v>0</v>
      </c>
      <c r="G53" s="20">
        <v>23</v>
      </c>
      <c r="H53" s="23">
        <f t="shared" si="1"/>
        <v>1.3913043478260869</v>
      </c>
    </row>
    <row r="54" spans="1:8" x14ac:dyDescent="0.2">
      <c r="A54" s="19" t="s">
        <v>178</v>
      </c>
      <c r="B54" s="21">
        <v>0</v>
      </c>
      <c r="C54" s="22">
        <v>0</v>
      </c>
      <c r="D54" s="22">
        <v>0</v>
      </c>
      <c r="E54" s="22">
        <f t="shared" si="0"/>
        <v>0</v>
      </c>
      <c r="F54" s="20">
        <v>0</v>
      </c>
      <c r="G54" s="20">
        <v>26</v>
      </c>
      <c r="H54" s="23">
        <f t="shared" si="1"/>
        <v>0</v>
      </c>
    </row>
    <row r="55" spans="1:8" x14ac:dyDescent="0.2">
      <c r="A55" s="19" t="s">
        <v>181</v>
      </c>
      <c r="B55" s="21">
        <v>14</v>
      </c>
      <c r="C55" s="22">
        <v>125</v>
      </c>
      <c r="D55" s="22">
        <v>0</v>
      </c>
      <c r="E55" s="22">
        <v>139</v>
      </c>
      <c r="F55" s="20">
        <v>13</v>
      </c>
      <c r="G55" s="20">
        <v>3132</v>
      </c>
      <c r="H55" s="23">
        <v>4.4380587484035762E-2</v>
      </c>
    </row>
    <row r="56" spans="1:8" x14ac:dyDescent="0.2">
      <c r="A56" s="19" t="s">
        <v>210</v>
      </c>
      <c r="B56" s="21">
        <v>0</v>
      </c>
      <c r="C56" s="22">
        <v>0</v>
      </c>
      <c r="D56" s="22">
        <v>0</v>
      </c>
      <c r="E56" s="22">
        <f t="shared" ref="E56:E76" si="2">B56+C56+D56</f>
        <v>0</v>
      </c>
      <c r="F56" s="20">
        <v>0</v>
      </c>
      <c r="G56" s="20">
        <v>46</v>
      </c>
      <c r="H56" s="23">
        <f t="shared" ref="H56:H75" si="3">E56/G56</f>
        <v>0</v>
      </c>
    </row>
    <row r="57" spans="1:8" x14ac:dyDescent="0.2">
      <c r="A57" s="19" t="s">
        <v>212</v>
      </c>
      <c r="B57" s="21">
        <v>0</v>
      </c>
      <c r="C57" s="22">
        <v>3</v>
      </c>
      <c r="D57" s="22">
        <v>0</v>
      </c>
      <c r="E57" s="22">
        <f t="shared" si="2"/>
        <v>3</v>
      </c>
      <c r="F57" s="20">
        <v>0</v>
      </c>
      <c r="G57" s="20">
        <v>11</v>
      </c>
      <c r="H57" s="23">
        <f t="shared" si="3"/>
        <v>0.27272727272727271</v>
      </c>
    </row>
    <row r="58" spans="1:8" x14ac:dyDescent="0.2">
      <c r="A58" s="19" t="s">
        <v>215</v>
      </c>
      <c r="B58" s="21">
        <v>0</v>
      </c>
      <c r="C58" s="22">
        <v>0</v>
      </c>
      <c r="D58" s="22">
        <v>0</v>
      </c>
      <c r="E58" s="22">
        <f t="shared" si="2"/>
        <v>0</v>
      </c>
      <c r="F58" s="20">
        <v>0</v>
      </c>
      <c r="G58" s="20">
        <v>46</v>
      </c>
      <c r="H58" s="23">
        <f t="shared" si="3"/>
        <v>0</v>
      </c>
    </row>
    <row r="59" spans="1:8" ht="12" customHeight="1" x14ac:dyDescent="0.2">
      <c r="A59" s="19" t="s">
        <v>218</v>
      </c>
      <c r="B59" s="21">
        <v>0</v>
      </c>
      <c r="C59" s="22">
        <v>0</v>
      </c>
      <c r="D59" s="22">
        <v>0</v>
      </c>
      <c r="E59" s="22">
        <v>0</v>
      </c>
      <c r="F59" s="20">
        <v>0</v>
      </c>
      <c r="G59" s="20">
        <v>24</v>
      </c>
      <c r="H59" s="23">
        <v>0</v>
      </c>
    </row>
    <row r="60" spans="1:8" x14ac:dyDescent="0.2">
      <c r="A60" s="19" t="s">
        <v>221</v>
      </c>
      <c r="B60" s="21">
        <v>3</v>
      </c>
      <c r="C60" s="22">
        <v>9</v>
      </c>
      <c r="D60" s="22">
        <v>0</v>
      </c>
      <c r="E60" s="22">
        <v>12</v>
      </c>
      <c r="F60" s="20">
        <v>3</v>
      </c>
      <c r="G60" s="20">
        <v>106</v>
      </c>
      <c r="H60" s="23">
        <v>0.11320754716981132</v>
      </c>
    </row>
    <row r="61" spans="1:8" x14ac:dyDescent="0.2">
      <c r="A61" s="19" t="s">
        <v>226</v>
      </c>
      <c r="B61" s="21">
        <v>11</v>
      </c>
      <c r="C61" s="22">
        <v>136</v>
      </c>
      <c r="D61" s="22">
        <v>0</v>
      </c>
      <c r="E61" s="22">
        <f t="shared" si="2"/>
        <v>147</v>
      </c>
      <c r="F61" s="20">
        <v>7</v>
      </c>
      <c r="G61" s="20">
        <v>70</v>
      </c>
      <c r="H61" s="23">
        <f t="shared" si="3"/>
        <v>2.1</v>
      </c>
    </row>
    <row r="62" spans="1:8" x14ac:dyDescent="0.2">
      <c r="A62" s="19" t="s">
        <v>229</v>
      </c>
      <c r="B62" s="21">
        <v>0</v>
      </c>
      <c r="C62" s="22">
        <v>1</v>
      </c>
      <c r="D62" s="22">
        <v>0</v>
      </c>
      <c r="E62" s="22">
        <f t="shared" si="2"/>
        <v>1</v>
      </c>
      <c r="F62" s="20">
        <v>0</v>
      </c>
      <c r="G62" s="20">
        <v>42</v>
      </c>
      <c r="H62" s="23">
        <f t="shared" si="3"/>
        <v>2.3809523809523808E-2</v>
      </c>
    </row>
    <row r="63" spans="1:8" x14ac:dyDescent="0.2">
      <c r="A63" s="19" t="s">
        <v>232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20">
        <v>196</v>
      </c>
      <c r="H63" s="23">
        <f t="shared" si="3"/>
        <v>0</v>
      </c>
    </row>
    <row r="64" spans="1:8" x14ac:dyDescent="0.2">
      <c r="A64" s="19" t="s">
        <v>235</v>
      </c>
      <c r="B64" s="21">
        <v>3</v>
      </c>
      <c r="C64" s="22">
        <v>32</v>
      </c>
      <c r="D64" s="22">
        <v>0</v>
      </c>
      <c r="E64" s="22">
        <f t="shared" si="2"/>
        <v>35</v>
      </c>
      <c r="F64" s="20">
        <v>3</v>
      </c>
      <c r="G64" s="20">
        <v>22</v>
      </c>
      <c r="H64" s="23">
        <f t="shared" si="3"/>
        <v>1.5909090909090908</v>
      </c>
    </row>
    <row r="65" spans="1:9" x14ac:dyDescent="0.2">
      <c r="A65" s="19" t="s">
        <v>238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2</v>
      </c>
      <c r="H65" s="23">
        <f t="shared" si="3"/>
        <v>0.5</v>
      </c>
    </row>
    <row r="66" spans="1:9" x14ac:dyDescent="0.2">
      <c r="A66" s="19" t="s">
        <v>241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116</v>
      </c>
      <c r="H66" s="23">
        <f t="shared" si="3"/>
        <v>0</v>
      </c>
    </row>
    <row r="67" spans="1:9" x14ac:dyDescent="0.2">
      <c r="A67" s="19" t="s">
        <v>244</v>
      </c>
      <c r="B67" s="21">
        <v>0</v>
      </c>
      <c r="C67" s="22">
        <v>0</v>
      </c>
      <c r="D67" s="22">
        <v>0</v>
      </c>
      <c r="E67" s="22">
        <v>0</v>
      </c>
      <c r="F67" s="20">
        <v>0</v>
      </c>
      <c r="G67" s="20">
        <v>94</v>
      </c>
      <c r="H67" s="23">
        <v>0</v>
      </c>
    </row>
    <row r="68" spans="1:9" x14ac:dyDescent="0.2">
      <c r="A68" s="19" t="s">
        <v>248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114</v>
      </c>
      <c r="H68" s="23">
        <f t="shared" si="3"/>
        <v>0</v>
      </c>
    </row>
    <row r="69" spans="1:9" x14ac:dyDescent="0.2">
      <c r="A69" s="19" t="s">
        <v>251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82</v>
      </c>
      <c r="H69" s="23">
        <f t="shared" si="3"/>
        <v>0</v>
      </c>
    </row>
    <row r="70" spans="1:9" x14ac:dyDescent="0.2">
      <c r="A70" s="19" t="s">
        <v>254</v>
      </c>
      <c r="B70" s="21">
        <v>6</v>
      </c>
      <c r="C70" s="22">
        <v>52</v>
      </c>
      <c r="D70" s="22">
        <v>0</v>
      </c>
      <c r="E70" s="22">
        <f t="shared" si="2"/>
        <v>58</v>
      </c>
      <c r="F70" s="20">
        <v>3</v>
      </c>
      <c r="G70" s="20">
        <v>65</v>
      </c>
      <c r="H70" s="23">
        <f t="shared" si="3"/>
        <v>0.89230769230769236</v>
      </c>
    </row>
    <row r="71" spans="1:9" x14ac:dyDescent="0.2">
      <c r="A71" s="19" t="s">
        <v>257</v>
      </c>
      <c r="B71" s="21">
        <v>0</v>
      </c>
      <c r="C71" s="22">
        <v>0</v>
      </c>
      <c r="D71" s="22">
        <v>0</v>
      </c>
      <c r="E71" s="22">
        <f t="shared" si="2"/>
        <v>0</v>
      </c>
      <c r="F71" s="20">
        <v>0</v>
      </c>
      <c r="G71" s="20">
        <v>9</v>
      </c>
      <c r="H71" s="23">
        <f t="shared" si="3"/>
        <v>0</v>
      </c>
    </row>
    <row r="72" spans="1:9" x14ac:dyDescent="0.2">
      <c r="A72" s="17" t="s">
        <v>260</v>
      </c>
      <c r="B72" s="21">
        <v>45</v>
      </c>
      <c r="C72" s="22">
        <v>1190</v>
      </c>
      <c r="D72" s="22">
        <v>0</v>
      </c>
      <c r="E72" s="22">
        <v>1235</v>
      </c>
      <c r="F72" s="20">
        <v>0</v>
      </c>
      <c r="G72" s="20">
        <v>1807</v>
      </c>
      <c r="H72" s="23">
        <v>0.68345323741007191</v>
      </c>
    </row>
    <row r="73" spans="1:9" x14ac:dyDescent="0.2">
      <c r="A73" s="19" t="s">
        <v>279</v>
      </c>
      <c r="B73" s="21">
        <v>0</v>
      </c>
      <c r="C73" s="22">
        <v>0</v>
      </c>
      <c r="D73" s="22">
        <v>0</v>
      </c>
      <c r="E73" s="22">
        <v>0</v>
      </c>
      <c r="F73" s="20">
        <v>0</v>
      </c>
      <c r="G73" s="20">
        <v>95</v>
      </c>
      <c r="H73" s="23">
        <v>0</v>
      </c>
    </row>
    <row r="74" spans="1:9" x14ac:dyDescent="0.2">
      <c r="A74" s="19" t="s">
        <v>283</v>
      </c>
      <c r="B74" s="21">
        <v>0</v>
      </c>
      <c r="C74" s="22">
        <v>0</v>
      </c>
      <c r="D74" s="22">
        <v>0</v>
      </c>
      <c r="E74" s="22">
        <f t="shared" si="2"/>
        <v>0</v>
      </c>
      <c r="F74" s="20">
        <v>0</v>
      </c>
      <c r="G74" s="20">
        <v>75</v>
      </c>
      <c r="H74" s="23">
        <f t="shared" si="3"/>
        <v>0</v>
      </c>
    </row>
    <row r="75" spans="1:9" x14ac:dyDescent="0.2">
      <c r="A75" s="19" t="s">
        <v>286</v>
      </c>
      <c r="B75" s="21">
        <v>0</v>
      </c>
      <c r="C75" s="22">
        <v>5</v>
      </c>
      <c r="D75" s="22">
        <v>0</v>
      </c>
      <c r="E75" s="22">
        <f t="shared" si="2"/>
        <v>5</v>
      </c>
      <c r="F75" s="20">
        <v>0</v>
      </c>
      <c r="G75" s="20">
        <v>24</v>
      </c>
      <c r="H75" s="23">
        <f t="shared" si="3"/>
        <v>0.20833333333333334</v>
      </c>
    </row>
    <row r="76" spans="1:9" ht="13.5" thickBot="1" x14ac:dyDescent="0.25">
      <c r="A76" s="27" t="s">
        <v>289</v>
      </c>
      <c r="B76" s="29">
        <v>0</v>
      </c>
      <c r="C76" s="27">
        <v>1</v>
      </c>
      <c r="D76" s="27">
        <v>0</v>
      </c>
      <c r="E76" s="27">
        <f t="shared" si="2"/>
        <v>1</v>
      </c>
      <c r="F76" s="28">
        <v>0</v>
      </c>
      <c r="G76" s="28">
        <v>43</v>
      </c>
      <c r="H76" s="30">
        <f>E76/G76</f>
        <v>2.3255813953488372E-2</v>
      </c>
    </row>
    <row r="77" spans="1:9" ht="13.5" thickTop="1" x14ac:dyDescent="0.2">
      <c r="A77" s="22"/>
      <c r="B77" s="21">
        <f>SUM(B3:B76)</f>
        <v>153</v>
      </c>
      <c r="C77" s="103">
        <f t="shared" ref="C77:G77" si="4">SUM(C3:C76)</f>
        <v>2469</v>
      </c>
      <c r="D77" s="103">
        <f t="shared" si="4"/>
        <v>31</v>
      </c>
      <c r="E77" s="22">
        <f t="shared" si="4"/>
        <v>2653</v>
      </c>
      <c r="F77" s="22">
        <f t="shared" si="4"/>
        <v>97</v>
      </c>
      <c r="G77" s="127">
        <f t="shared" si="4"/>
        <v>9505</v>
      </c>
      <c r="H77" s="99">
        <f>E77/G77</f>
        <v>0.27911625460284062</v>
      </c>
    </row>
    <row r="78" spans="1:9" x14ac:dyDescent="0.2">
      <c r="A78" s="22"/>
      <c r="B78" s="21"/>
      <c r="C78" s="22"/>
      <c r="D78" s="22"/>
      <c r="E78" s="22"/>
      <c r="F78" s="22"/>
      <c r="G78" s="22"/>
      <c r="H78" s="33"/>
    </row>
    <row r="79" spans="1:9" x14ac:dyDescent="0.2">
      <c r="A79" s="22"/>
      <c r="B79" s="21"/>
      <c r="C79" s="22"/>
      <c r="D79" s="22"/>
      <c r="E79" s="22"/>
      <c r="F79" s="22"/>
      <c r="G79" s="22"/>
      <c r="H79" s="33"/>
      <c r="I79" s="35"/>
    </row>
    <row r="80" spans="1:9" x14ac:dyDescent="0.2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">
      <c r="A81" s="19"/>
      <c r="B81" s="19"/>
      <c r="C81" s="19"/>
      <c r="D81" s="22"/>
      <c r="E81" s="19"/>
      <c r="F81" s="19"/>
      <c r="G81" s="19"/>
      <c r="I81" s="35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44044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/>
      <c r="E68" s="22"/>
      <c r="F68" s="22"/>
      <c r="G68" s="22">
        <f t="shared" ref="G68:G114" si="2">D68+E68+F68</f>
        <v>0</v>
      </c>
      <c r="H68" s="20"/>
      <c r="I68" s="20"/>
      <c r="J68" s="23" t="e">
        <f t="shared" ref="J68:J104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493</v>
      </c>
      <c r="B98" s="19" t="s">
        <v>260</v>
      </c>
      <c r="C98" s="20" t="s">
        <v>498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">
      <c r="A107" s="18" t="s">
        <v>298</v>
      </c>
      <c r="B107" s="19" t="s">
        <v>260</v>
      </c>
      <c r="C107" s="20" t="s">
        <v>432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38" t="s">
        <v>464</v>
      </c>
      <c r="B108" s="17" t="s">
        <v>260</v>
      </c>
      <c r="C108" s="17" t="s">
        <v>463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91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/>
      <c r="E114" s="22"/>
      <c r="F114" s="22"/>
      <c r="G114" s="22">
        <f t="shared" si="2"/>
        <v>0</v>
      </c>
      <c r="H114" s="32"/>
      <c r="I114" s="32"/>
      <c r="J114" s="99" t="e">
        <f t="shared" ref="J114" si="5"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 xr:uid="{00000000-0009-0000-0000-00000E000000}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2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44075</v>
      </c>
      <c r="E1" s="146"/>
      <c r="F1" s="146"/>
      <c r="G1" s="146"/>
      <c r="H1" s="146"/>
      <c r="I1" s="147"/>
      <c r="J1" s="100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1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ref="G86:G112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493</v>
      </c>
      <c r="B98" s="19" t="s">
        <v>260</v>
      </c>
      <c r="C98" s="20" t="s">
        <v>498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298</v>
      </c>
      <c r="B107" s="19" t="s">
        <v>260</v>
      </c>
      <c r="C107" s="20" t="s">
        <v>432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38" t="s">
        <v>464</v>
      </c>
      <c r="B108" s="17" t="s">
        <v>260</v>
      </c>
      <c r="C108" s="17" t="s">
        <v>463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>SUM(D113:F113)</f>
        <v>0</v>
      </c>
      <c r="H113" s="28"/>
      <c r="I113" s="28"/>
      <c r="J113" s="91" t="e">
        <f>G113/I113</f>
        <v>#DIV/0!</v>
      </c>
    </row>
    <row r="114" spans="1:14" ht="13.5" thickTop="1" x14ac:dyDescent="0.2">
      <c r="A114" s="31" t="s">
        <v>290</v>
      </c>
      <c r="B114" s="22"/>
      <c r="C114" s="20"/>
      <c r="D114" s="21"/>
      <c r="E114" s="22"/>
      <c r="F114" s="22"/>
      <c r="G114" s="22">
        <f>SUM(D114:F114)</f>
        <v>0</v>
      </c>
      <c r="H114" s="32"/>
      <c r="I114" s="103"/>
      <c r="J114" s="33" t="e">
        <f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3" sqref="H3:I114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44105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33" t="e">
        <f t="shared" si="3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4">D67+E67+F67</f>
        <v>0</v>
      </c>
      <c r="H67" s="20"/>
      <c r="I67" s="20"/>
      <c r="J67" s="23" t="e">
        <f t="shared" ref="J67:J99" si="5">G67/I67</f>
        <v>#DIV/0!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493</v>
      </c>
      <c r="B98" s="19" t="s">
        <v>260</v>
      </c>
      <c r="C98" s="20" t="s">
        <v>498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5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3" si="6">D100+E100+F100</f>
        <v>0</v>
      </c>
      <c r="H100" s="20"/>
      <c r="I100" s="20"/>
      <c r="J100" s="23" t="e">
        <f t="shared" ref="J100:J114" si="7">G100/I100</f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18" t="s">
        <v>298</v>
      </c>
      <c r="B107" s="19" t="s">
        <v>260</v>
      </c>
      <c r="C107" s="20" t="s">
        <v>432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38" t="s">
        <v>464</v>
      </c>
      <c r="B108" s="17" t="s">
        <v>260</v>
      </c>
      <c r="C108" s="17" t="s">
        <v>463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6"/>
        <v>0</v>
      </c>
      <c r="H112" s="20"/>
      <c r="I112" s="20"/>
      <c r="J112" s="23" t="e">
        <f t="shared" si="7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6"/>
        <v>0</v>
      </c>
      <c r="H113" s="28"/>
      <c r="I113" s="28"/>
      <c r="J113" s="30" t="e">
        <f t="shared" si="7"/>
        <v>#DIV/0!</v>
      </c>
    </row>
    <row r="114" spans="1:14" ht="13.5" thickTop="1" x14ac:dyDescent="0.2">
      <c r="A114" s="31" t="s">
        <v>290</v>
      </c>
      <c r="B114" s="22"/>
      <c r="C114" s="20"/>
      <c r="D114" s="21"/>
      <c r="E114" s="22"/>
      <c r="F114" s="22"/>
      <c r="G114" s="22">
        <f>D114+E114+F114</f>
        <v>0</v>
      </c>
      <c r="H114" s="32"/>
      <c r="I114" s="32"/>
      <c r="J114" s="33" t="e">
        <f t="shared" si="7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O22" sqref="O22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44136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4">D67+E67+F67</f>
        <v>0</v>
      </c>
      <c r="H67" s="20"/>
      <c r="I67" s="20"/>
      <c r="J67" s="23" t="e">
        <f t="shared" ref="J67:J99" si="5">G67/I67</f>
        <v>#DIV/0!</v>
      </c>
    </row>
    <row r="68" spans="1:10" ht="12.75" customHeight="1" x14ac:dyDescent="0.2">
      <c r="A68" s="18" t="s">
        <v>496</v>
      </c>
      <c r="B68" s="19" t="s">
        <v>181</v>
      </c>
      <c r="C68" s="20" t="s">
        <v>497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491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33" t="e">
        <f t="shared" si="5"/>
        <v>#DIV/0!</v>
      </c>
    </row>
    <row r="96" spans="1:10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493</v>
      </c>
      <c r="B98" s="19" t="s">
        <v>260</v>
      </c>
      <c r="C98" s="20" t="s">
        <v>498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5"/>
        <v>#DIV/0!</v>
      </c>
    </row>
    <row r="100" spans="1:10" ht="13.5" customHeight="1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3" si="6">D100+E100+F100</f>
        <v>0</v>
      </c>
      <c r="H100" s="20"/>
      <c r="I100" s="20"/>
      <c r="J100" s="23" t="e">
        <f t="shared" ref="J100:J113" si="7">G100/I100</f>
        <v>#DIV/0!</v>
      </c>
    </row>
    <row r="101" spans="1:10" ht="13.5" customHeight="1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18" t="s">
        <v>298</v>
      </c>
      <c r="B107" s="19" t="s">
        <v>260</v>
      </c>
      <c r="C107" s="20" t="s">
        <v>432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38" t="s">
        <v>464</v>
      </c>
      <c r="B108" s="17" t="s">
        <v>260</v>
      </c>
      <c r="C108" s="43" t="s">
        <v>463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6"/>
        <v>0</v>
      </c>
      <c r="H112" s="20"/>
      <c r="I112" s="20"/>
      <c r="J112" s="23" t="e">
        <f t="shared" si="7"/>
        <v>#DIV/0!</v>
      </c>
    </row>
    <row r="113" spans="1:14" ht="13.5" customHeight="1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6"/>
        <v>0</v>
      </c>
      <c r="H113" s="28"/>
      <c r="I113" s="28"/>
      <c r="J113" s="30" t="e">
        <f t="shared" si="7"/>
        <v>#DIV/0!</v>
      </c>
    </row>
    <row r="114" spans="1:14" ht="13.5" thickTop="1" x14ac:dyDescent="0.2">
      <c r="A114" s="31" t="s">
        <v>290</v>
      </c>
      <c r="B114" s="22"/>
      <c r="C114" s="20"/>
      <c r="D114" s="21"/>
      <c r="E114" s="22"/>
      <c r="F114" s="22"/>
      <c r="G114" s="22">
        <f t="shared" ref="G114" si="8">D114+E114+F114</f>
        <v>0</v>
      </c>
      <c r="H114" s="32"/>
      <c r="I114" s="32"/>
      <c r="J114" s="33" t="e">
        <f t="shared" ref="J114" si="9">G114/I114</f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1" sqref="P31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45">
        <v>44166</v>
      </c>
      <c r="E1" s="146"/>
      <c r="F1" s="146"/>
      <c r="G1" s="146"/>
      <c r="H1" s="146"/>
      <c r="I1" s="14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0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ref="G67:G99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496</v>
      </c>
      <c r="B68" s="19" t="s">
        <v>181</v>
      </c>
      <c r="C68" s="20" t="s">
        <v>497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491</v>
      </c>
      <c r="B70" s="19" t="s">
        <v>181</v>
      </c>
      <c r="C70" s="20" t="s">
        <v>188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5"/>
        <v>0</v>
      </c>
      <c r="H75" s="20"/>
      <c r="I75" s="20"/>
      <c r="J75" s="33" t="e">
        <f t="shared" si="4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4" si="6">G95/I95</f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493</v>
      </c>
      <c r="B98" s="19" t="s">
        <v>260</v>
      </c>
      <c r="C98" s="20" t="s">
        <v>498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5"/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ref="G100:G114" si="7">D100+E100+F100</f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18" t="s">
        <v>298</v>
      </c>
      <c r="B107" s="19" t="s">
        <v>260</v>
      </c>
      <c r="C107" s="20" t="s">
        <v>432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38" t="s">
        <v>464</v>
      </c>
      <c r="B108" s="17" t="s">
        <v>260</v>
      </c>
      <c r="C108" s="43" t="s">
        <v>463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7"/>
        <v>0</v>
      </c>
      <c r="H112" s="20"/>
      <c r="I112" s="20"/>
      <c r="J112" s="23" t="e">
        <f t="shared" si="6"/>
        <v>#DIV/0!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7"/>
        <v>0</v>
      </c>
      <c r="H113" s="28"/>
      <c r="I113" s="28"/>
      <c r="J113" s="91" t="e">
        <f t="shared" si="6"/>
        <v>#DIV/0!</v>
      </c>
    </row>
    <row r="114" spans="1:14" ht="13.5" thickTop="1" x14ac:dyDescent="0.2">
      <c r="A114" s="31" t="s">
        <v>290</v>
      </c>
      <c r="B114" s="22"/>
      <c r="C114" s="20"/>
      <c r="D114" s="21"/>
      <c r="E114" s="22"/>
      <c r="F114" s="22"/>
      <c r="G114" s="103">
        <f t="shared" si="7"/>
        <v>0</v>
      </c>
      <c r="H114" s="32"/>
      <c r="I114" s="32"/>
      <c r="J114" s="99" t="e">
        <f t="shared" si="6"/>
        <v>#DIV/0!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M126" sqref="M126"/>
    </sheetView>
  </sheetViews>
  <sheetFormatPr defaultColWidth="5.7109375" defaultRowHeight="12.75" x14ac:dyDescent="0.2"/>
  <cols>
    <col min="1" max="1" width="6.7109375" style="83" customWidth="1"/>
    <col min="2" max="2" width="11.28515625" style="58" bestFit="1" customWidth="1"/>
    <col min="3" max="3" width="26.42578125" style="58" bestFit="1" customWidth="1"/>
    <col min="4" max="4" width="7.7109375" style="58" customWidth="1"/>
    <col min="5" max="5" width="7" style="58" customWidth="1"/>
    <col min="6" max="6" width="8" style="58" customWidth="1"/>
    <col min="7" max="7" width="6.85546875" style="58" customWidth="1"/>
    <col min="8" max="8" width="7.7109375" style="58" customWidth="1"/>
    <col min="9" max="9" width="7" style="58" bestFit="1" customWidth="1"/>
    <col min="10" max="10" width="8" style="58" customWidth="1"/>
    <col min="11" max="11" width="6.7109375" style="58" customWidth="1"/>
    <col min="12" max="12" width="6.85546875" style="58" customWidth="1"/>
    <col min="13" max="13" width="7.28515625" style="58" customWidth="1"/>
    <col min="14" max="14" width="7.42578125" style="58" customWidth="1"/>
    <col min="15" max="15" width="8.5703125" style="58" customWidth="1"/>
    <col min="16" max="16" width="8.140625" style="80" customWidth="1"/>
    <col min="17" max="16384" width="5.7109375" style="58"/>
  </cols>
  <sheetData>
    <row r="1" spans="1:17" s="49" customFormat="1" x14ac:dyDescent="0.2">
      <c r="A1" s="45"/>
      <c r="B1" s="46"/>
      <c r="C1" s="47"/>
      <c r="D1" s="145" t="s">
        <v>294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43844</v>
      </c>
      <c r="E2" s="54">
        <v>43875</v>
      </c>
      <c r="F2" s="55">
        <v>43905</v>
      </c>
      <c r="G2" s="55">
        <v>43934</v>
      </c>
      <c r="H2" s="55">
        <v>43963</v>
      </c>
      <c r="I2" s="55">
        <v>43992</v>
      </c>
      <c r="J2" s="55">
        <v>44021</v>
      </c>
      <c r="K2" s="55">
        <v>44050</v>
      </c>
      <c r="L2" s="55">
        <v>44079</v>
      </c>
      <c r="M2" s="55">
        <v>44108</v>
      </c>
      <c r="N2" s="55">
        <v>44137</v>
      </c>
      <c r="O2" s="56">
        <v>44181</v>
      </c>
      <c r="P2" s="57" t="s">
        <v>296</v>
      </c>
    </row>
    <row r="3" spans="1:17" x14ac:dyDescent="0.2">
      <c r="A3" s="59" t="s">
        <v>10</v>
      </c>
      <c r="B3" s="60" t="s">
        <v>11</v>
      </c>
      <c r="C3" s="61" t="s">
        <v>12</v>
      </c>
      <c r="D3" s="62">
        <f>Jan!J3</f>
        <v>0.76744186046511631</v>
      </c>
      <c r="E3" s="93">
        <f>Feb!J3</f>
        <v>0.96551724137931039</v>
      </c>
      <c r="F3" s="63">
        <f>Mar!J3</f>
        <v>0.65384615384615385</v>
      </c>
      <c r="G3" s="63">
        <f>Apr!J3</f>
        <v>0</v>
      </c>
      <c r="H3" s="63">
        <f>May!J3</f>
        <v>0</v>
      </c>
      <c r="I3" s="63">
        <f>'June '!J3</f>
        <v>0.16666666666666666</v>
      </c>
      <c r="J3" s="63">
        <f>July!J3</f>
        <v>0.25</v>
      </c>
      <c r="K3" s="63"/>
      <c r="L3" s="63"/>
      <c r="M3" s="63"/>
      <c r="N3" s="63"/>
      <c r="O3" s="63"/>
      <c r="P3" s="65">
        <f>SUM(D3:O3)/7</f>
        <v>0.40049598890817817</v>
      </c>
      <c r="Q3" s="66"/>
    </row>
    <row r="4" spans="1:17" x14ac:dyDescent="0.2">
      <c r="A4" s="59" t="s">
        <v>13</v>
      </c>
      <c r="B4" s="60" t="s">
        <v>14</v>
      </c>
      <c r="C4" s="61" t="s">
        <v>14</v>
      </c>
      <c r="D4" s="62">
        <f>Jan!J4</f>
        <v>0.93333333333333335</v>
      </c>
      <c r="E4" s="63">
        <f>Feb!J4</f>
        <v>0.5</v>
      </c>
      <c r="F4" s="63">
        <f>Mar!J4</f>
        <v>0.45833333333333331</v>
      </c>
      <c r="G4" s="63">
        <f>Apr!J4</f>
        <v>0</v>
      </c>
      <c r="H4" s="63">
        <f>May!J4</f>
        <v>6.4516129032258063E-2</v>
      </c>
      <c r="I4" s="63">
        <f>'June '!J4</f>
        <v>0</v>
      </c>
      <c r="J4" s="63">
        <f>July!J4</f>
        <v>0.15384615384615385</v>
      </c>
      <c r="K4" s="63"/>
      <c r="L4" s="63"/>
      <c r="M4" s="63"/>
      <c r="N4" s="63"/>
      <c r="O4" s="63"/>
      <c r="P4" s="65">
        <f>SUM(D4:O4)/7</f>
        <v>0.30143270707786834</v>
      </c>
    </row>
    <row r="5" spans="1:17" x14ac:dyDescent="0.2">
      <c r="A5" s="59" t="s">
        <v>15</v>
      </c>
      <c r="B5" s="60" t="s">
        <v>16</v>
      </c>
      <c r="C5" s="61" t="s">
        <v>16</v>
      </c>
      <c r="D5" s="62">
        <f>Jan!J5</f>
        <v>1</v>
      </c>
      <c r="E5" s="63">
        <f>Feb!J5</f>
        <v>1</v>
      </c>
      <c r="F5" s="63">
        <f>Mar!J5</f>
        <v>1</v>
      </c>
      <c r="G5" s="63">
        <f>Apr!J5</f>
        <v>0</v>
      </c>
      <c r="H5" s="63">
        <f>May!J5</f>
        <v>0</v>
      </c>
      <c r="I5" s="63">
        <f>'June '!J5</f>
        <v>7.1428571428571425E-2</v>
      </c>
      <c r="J5" s="63">
        <f>July!J5</f>
        <v>0</v>
      </c>
      <c r="K5" s="63"/>
      <c r="L5" s="63"/>
      <c r="M5" s="63"/>
      <c r="N5" s="63"/>
      <c r="O5" s="63"/>
      <c r="P5" s="65">
        <f t="shared" ref="P5:P68" si="0">SUM(D5:O5)/7</f>
        <v>0.43877551020408168</v>
      </c>
    </row>
    <row r="6" spans="1:17" x14ac:dyDescent="0.2">
      <c r="A6" s="59" t="s">
        <v>17</v>
      </c>
      <c r="B6" s="60" t="s">
        <v>18</v>
      </c>
      <c r="C6" s="61" t="s">
        <v>19</v>
      </c>
      <c r="D6" s="62">
        <f>Jan!J6</f>
        <v>0.9375</v>
      </c>
      <c r="E6" s="63">
        <f>Feb!J6</f>
        <v>1</v>
      </c>
      <c r="F6" s="63">
        <f>Mar!J6</f>
        <v>0.66666666666666663</v>
      </c>
      <c r="G6" s="63">
        <f>Apr!J6</f>
        <v>0</v>
      </c>
      <c r="H6" s="63">
        <f>May!J6</f>
        <v>0.5</v>
      </c>
      <c r="I6" s="63">
        <f>'June '!J6</f>
        <v>1</v>
      </c>
      <c r="J6" s="63">
        <f>July!J6</f>
        <v>0.42105263157894735</v>
      </c>
      <c r="K6" s="63"/>
      <c r="L6" s="63"/>
      <c r="M6" s="63"/>
      <c r="N6" s="63"/>
      <c r="O6" s="63"/>
      <c r="P6" s="65">
        <f t="shared" si="0"/>
        <v>0.64645989974937323</v>
      </c>
    </row>
    <row r="7" spans="1:17" x14ac:dyDescent="0.2">
      <c r="A7" s="59" t="s">
        <v>20</v>
      </c>
      <c r="B7" s="60" t="s">
        <v>18</v>
      </c>
      <c r="C7" s="61" t="s">
        <v>21</v>
      </c>
      <c r="D7" s="62">
        <f>Jan!J7</f>
        <v>0.78787878787878785</v>
      </c>
      <c r="E7" s="63">
        <f>Feb!J7</f>
        <v>0.8035714285714286</v>
      </c>
      <c r="F7" s="63">
        <f>Mar!J7</f>
        <v>1.0344827586206897</v>
      </c>
      <c r="G7" s="63">
        <f>Apr!J7</f>
        <v>0</v>
      </c>
      <c r="H7" s="63">
        <f>May!J7</f>
        <v>0</v>
      </c>
      <c r="I7" s="63">
        <f>'June '!J7</f>
        <v>0.79487179487179482</v>
      </c>
      <c r="J7" s="63">
        <f>July!J7</f>
        <v>0</v>
      </c>
      <c r="K7" s="63"/>
      <c r="L7" s="63"/>
      <c r="M7" s="63"/>
      <c r="N7" s="63"/>
      <c r="O7" s="63"/>
      <c r="P7" s="65">
        <f t="shared" si="0"/>
        <v>0.48868639570610017</v>
      </c>
    </row>
    <row r="8" spans="1:17" x14ac:dyDescent="0.2">
      <c r="A8" s="59" t="s">
        <v>22</v>
      </c>
      <c r="B8" s="60" t="s">
        <v>23</v>
      </c>
      <c r="C8" s="61" t="s">
        <v>24</v>
      </c>
      <c r="D8" s="62">
        <f>Jan!J8</f>
        <v>2.35</v>
      </c>
      <c r="E8" s="63">
        <f>Feb!J8</f>
        <v>1.4074074074074074</v>
      </c>
      <c r="F8" s="63">
        <f>Mar!J8</f>
        <v>1.7241379310344827</v>
      </c>
      <c r="G8" s="63">
        <f>Apr!J8</f>
        <v>1.4333333333333333</v>
      </c>
      <c r="H8" s="63">
        <f>May!J8</f>
        <v>1.875</v>
      </c>
      <c r="I8" s="63">
        <f>'June '!J8</f>
        <v>1.1052631578947369</v>
      </c>
      <c r="J8" s="63">
        <f>July!J8</f>
        <v>2.1481481481481484</v>
      </c>
      <c r="K8" s="63"/>
      <c r="L8" s="63"/>
      <c r="M8" s="63"/>
      <c r="N8" s="63"/>
      <c r="O8" s="63"/>
      <c r="P8" s="65">
        <f t="shared" si="0"/>
        <v>1.7204699968311583</v>
      </c>
    </row>
    <row r="9" spans="1:17" x14ac:dyDescent="0.2">
      <c r="A9" s="59" t="s">
        <v>25</v>
      </c>
      <c r="B9" s="60" t="s">
        <v>26</v>
      </c>
      <c r="C9" s="61" t="s">
        <v>27</v>
      </c>
      <c r="D9" s="62">
        <f>Jan!J9</f>
        <v>1.0608695652173914</v>
      </c>
      <c r="E9" s="63">
        <f>Feb!J9</f>
        <v>1.3645833333333333</v>
      </c>
      <c r="F9" s="63">
        <f>Mar!J9</f>
        <v>1.26</v>
      </c>
      <c r="G9" s="63">
        <f>Apr!J9</f>
        <v>0.43373493975903615</v>
      </c>
      <c r="H9" s="63">
        <f>May!J9</f>
        <v>0.90909090909090906</v>
      </c>
      <c r="I9" s="63">
        <f>'June '!J9</f>
        <v>0.62857142857142856</v>
      </c>
      <c r="J9" s="63">
        <f>July!J9</f>
        <v>0.6216216216216216</v>
      </c>
      <c r="K9" s="63"/>
      <c r="L9" s="63"/>
      <c r="M9" s="63"/>
      <c r="N9" s="63"/>
      <c r="O9" s="63"/>
      <c r="P9" s="65">
        <f t="shared" si="0"/>
        <v>0.89692454251338849</v>
      </c>
    </row>
    <row r="10" spans="1:17" x14ac:dyDescent="0.2">
      <c r="A10" s="59" t="s">
        <v>28</v>
      </c>
      <c r="B10" s="60" t="s">
        <v>29</v>
      </c>
      <c r="C10" s="61" t="s">
        <v>30</v>
      </c>
      <c r="D10" s="62">
        <f>Jan!J10</f>
        <v>1.069767441860465</v>
      </c>
      <c r="E10" s="63">
        <f>Feb!J10</f>
        <v>1.1000000000000001</v>
      </c>
      <c r="F10" s="63">
        <f>Mar!J10</f>
        <v>0.88235294117647056</v>
      </c>
      <c r="G10" s="63">
        <f>Apr!J10</f>
        <v>0</v>
      </c>
      <c r="H10" s="63">
        <f>May!J10</f>
        <v>0</v>
      </c>
      <c r="I10" s="63">
        <f>'June '!J10</f>
        <v>0</v>
      </c>
      <c r="J10" s="63">
        <f>July!J10</f>
        <v>0.30434782608695654</v>
      </c>
      <c r="K10" s="63"/>
      <c r="L10" s="63"/>
      <c r="M10" s="63"/>
      <c r="N10" s="63"/>
      <c r="O10" s="63"/>
      <c r="P10" s="65">
        <f t="shared" si="0"/>
        <v>0.47949545844627028</v>
      </c>
    </row>
    <row r="11" spans="1:17" x14ac:dyDescent="0.2">
      <c r="A11" s="59" t="s">
        <v>31</v>
      </c>
      <c r="B11" s="60" t="s">
        <v>32</v>
      </c>
      <c r="C11" s="61" t="s">
        <v>33</v>
      </c>
      <c r="D11" s="62">
        <f>Jan!J11</f>
        <v>1.0317460317460319</v>
      </c>
      <c r="E11" s="63">
        <f>Feb!J11</f>
        <v>0.52</v>
      </c>
      <c r="F11" s="63">
        <f>Mar!J11</f>
        <v>1.0212765957446808</v>
      </c>
      <c r="G11" s="63">
        <f>Apr!J11</f>
        <v>0.29090909090909089</v>
      </c>
      <c r="H11" s="63">
        <f>May!J11</f>
        <v>0</v>
      </c>
      <c r="I11" s="63">
        <f>'June '!J11</f>
        <v>0.328125</v>
      </c>
      <c r="J11" s="63">
        <f>July!J11</f>
        <v>0.46268656716417911</v>
      </c>
      <c r="K11" s="63"/>
      <c r="L11" s="63"/>
      <c r="M11" s="63"/>
      <c r="N11" s="63"/>
      <c r="O11" s="63"/>
      <c r="P11" s="65">
        <f t="shared" si="0"/>
        <v>0.52210618365199757</v>
      </c>
    </row>
    <row r="12" spans="1:17" x14ac:dyDescent="0.2">
      <c r="A12" s="59" t="s">
        <v>34</v>
      </c>
      <c r="B12" s="60" t="s">
        <v>32</v>
      </c>
      <c r="C12" s="61" t="s">
        <v>35</v>
      </c>
      <c r="D12" s="62">
        <f>Jan!J12</f>
        <v>1.8888888888888888</v>
      </c>
      <c r="E12" s="63">
        <f>Feb!J12</f>
        <v>1.7555555555555555</v>
      </c>
      <c r="F12" s="63">
        <f>Mar!J12</f>
        <v>1.0774193548387097</v>
      </c>
      <c r="G12" s="63">
        <f>Apr!J12</f>
        <v>0.28476821192052981</v>
      </c>
      <c r="H12" s="63">
        <f>May!J12</f>
        <v>0.39726027397260272</v>
      </c>
      <c r="I12" s="63">
        <f>'June '!J12</f>
        <v>0.25136612021857924</v>
      </c>
      <c r="J12" s="63">
        <f>July!J12</f>
        <v>0.34636871508379891</v>
      </c>
      <c r="K12" s="63"/>
      <c r="L12" s="63"/>
      <c r="M12" s="63"/>
      <c r="N12" s="63"/>
      <c r="O12" s="63"/>
      <c r="P12" s="65">
        <f t="shared" si="0"/>
        <v>0.85737530292552366</v>
      </c>
    </row>
    <row r="13" spans="1:17" x14ac:dyDescent="0.2">
      <c r="A13" s="59" t="s">
        <v>36</v>
      </c>
      <c r="B13" s="60" t="s">
        <v>37</v>
      </c>
      <c r="C13" s="61" t="s">
        <v>38</v>
      </c>
      <c r="D13" s="62">
        <f>Jan!J13</f>
        <v>1.1627906976744187</v>
      </c>
      <c r="E13" s="63">
        <f>Feb!J13</f>
        <v>0.90625</v>
      </c>
      <c r="F13" s="63">
        <f>Mar!J13</f>
        <v>0.85365853658536583</v>
      </c>
      <c r="G13" s="63">
        <f>Apr!J13</f>
        <v>1.3888888888888888E-2</v>
      </c>
      <c r="H13" s="63">
        <f>May!J13</f>
        <v>0.78749999999999998</v>
      </c>
      <c r="I13" s="63">
        <f>'June '!J13</f>
        <v>1.1584158415841583</v>
      </c>
      <c r="J13" s="63">
        <f>July!J13</f>
        <v>1</v>
      </c>
      <c r="K13" s="63"/>
      <c r="L13" s="63"/>
      <c r="M13" s="63"/>
      <c r="N13" s="63"/>
      <c r="O13" s="63"/>
      <c r="P13" s="65">
        <f t="shared" si="0"/>
        <v>0.84035770924754749</v>
      </c>
    </row>
    <row r="14" spans="1:17" x14ac:dyDescent="0.2">
      <c r="A14" s="59" t="s">
        <v>39</v>
      </c>
      <c r="B14" s="60" t="s">
        <v>37</v>
      </c>
      <c r="C14" s="61" t="s">
        <v>40</v>
      </c>
      <c r="D14" s="62">
        <f>Jan!J14</f>
        <v>0.38461538461538464</v>
      </c>
      <c r="E14" s="63">
        <f>Feb!J14</f>
        <v>0.25</v>
      </c>
      <c r="F14" s="63">
        <f>Mar!J14</f>
        <v>0.7142857142857143</v>
      </c>
      <c r="G14" s="63">
        <f>Apr!J14</f>
        <v>0</v>
      </c>
      <c r="H14" s="63">
        <f>May!J14</f>
        <v>0</v>
      </c>
      <c r="I14" s="63">
        <f>'June '!J14</f>
        <v>0</v>
      </c>
      <c r="J14" s="63">
        <f>July!J14</f>
        <v>0</v>
      </c>
      <c r="K14" s="63"/>
      <c r="L14" s="63"/>
      <c r="M14" s="63"/>
      <c r="N14" s="63"/>
      <c r="O14" s="63"/>
      <c r="P14" s="65">
        <f t="shared" si="0"/>
        <v>0.19270015698587128</v>
      </c>
    </row>
    <row r="15" spans="1:17" x14ac:dyDescent="0.2">
      <c r="A15" s="59" t="s">
        <v>41</v>
      </c>
      <c r="B15" s="60" t="s">
        <v>42</v>
      </c>
      <c r="C15" s="61" t="s">
        <v>43</v>
      </c>
      <c r="D15" s="62">
        <f>Jan!J15</f>
        <v>0.98333333333333328</v>
      </c>
      <c r="E15" s="63">
        <f>Feb!J15</f>
        <v>1</v>
      </c>
      <c r="F15" s="63">
        <f>Mar!J15</f>
        <v>0.67391304347826086</v>
      </c>
      <c r="G15" s="63">
        <f>Apr!J15</f>
        <v>0.5714285714285714</v>
      </c>
      <c r="H15" s="63">
        <f>May!J15</f>
        <v>0.73333333333333328</v>
      </c>
      <c r="I15" s="63">
        <f>'June '!J15</f>
        <v>0</v>
      </c>
      <c r="J15" s="63">
        <f>July!J15</f>
        <v>0.71052631578947367</v>
      </c>
      <c r="K15" s="63"/>
      <c r="L15" s="63"/>
      <c r="M15" s="63"/>
      <c r="N15" s="63"/>
      <c r="O15" s="63"/>
      <c r="P15" s="65">
        <f t="shared" si="0"/>
        <v>0.66750494248042458</v>
      </c>
    </row>
    <row r="16" spans="1:17" x14ac:dyDescent="0.2">
      <c r="A16" s="59" t="s">
        <v>44</v>
      </c>
      <c r="B16" s="60" t="s">
        <v>45</v>
      </c>
      <c r="C16" s="61" t="s">
        <v>46</v>
      </c>
      <c r="D16" s="62">
        <f>Jan!J16</f>
        <v>0.94285714285714284</v>
      </c>
      <c r="E16" s="63">
        <f>Feb!J16</f>
        <v>1.2962962962962963</v>
      </c>
      <c r="F16" s="63">
        <f>Mar!J16</f>
        <v>2.0476190476190474</v>
      </c>
      <c r="G16" s="63">
        <f>Apr!J16</f>
        <v>1.0769230769230769</v>
      </c>
      <c r="H16" s="63">
        <f>May!J16</f>
        <v>0</v>
      </c>
      <c r="I16" s="63">
        <f>'June '!J16</f>
        <v>0.8928571428571429</v>
      </c>
      <c r="J16" s="63">
        <f>July!J16</f>
        <v>2.2413793103448274</v>
      </c>
      <c r="K16" s="63"/>
      <c r="L16" s="63"/>
      <c r="M16" s="63"/>
      <c r="N16" s="63"/>
      <c r="O16" s="63"/>
      <c r="P16" s="65">
        <f t="shared" si="0"/>
        <v>1.213990288128219</v>
      </c>
    </row>
    <row r="17" spans="1:16" x14ac:dyDescent="0.2">
      <c r="A17" s="59" t="s">
        <v>47</v>
      </c>
      <c r="B17" s="60" t="s">
        <v>48</v>
      </c>
      <c r="C17" s="61" t="s">
        <v>49</v>
      </c>
      <c r="D17" s="62">
        <f>Jan!J17</f>
        <v>0.96837944664031617</v>
      </c>
      <c r="E17" s="63">
        <f>Feb!J17</f>
        <v>0.92452830188679247</v>
      </c>
      <c r="F17" s="63">
        <f>Mar!J17</f>
        <v>0.57034220532319391</v>
      </c>
      <c r="G17" s="63">
        <f>Apr!J17</f>
        <v>0</v>
      </c>
      <c r="H17" s="63">
        <f>May!J17</f>
        <v>0</v>
      </c>
      <c r="I17" s="63">
        <f>'June '!J17</f>
        <v>0</v>
      </c>
      <c r="J17" s="63">
        <f>July!J17</f>
        <v>0</v>
      </c>
      <c r="K17" s="63"/>
      <c r="L17" s="63"/>
      <c r="M17" s="63"/>
      <c r="N17" s="63"/>
      <c r="O17" s="63"/>
      <c r="P17" s="65">
        <f t="shared" si="0"/>
        <v>0.35189285055004321</v>
      </c>
    </row>
    <row r="18" spans="1:16" x14ac:dyDescent="0.2">
      <c r="A18" s="59" t="s">
        <v>50</v>
      </c>
      <c r="B18" s="60" t="s">
        <v>48</v>
      </c>
      <c r="C18" s="61" t="s">
        <v>51</v>
      </c>
      <c r="D18" s="62">
        <f>Jan!J18</f>
        <v>0.99459459459459465</v>
      </c>
      <c r="E18" s="63">
        <f>Feb!J18</f>
        <v>1.1726618705035972</v>
      </c>
      <c r="F18" s="63">
        <f>Mar!J18</f>
        <v>0.8125</v>
      </c>
      <c r="G18" s="63">
        <f>Apr!J18</f>
        <v>0</v>
      </c>
      <c r="H18" s="63">
        <f>May!J18</f>
        <v>0</v>
      </c>
      <c r="I18" s="63">
        <f>'June '!J18</f>
        <v>0</v>
      </c>
      <c r="J18" s="63">
        <f>July!J18</f>
        <v>0</v>
      </c>
      <c r="K18" s="63"/>
      <c r="L18" s="63"/>
      <c r="M18" s="63"/>
      <c r="N18" s="63"/>
      <c r="O18" s="63"/>
      <c r="P18" s="65">
        <f t="shared" si="0"/>
        <v>0.42567949501402741</v>
      </c>
    </row>
    <row r="19" spans="1:16" x14ac:dyDescent="0.2">
      <c r="A19" s="59" t="s">
        <v>52</v>
      </c>
      <c r="B19" s="60" t="s">
        <v>53</v>
      </c>
      <c r="C19" s="61" t="s">
        <v>54</v>
      </c>
      <c r="D19" s="62">
        <f>Jan!J19</f>
        <v>2.125</v>
      </c>
      <c r="E19" s="63">
        <f>Feb!J19</f>
        <v>1.1000000000000001</v>
      </c>
      <c r="F19" s="63">
        <f>Mar!J19</f>
        <v>1</v>
      </c>
      <c r="G19" s="63">
        <f>Apr!J19</f>
        <v>0</v>
      </c>
      <c r="H19" s="63">
        <f>May!J19</f>
        <v>0</v>
      </c>
      <c r="I19" s="63">
        <f>'June '!J19</f>
        <v>0</v>
      </c>
      <c r="J19" s="63">
        <f>July!J19</f>
        <v>0</v>
      </c>
      <c r="K19" s="63"/>
      <c r="L19" s="63"/>
      <c r="M19" s="63"/>
      <c r="N19" s="63"/>
      <c r="O19" s="63"/>
      <c r="P19" s="65">
        <f t="shared" si="0"/>
        <v>0.60357142857142854</v>
      </c>
    </row>
    <row r="20" spans="1:16" x14ac:dyDescent="0.2">
      <c r="A20" s="59" t="s">
        <v>55</v>
      </c>
      <c r="B20" s="60" t="s">
        <v>56</v>
      </c>
      <c r="C20" s="61" t="s">
        <v>57</v>
      </c>
      <c r="D20" s="62">
        <f>Jan!J20</f>
        <v>1.4175824175824177</v>
      </c>
      <c r="E20" s="63">
        <f>Feb!J20</f>
        <v>1.4882943143812708</v>
      </c>
      <c r="F20" s="63">
        <f>Mar!J20</f>
        <v>1.1094890510948905</v>
      </c>
      <c r="G20" s="63">
        <f>Apr!J20</f>
        <v>4.4609665427509292E-2</v>
      </c>
      <c r="H20" s="63">
        <f>May!J20</f>
        <v>0</v>
      </c>
      <c r="I20" s="63">
        <f>'June '!J20</f>
        <v>2.6217228464419477E-2</v>
      </c>
      <c r="J20" s="63">
        <f>July!J20</f>
        <v>0</v>
      </c>
      <c r="K20" s="63"/>
      <c r="L20" s="63"/>
      <c r="M20" s="63"/>
      <c r="N20" s="63"/>
      <c r="O20" s="63"/>
      <c r="P20" s="65">
        <f t="shared" si="0"/>
        <v>0.58374181099292966</v>
      </c>
    </row>
    <row r="21" spans="1:16" x14ac:dyDescent="0.2">
      <c r="A21" s="18" t="s">
        <v>58</v>
      </c>
      <c r="B21" s="19" t="s">
        <v>56</v>
      </c>
      <c r="C21" s="20" t="s">
        <v>59</v>
      </c>
      <c r="D21" s="62">
        <f>Jan!J21</f>
        <v>0.91666666666666663</v>
      </c>
      <c r="E21" s="63">
        <f>Feb!J21</f>
        <v>0.96296296296296291</v>
      </c>
      <c r="F21" s="63">
        <f>Mar!J21</f>
        <v>0.8</v>
      </c>
      <c r="G21" s="63">
        <f>Apr!J21</f>
        <v>0</v>
      </c>
      <c r="H21" s="63">
        <f>May!J21</f>
        <v>0</v>
      </c>
      <c r="I21" s="63">
        <f>'June '!J21</f>
        <v>0</v>
      </c>
      <c r="J21" s="63">
        <f>July!J21</f>
        <v>0</v>
      </c>
      <c r="K21" s="63"/>
      <c r="L21" s="63"/>
      <c r="M21" s="63"/>
      <c r="N21" s="63"/>
      <c r="O21" s="63"/>
      <c r="P21" s="65">
        <f t="shared" si="0"/>
        <v>0.38280423280423281</v>
      </c>
    </row>
    <row r="22" spans="1:16" x14ac:dyDescent="0.2">
      <c r="A22" s="59" t="s">
        <v>60</v>
      </c>
      <c r="B22" s="60" t="s">
        <v>61</v>
      </c>
      <c r="C22" s="61" t="s">
        <v>62</v>
      </c>
      <c r="D22" s="62">
        <f>Jan!J22</f>
        <v>1.4</v>
      </c>
      <c r="E22" s="63">
        <f>Feb!J22</f>
        <v>0.86956521739130432</v>
      </c>
      <c r="F22" s="63">
        <f>Mar!J22</f>
        <v>1.2</v>
      </c>
      <c r="G22" s="63">
        <f>Apr!J22</f>
        <v>1.25</v>
      </c>
      <c r="H22" s="63">
        <f>May!J22</f>
        <v>0.5</v>
      </c>
      <c r="I22" s="63">
        <f>'June '!J22</f>
        <v>0</v>
      </c>
      <c r="J22" s="63">
        <f>July!J22</f>
        <v>0.14285714285714285</v>
      </c>
      <c r="K22" s="63"/>
      <c r="L22" s="63"/>
      <c r="M22" s="63"/>
      <c r="N22" s="63"/>
      <c r="O22" s="63"/>
      <c r="P22" s="65">
        <f t="shared" si="0"/>
        <v>0.76606033717834965</v>
      </c>
    </row>
    <row r="23" spans="1:16" x14ac:dyDescent="0.2">
      <c r="A23" s="59" t="s">
        <v>63</v>
      </c>
      <c r="B23" s="60" t="s">
        <v>64</v>
      </c>
      <c r="C23" s="61" t="s">
        <v>65</v>
      </c>
      <c r="D23" s="62">
        <f>Jan!J23</f>
        <v>2</v>
      </c>
      <c r="E23" s="63">
        <f>Feb!J23</f>
        <v>0.94285714285714284</v>
      </c>
      <c r="F23" s="63">
        <f>Mar!J23</f>
        <v>0.61290322580645162</v>
      </c>
      <c r="G23" s="63">
        <f>Apr!J23</f>
        <v>0</v>
      </c>
      <c r="H23" s="63">
        <f>May!J23</f>
        <v>0</v>
      </c>
      <c r="I23" s="63">
        <f>'June '!J23</f>
        <v>0</v>
      </c>
      <c r="J23" s="63">
        <f>July!J23</f>
        <v>0</v>
      </c>
      <c r="K23" s="63"/>
      <c r="L23" s="63"/>
      <c r="M23" s="63"/>
      <c r="N23" s="63"/>
      <c r="O23" s="63"/>
      <c r="P23" s="65">
        <f t="shared" si="0"/>
        <v>0.50796576695194207</v>
      </c>
    </row>
    <row r="24" spans="1:16" x14ac:dyDescent="0.2">
      <c r="A24" s="59" t="s">
        <v>66</v>
      </c>
      <c r="B24" s="60" t="s">
        <v>67</v>
      </c>
      <c r="C24" s="61" t="s">
        <v>68</v>
      </c>
      <c r="D24" s="62">
        <f>Jan!J24</f>
        <v>0.82978723404255317</v>
      </c>
      <c r="E24" s="63">
        <f>Feb!J24</f>
        <v>1.0097087378640777</v>
      </c>
      <c r="F24" s="63">
        <f>Mar!J24</f>
        <v>0.56034482758620685</v>
      </c>
      <c r="G24" s="63">
        <f>Apr!J24</f>
        <v>6.8965517241379309E-3</v>
      </c>
      <c r="H24" s="63">
        <f>May!J24</f>
        <v>0</v>
      </c>
      <c r="I24" s="63">
        <f>'June '!J24</f>
        <v>0</v>
      </c>
      <c r="J24" s="63">
        <f>July!J24</f>
        <v>0</v>
      </c>
      <c r="K24" s="63"/>
      <c r="L24" s="63"/>
      <c r="M24" s="63"/>
      <c r="N24" s="63"/>
      <c r="O24" s="63"/>
      <c r="P24" s="65">
        <f t="shared" si="0"/>
        <v>0.34381962160242502</v>
      </c>
    </row>
    <row r="25" spans="1:16" x14ac:dyDescent="0.2">
      <c r="A25" s="59" t="s">
        <v>69</v>
      </c>
      <c r="B25" s="60" t="s">
        <v>67</v>
      </c>
      <c r="C25" s="61" t="s">
        <v>70</v>
      </c>
      <c r="D25" s="62">
        <f>Jan!J25</f>
        <v>1.0263157894736843</v>
      </c>
      <c r="E25" s="63">
        <f>Feb!J25</f>
        <v>0.90625</v>
      </c>
      <c r="F25" s="63">
        <f>Mar!J25</f>
        <v>0.55263157894736847</v>
      </c>
      <c r="G25" s="63">
        <f>Apr!J25</f>
        <v>0</v>
      </c>
      <c r="H25" s="63">
        <f>May!J25</f>
        <v>0</v>
      </c>
      <c r="I25" s="63">
        <f>'June '!J25</f>
        <v>0</v>
      </c>
      <c r="J25" s="63">
        <f>July!J25</f>
        <v>0</v>
      </c>
      <c r="K25" s="63"/>
      <c r="L25" s="63"/>
      <c r="M25" s="63"/>
      <c r="N25" s="63"/>
      <c r="O25" s="63"/>
      <c r="P25" s="65">
        <f t="shared" si="0"/>
        <v>0.35502819548872183</v>
      </c>
    </row>
    <row r="26" spans="1:16" x14ac:dyDescent="0.2">
      <c r="A26" s="59" t="s">
        <v>71</v>
      </c>
      <c r="B26" s="60" t="s">
        <v>72</v>
      </c>
      <c r="C26" s="61" t="s">
        <v>73</v>
      </c>
      <c r="D26" s="62">
        <f>Jan!J26</f>
        <v>1.6785714285714286</v>
      </c>
      <c r="E26" s="63">
        <f>Feb!J26</f>
        <v>1.3050847457627119</v>
      </c>
      <c r="F26" s="63">
        <f>Mar!J26</f>
        <v>1.0833333333333333</v>
      </c>
      <c r="G26" s="63">
        <f>Apr!J26</f>
        <v>0.1111111111111111</v>
      </c>
      <c r="H26" s="63">
        <f>May!J26</f>
        <v>0.34782608695652173</v>
      </c>
      <c r="I26" s="63">
        <f>'June '!J26</f>
        <v>0.38636363636363635</v>
      </c>
      <c r="J26" s="63">
        <f>July!J26</f>
        <v>0.35</v>
      </c>
      <c r="K26" s="63"/>
      <c r="L26" s="63"/>
      <c r="M26" s="63"/>
      <c r="N26" s="63"/>
      <c r="O26" s="63"/>
      <c r="P26" s="65">
        <f t="shared" si="0"/>
        <v>0.75175576315696324</v>
      </c>
    </row>
    <row r="27" spans="1:16" x14ac:dyDescent="0.2">
      <c r="A27" s="59" t="s">
        <v>74</v>
      </c>
      <c r="B27" s="60" t="s">
        <v>72</v>
      </c>
      <c r="C27" s="61" t="s">
        <v>75</v>
      </c>
      <c r="D27" s="62">
        <f>Jan!J27</f>
        <v>0.82758620689655171</v>
      </c>
      <c r="E27" s="63">
        <f>Feb!J27</f>
        <v>0.86842105263157898</v>
      </c>
      <c r="F27" s="63">
        <f>Mar!J27</f>
        <v>0.73333333333333328</v>
      </c>
      <c r="G27" s="63">
        <f>Apr!J27</f>
        <v>0.26470588235294118</v>
      </c>
      <c r="H27" s="63">
        <f>May!J27</f>
        <v>0.26923076923076922</v>
      </c>
      <c r="I27" s="63">
        <f>'June '!J27</f>
        <v>0.26530612244897961</v>
      </c>
      <c r="J27" s="63">
        <f>July!J27</f>
        <v>0.52542372881355937</v>
      </c>
      <c r="K27" s="63"/>
      <c r="L27" s="63"/>
      <c r="M27" s="63"/>
      <c r="N27" s="63"/>
      <c r="O27" s="63"/>
      <c r="P27" s="65">
        <f t="shared" si="0"/>
        <v>0.53628672795824472</v>
      </c>
    </row>
    <row r="28" spans="1:16" x14ac:dyDescent="0.2">
      <c r="A28" s="59" t="s">
        <v>76</v>
      </c>
      <c r="B28" s="60" t="s">
        <v>77</v>
      </c>
      <c r="C28" s="61" t="s">
        <v>78</v>
      </c>
      <c r="D28" s="62">
        <f>Jan!J28</f>
        <v>0.97916666666666663</v>
      </c>
      <c r="E28" s="63">
        <f>Feb!J28</f>
        <v>0.9107142857142857</v>
      </c>
      <c r="F28" s="63">
        <f>Mar!J28</f>
        <v>0.76595744680851063</v>
      </c>
      <c r="G28" s="63">
        <f>Apr!J28</f>
        <v>0.71186440677966101</v>
      </c>
      <c r="H28" s="63">
        <f>May!J28</f>
        <v>0.41860465116279072</v>
      </c>
      <c r="I28" s="63">
        <f>'June '!J28</f>
        <v>0.44186046511627908</v>
      </c>
      <c r="J28" s="63">
        <f>July!J28</f>
        <v>0.63793103448275867</v>
      </c>
      <c r="K28" s="63"/>
      <c r="L28" s="63"/>
      <c r="M28" s="63"/>
      <c r="N28" s="63"/>
      <c r="O28" s="63"/>
      <c r="P28" s="65">
        <f t="shared" si="0"/>
        <v>0.69515699381870744</v>
      </c>
    </row>
    <row r="29" spans="1:16" x14ac:dyDescent="0.2">
      <c r="A29" s="59" t="s">
        <v>79</v>
      </c>
      <c r="B29" s="60" t="s">
        <v>80</v>
      </c>
      <c r="C29" s="61" t="s">
        <v>81</v>
      </c>
      <c r="D29" s="62">
        <f>Jan!J29</f>
        <v>0.77777777777777779</v>
      </c>
      <c r="E29" s="63">
        <f>Feb!J29</f>
        <v>1</v>
      </c>
      <c r="F29" s="63">
        <f>Mar!J29</f>
        <v>0</v>
      </c>
      <c r="G29" s="63">
        <f>Apr!J29</f>
        <v>0</v>
      </c>
      <c r="H29" s="63">
        <f>May!J29</f>
        <v>0</v>
      </c>
      <c r="I29" s="63">
        <f>'June '!J29</f>
        <v>0</v>
      </c>
      <c r="J29" s="63">
        <f>July!J29</f>
        <v>0</v>
      </c>
      <c r="K29" s="63"/>
      <c r="L29" s="63"/>
      <c r="M29" s="63"/>
      <c r="N29" s="63"/>
      <c r="O29" s="63"/>
      <c r="P29" s="65">
        <f t="shared" si="0"/>
        <v>0.25396825396825395</v>
      </c>
    </row>
    <row r="30" spans="1:16" x14ac:dyDescent="0.2">
      <c r="A30" s="59" t="s">
        <v>82</v>
      </c>
      <c r="B30" s="60" t="s">
        <v>83</v>
      </c>
      <c r="C30" s="61" t="s">
        <v>84</v>
      </c>
      <c r="D30" s="62">
        <f>Jan!J30</f>
        <v>0.75</v>
      </c>
      <c r="E30" s="63">
        <f>Feb!J30</f>
        <v>1</v>
      </c>
      <c r="F30" s="63">
        <f>Mar!J30</f>
        <v>1</v>
      </c>
      <c r="G30" s="63">
        <f>Apr!J30</f>
        <v>0</v>
      </c>
      <c r="H30" s="63">
        <f>May!J30</f>
        <v>0</v>
      </c>
      <c r="I30" s="63">
        <f>'June '!J30</f>
        <v>2.3333333333333335</v>
      </c>
      <c r="J30" s="63">
        <f>July!J30</f>
        <v>3</v>
      </c>
      <c r="K30" s="63"/>
      <c r="L30" s="63"/>
      <c r="M30" s="63"/>
      <c r="N30" s="63"/>
      <c r="O30" s="63"/>
      <c r="P30" s="65">
        <f t="shared" si="0"/>
        <v>1.1547619047619049</v>
      </c>
    </row>
    <row r="31" spans="1:16" x14ac:dyDescent="0.2">
      <c r="A31" s="59" t="s">
        <v>85</v>
      </c>
      <c r="B31" s="60" t="s">
        <v>86</v>
      </c>
      <c r="C31" s="61" t="s">
        <v>87</v>
      </c>
      <c r="D31" s="62">
        <f>Jan!J31</f>
        <v>0.97925311203319498</v>
      </c>
      <c r="E31" s="63">
        <f>Feb!J31</f>
        <v>0.69503546099290781</v>
      </c>
      <c r="F31" s="63">
        <f>Mar!J31</f>
        <v>0.45177664974619292</v>
      </c>
      <c r="G31" s="63">
        <f>Apr!J31</f>
        <v>0</v>
      </c>
      <c r="H31" s="63">
        <f>May!J31</f>
        <v>0</v>
      </c>
      <c r="I31" s="63">
        <f>'June '!J31</f>
        <v>0</v>
      </c>
      <c r="J31" s="63">
        <f>July!J31</f>
        <v>0</v>
      </c>
      <c r="K31" s="63"/>
      <c r="L31" s="63"/>
      <c r="M31" s="63"/>
      <c r="N31" s="63"/>
      <c r="O31" s="63"/>
      <c r="P31" s="65">
        <f t="shared" si="0"/>
        <v>0.30372360325318509</v>
      </c>
    </row>
    <row r="32" spans="1:16" x14ac:dyDescent="0.2">
      <c r="A32" s="59" t="s">
        <v>89</v>
      </c>
      <c r="B32" s="60" t="s">
        <v>90</v>
      </c>
      <c r="C32" s="61" t="s">
        <v>91</v>
      </c>
      <c r="D32" s="62">
        <f>Jan!J32</f>
        <v>1.1063829787234043</v>
      </c>
      <c r="E32" s="63">
        <f>Feb!J32</f>
        <v>1.2894736842105263</v>
      </c>
      <c r="F32" s="63">
        <f>Mar!J32</f>
        <v>0.97222222222222221</v>
      </c>
      <c r="G32" s="63">
        <f>Apr!J32</f>
        <v>9.7560975609756101E-2</v>
      </c>
      <c r="H32" s="63">
        <f>May!J32</f>
        <v>0.02</v>
      </c>
      <c r="I32" s="63">
        <f>'June '!J32</f>
        <v>0</v>
      </c>
      <c r="J32" s="63">
        <f>July!J32</f>
        <v>0</v>
      </c>
      <c r="K32" s="63"/>
      <c r="L32" s="63"/>
      <c r="M32" s="63"/>
      <c r="N32" s="63"/>
      <c r="O32" s="63"/>
      <c r="P32" s="65">
        <f t="shared" si="0"/>
        <v>0.49794855153798701</v>
      </c>
    </row>
    <row r="33" spans="1:16" x14ac:dyDescent="0.2">
      <c r="A33" s="59" t="s">
        <v>92</v>
      </c>
      <c r="B33" s="60" t="s">
        <v>93</v>
      </c>
      <c r="C33" s="61" t="s">
        <v>94</v>
      </c>
      <c r="D33" s="62">
        <f>Jan!J33</f>
        <v>1.7272727272727273</v>
      </c>
      <c r="E33" s="63">
        <f>Feb!J33</f>
        <v>1.8481012658227849</v>
      </c>
      <c r="F33" s="63">
        <f>Mar!J33</f>
        <v>1.7383177570093458</v>
      </c>
      <c r="G33" s="63">
        <f>Apr!J33</f>
        <v>0.41111111111111109</v>
      </c>
      <c r="H33" s="63">
        <f>May!J33</f>
        <v>0.56603773584905659</v>
      </c>
      <c r="I33" s="63">
        <f>'June '!J33</f>
        <v>0.9285714285714286</v>
      </c>
      <c r="J33" s="63">
        <f>July!J33</f>
        <v>1.2277227722772277</v>
      </c>
      <c r="K33" s="63"/>
      <c r="L33" s="63"/>
      <c r="M33" s="63"/>
      <c r="N33" s="63"/>
      <c r="O33" s="63"/>
      <c r="P33" s="65">
        <f t="shared" si="0"/>
        <v>1.2067335425590977</v>
      </c>
    </row>
    <row r="34" spans="1:16" x14ac:dyDescent="0.2">
      <c r="A34" s="59" t="s">
        <v>95</v>
      </c>
      <c r="B34" s="60" t="s">
        <v>96</v>
      </c>
      <c r="C34" s="61" t="s">
        <v>97</v>
      </c>
      <c r="D34" s="62">
        <f>Jan!J34</f>
        <v>1.5</v>
      </c>
      <c r="E34" s="63">
        <f>Feb!J34</f>
        <v>0.92307692307692313</v>
      </c>
      <c r="F34" s="63">
        <f>Mar!J34</f>
        <v>1.6666666666666667</v>
      </c>
      <c r="G34" s="63">
        <f>Apr!J34</f>
        <v>0.4</v>
      </c>
      <c r="H34" s="63">
        <f>May!J34</f>
        <v>0.22222222222222221</v>
      </c>
      <c r="I34" s="63">
        <f>'June '!J34</f>
        <v>0.25</v>
      </c>
      <c r="J34" s="63">
        <f>July!J34</f>
        <v>0.41666666666666669</v>
      </c>
      <c r="K34" s="63"/>
      <c r="L34" s="63"/>
      <c r="M34" s="63"/>
      <c r="N34" s="63"/>
      <c r="O34" s="63"/>
      <c r="P34" s="65">
        <f t="shared" si="0"/>
        <v>0.76837606837606853</v>
      </c>
    </row>
    <row r="35" spans="1:16" x14ac:dyDescent="0.2">
      <c r="A35" s="59" t="s">
        <v>98</v>
      </c>
      <c r="B35" s="60" t="s">
        <v>99</v>
      </c>
      <c r="C35" s="61" t="s">
        <v>100</v>
      </c>
      <c r="D35" s="62">
        <f>Jan!J35</f>
        <v>0.91304347826086951</v>
      </c>
      <c r="E35" s="63">
        <f>Feb!J35</f>
        <v>0.84615384615384615</v>
      </c>
      <c r="F35" s="63">
        <f>Mar!J35</f>
        <v>0.84615384615384615</v>
      </c>
      <c r="G35" s="63">
        <f>Apr!J35</f>
        <v>7.6923076923076927E-2</v>
      </c>
      <c r="H35" s="63">
        <f>May!J35</f>
        <v>0.14285714285714285</v>
      </c>
      <c r="I35" s="63">
        <f>'June '!J35</f>
        <v>0.53333333333333333</v>
      </c>
      <c r="J35" s="63">
        <f>July!J35</f>
        <v>0.73333333333333328</v>
      </c>
      <c r="K35" s="63"/>
      <c r="L35" s="63"/>
      <c r="M35" s="63"/>
      <c r="N35" s="63"/>
      <c r="O35" s="63"/>
      <c r="P35" s="65">
        <f t="shared" si="0"/>
        <v>0.58454257957363542</v>
      </c>
    </row>
    <row r="36" spans="1:16" x14ac:dyDescent="0.2">
      <c r="A36" s="59" t="s">
        <v>101</v>
      </c>
      <c r="B36" s="60" t="s">
        <v>102</v>
      </c>
      <c r="C36" s="61" t="s">
        <v>103</v>
      </c>
      <c r="D36" s="62">
        <f>Jan!J36</f>
        <v>0.58333333333333337</v>
      </c>
      <c r="E36" s="63">
        <f>Feb!J36</f>
        <v>0.94117647058823528</v>
      </c>
      <c r="F36" s="63">
        <f>Mar!J36</f>
        <v>0.33333333333333331</v>
      </c>
      <c r="G36" s="63">
        <f>Apr!J36</f>
        <v>0</v>
      </c>
      <c r="H36" s="63">
        <f>May!J36</f>
        <v>0.42857142857142855</v>
      </c>
      <c r="I36" s="63">
        <f>'June '!J36</f>
        <v>0</v>
      </c>
      <c r="J36" s="63">
        <f>July!J36</f>
        <v>0.14285714285714285</v>
      </c>
      <c r="K36" s="63"/>
      <c r="L36" s="63"/>
      <c r="M36" s="63"/>
      <c r="N36" s="63"/>
      <c r="O36" s="63"/>
      <c r="P36" s="65">
        <f t="shared" si="0"/>
        <v>0.34703881552621046</v>
      </c>
    </row>
    <row r="37" spans="1:16" x14ac:dyDescent="0.2">
      <c r="A37" s="67" t="s">
        <v>104</v>
      </c>
      <c r="B37" s="60" t="s">
        <v>105</v>
      </c>
      <c r="C37" s="61" t="s">
        <v>106</v>
      </c>
      <c r="D37" s="62">
        <f>Jan!J37</f>
        <v>0.9285714285714286</v>
      </c>
      <c r="E37" s="63">
        <f>Feb!J37</f>
        <v>0.9</v>
      </c>
      <c r="F37" s="63">
        <f>Mar!J37</f>
        <v>1</v>
      </c>
      <c r="G37" s="63">
        <f>Apr!J37</f>
        <v>0</v>
      </c>
      <c r="H37" s="63">
        <f>May!J37</f>
        <v>0</v>
      </c>
      <c r="I37" s="63">
        <f>'June '!J37</f>
        <v>0</v>
      </c>
      <c r="J37" s="63">
        <f>July!J37</f>
        <v>0.9</v>
      </c>
      <c r="K37" s="63"/>
      <c r="L37" s="63"/>
      <c r="M37" s="63"/>
      <c r="N37" s="63"/>
      <c r="O37" s="63"/>
      <c r="P37" s="65">
        <f t="shared" si="0"/>
        <v>0.53265306122448985</v>
      </c>
    </row>
    <row r="38" spans="1:16" x14ac:dyDescent="0.2">
      <c r="A38" s="59" t="s">
        <v>107</v>
      </c>
      <c r="B38" s="60" t="s">
        <v>108</v>
      </c>
      <c r="C38" s="61" t="s">
        <v>109</v>
      </c>
      <c r="D38" s="62">
        <f>Jan!J38</f>
        <v>10.565217391304348</v>
      </c>
      <c r="E38" s="63">
        <f>Feb!J38</f>
        <v>1.25</v>
      </c>
      <c r="F38" s="63">
        <f>Mar!J38</f>
        <v>1.368421052631579</v>
      </c>
      <c r="G38" s="63">
        <f>Apr!J38</f>
        <v>1.3529411764705883</v>
      </c>
      <c r="H38" s="63">
        <f>May!J38</f>
        <v>1.0952380952380953</v>
      </c>
      <c r="I38" s="63">
        <f>'June '!J38</f>
        <v>1.3913043478260869</v>
      </c>
      <c r="J38" s="63">
        <f>July!J38</f>
        <v>0</v>
      </c>
      <c r="K38" s="63"/>
      <c r="L38" s="63"/>
      <c r="M38" s="63"/>
      <c r="N38" s="63"/>
      <c r="O38" s="63"/>
      <c r="P38" s="65">
        <f t="shared" si="0"/>
        <v>2.4318745804958142</v>
      </c>
    </row>
    <row r="39" spans="1:16" x14ac:dyDescent="0.2">
      <c r="A39" s="59" t="s">
        <v>110</v>
      </c>
      <c r="B39" s="60" t="s">
        <v>111</v>
      </c>
      <c r="C39" s="61" t="s">
        <v>112</v>
      </c>
      <c r="D39" s="62">
        <f>Jan!J39</f>
        <v>0.97435897435897434</v>
      </c>
      <c r="E39" s="63">
        <f>Feb!J39</f>
        <v>1.1111111111111112</v>
      </c>
      <c r="F39" s="63">
        <f>Mar!J39</f>
        <v>0.56097560975609762</v>
      </c>
      <c r="G39" s="63">
        <f>Apr!J39</f>
        <v>0</v>
      </c>
      <c r="H39" s="63">
        <f>May!J39</f>
        <v>0</v>
      </c>
      <c r="I39" s="63">
        <f>'June '!J39</f>
        <v>0</v>
      </c>
      <c r="J39" s="63">
        <f>July!J39</f>
        <v>0</v>
      </c>
      <c r="K39" s="63"/>
      <c r="L39" s="63"/>
      <c r="M39" s="63"/>
      <c r="N39" s="63"/>
      <c r="O39" s="63"/>
      <c r="P39" s="65">
        <f t="shared" si="0"/>
        <v>0.37806367074659758</v>
      </c>
    </row>
    <row r="40" spans="1:16" x14ac:dyDescent="0.2">
      <c r="A40" s="59" t="s">
        <v>113</v>
      </c>
      <c r="B40" s="60" t="s">
        <v>114</v>
      </c>
      <c r="C40" s="61" t="s">
        <v>115</v>
      </c>
      <c r="D40" s="62">
        <f>Jan!J40</f>
        <v>0.99029126213592233</v>
      </c>
      <c r="E40" s="63">
        <f>Feb!J40</f>
        <v>0.93406593406593408</v>
      </c>
      <c r="F40" s="63">
        <f>Mar!J40</f>
        <v>0.79518072289156627</v>
      </c>
      <c r="G40" s="63">
        <f>Apr!J40</f>
        <v>0.15</v>
      </c>
      <c r="H40" s="63">
        <f>May!J40</f>
        <v>5.1724137931034482E-2</v>
      </c>
      <c r="I40" s="63">
        <f>'June '!J40</f>
        <v>0.34285714285714286</v>
      </c>
      <c r="J40" s="63">
        <f>July!J40</f>
        <v>0.14444444444444443</v>
      </c>
      <c r="K40" s="63"/>
      <c r="L40" s="63"/>
      <c r="M40" s="63"/>
      <c r="N40" s="63"/>
      <c r="O40" s="63"/>
      <c r="P40" s="65">
        <f t="shared" si="0"/>
        <v>0.48693766347514922</v>
      </c>
    </row>
    <row r="41" spans="1:16" x14ac:dyDescent="0.2">
      <c r="A41" s="59" t="s">
        <v>116</v>
      </c>
      <c r="B41" s="60" t="s">
        <v>117</v>
      </c>
      <c r="C41" s="61" t="s">
        <v>118</v>
      </c>
      <c r="D41" s="62">
        <f>Jan!J41</f>
        <v>0.90909090909090906</v>
      </c>
      <c r="E41" s="63">
        <f>Feb!J41</f>
        <v>1.2</v>
      </c>
      <c r="F41" s="63">
        <f>Mar!J41</f>
        <v>0.75</v>
      </c>
      <c r="G41" s="63">
        <f>Apr!J41</f>
        <v>0</v>
      </c>
      <c r="H41" s="63">
        <f>May!J41</f>
        <v>0.7</v>
      </c>
      <c r="I41" s="63">
        <f>'June '!J41</f>
        <v>0</v>
      </c>
      <c r="J41" s="63">
        <f>July!J41</f>
        <v>0</v>
      </c>
      <c r="K41" s="63"/>
      <c r="L41" s="63"/>
      <c r="M41" s="63"/>
      <c r="N41" s="63"/>
      <c r="O41" s="63"/>
      <c r="P41" s="65">
        <f t="shared" si="0"/>
        <v>0.50844155844155836</v>
      </c>
    </row>
    <row r="42" spans="1:16" x14ac:dyDescent="0.2">
      <c r="A42" s="59" t="s">
        <v>119</v>
      </c>
      <c r="B42" s="60" t="s">
        <v>120</v>
      </c>
      <c r="C42" s="61" t="s">
        <v>121</v>
      </c>
      <c r="D42" s="62">
        <f>Jan!J42</f>
        <v>1.4</v>
      </c>
      <c r="E42" s="63">
        <f>Feb!J42</f>
        <v>1.2307692307692308</v>
      </c>
      <c r="F42" s="63">
        <f>Mar!J42</f>
        <v>0.8571428571428571</v>
      </c>
      <c r="G42" s="63">
        <f>Apr!J42</f>
        <v>0.13333333333333333</v>
      </c>
      <c r="H42" s="63">
        <f>May!J42</f>
        <v>0</v>
      </c>
      <c r="I42" s="63">
        <f>'June '!J42</f>
        <v>0.32</v>
      </c>
      <c r="J42" s="63">
        <f>July!J42</f>
        <v>0.39285714285714285</v>
      </c>
      <c r="K42" s="63"/>
      <c r="L42" s="63"/>
      <c r="M42" s="63"/>
      <c r="N42" s="63"/>
      <c r="O42" s="63"/>
      <c r="P42" s="65">
        <f t="shared" si="0"/>
        <v>0.61915750915750922</v>
      </c>
    </row>
    <row r="43" spans="1:16" x14ac:dyDescent="0.2">
      <c r="A43" s="59" t="s">
        <v>122</v>
      </c>
      <c r="B43" s="60" t="s">
        <v>123</v>
      </c>
      <c r="C43" s="61" t="s">
        <v>124</v>
      </c>
      <c r="D43" s="62">
        <f>Jan!J43</f>
        <v>0.89565217391304353</v>
      </c>
      <c r="E43" s="63">
        <f>Feb!J43</f>
        <v>0.8</v>
      </c>
      <c r="F43" s="63">
        <f>Mar!J43</f>
        <v>0.61538461538461542</v>
      </c>
      <c r="G43" s="63">
        <f>Apr!J43</f>
        <v>6.9767441860465115E-2</v>
      </c>
      <c r="H43" s="63">
        <f>May!J43</f>
        <v>0.18292682926829268</v>
      </c>
      <c r="I43" s="63">
        <f>'June '!J43</f>
        <v>0</v>
      </c>
      <c r="J43" s="63">
        <f>July!J43</f>
        <v>0</v>
      </c>
      <c r="K43" s="63"/>
      <c r="L43" s="63"/>
      <c r="M43" s="63"/>
      <c r="N43" s="63"/>
      <c r="O43" s="63"/>
      <c r="P43" s="65">
        <f t="shared" si="0"/>
        <v>0.366247294346631</v>
      </c>
    </row>
    <row r="44" spans="1:16" x14ac:dyDescent="0.2">
      <c r="A44" s="59" t="s">
        <v>125</v>
      </c>
      <c r="B44" s="60" t="s">
        <v>123</v>
      </c>
      <c r="C44" s="61" t="s">
        <v>126</v>
      </c>
      <c r="D44" s="62">
        <f>Jan!J44</f>
        <v>1.3076923076923077</v>
      </c>
      <c r="E44" s="63">
        <f>Feb!J44</f>
        <v>1.6</v>
      </c>
      <c r="F44" s="63">
        <f>Mar!J44</f>
        <v>1.1764705882352942</v>
      </c>
      <c r="G44" s="63">
        <f>Apr!J44</f>
        <v>0.05</v>
      </c>
      <c r="H44" s="63">
        <f>May!J44</f>
        <v>0.42857142857142855</v>
      </c>
      <c r="I44" s="63">
        <f>'June '!J44</f>
        <v>0</v>
      </c>
      <c r="J44" s="63">
        <f>July!J44</f>
        <v>0</v>
      </c>
      <c r="K44" s="63"/>
      <c r="L44" s="63"/>
      <c r="M44" s="63"/>
      <c r="N44" s="63"/>
      <c r="O44" s="63"/>
      <c r="P44" s="65">
        <f t="shared" si="0"/>
        <v>0.65181918921414728</v>
      </c>
    </row>
    <row r="45" spans="1:16" x14ac:dyDescent="0.2">
      <c r="A45" s="59" t="s">
        <v>127</v>
      </c>
      <c r="B45" s="60" t="s">
        <v>128</v>
      </c>
      <c r="C45" s="61" t="s">
        <v>128</v>
      </c>
      <c r="D45" s="62">
        <f>Jan!J45</f>
        <v>0.90196078431372551</v>
      </c>
      <c r="E45" s="63">
        <f>Feb!J45</f>
        <v>1.1891891891891893</v>
      </c>
      <c r="F45" s="63">
        <f>Mar!J45</f>
        <v>1.027027027027027</v>
      </c>
      <c r="G45" s="63">
        <f>Apr!J45</f>
        <v>0.91176470588235292</v>
      </c>
      <c r="H45" s="63">
        <f>May!J45</f>
        <v>1.0952380952380953</v>
      </c>
      <c r="I45" s="63">
        <f>'June '!J45</f>
        <v>0.98</v>
      </c>
      <c r="J45" s="63">
        <f>July!J45</f>
        <v>0.83333333333333337</v>
      </c>
      <c r="K45" s="63"/>
      <c r="L45" s="63"/>
      <c r="M45" s="63"/>
      <c r="N45" s="63"/>
      <c r="O45" s="63"/>
      <c r="P45" s="65">
        <f t="shared" si="0"/>
        <v>0.99121616214053188</v>
      </c>
    </row>
    <row r="46" spans="1:16" x14ac:dyDescent="0.2">
      <c r="A46" s="59" t="s">
        <v>129</v>
      </c>
      <c r="B46" s="60" t="s">
        <v>130</v>
      </c>
      <c r="C46" s="61" t="s">
        <v>131</v>
      </c>
      <c r="D46" s="62">
        <f>Jan!J46</f>
        <v>1.7777777777777777</v>
      </c>
      <c r="E46" s="63">
        <f>Feb!J46</f>
        <v>2.0416666666666665</v>
      </c>
      <c r="F46" s="63">
        <f>Mar!J46</f>
        <v>1.4545454545454546</v>
      </c>
      <c r="G46" s="63">
        <f>Apr!J46</f>
        <v>1</v>
      </c>
      <c r="H46" s="63">
        <f>May!J46</f>
        <v>0</v>
      </c>
      <c r="I46" s="63">
        <f>'June '!J46</f>
        <v>0</v>
      </c>
      <c r="J46" s="63">
        <f>July!J46</f>
        <v>0.27777777777777779</v>
      </c>
      <c r="K46" s="63"/>
      <c r="L46" s="63"/>
      <c r="M46" s="63"/>
      <c r="N46" s="63"/>
      <c r="O46" s="63"/>
      <c r="P46" s="65">
        <f t="shared" si="0"/>
        <v>0.93596681096681089</v>
      </c>
    </row>
    <row r="47" spans="1:16" x14ac:dyDescent="0.2">
      <c r="A47" s="59" t="s">
        <v>132</v>
      </c>
      <c r="B47" s="60" t="s">
        <v>133</v>
      </c>
      <c r="C47" s="61" t="s">
        <v>134</v>
      </c>
      <c r="D47" s="62">
        <f>Jan!J47</f>
        <v>1.1200000000000001</v>
      </c>
      <c r="E47" s="63">
        <f>Feb!J47</f>
        <v>1.2727272727272727</v>
      </c>
      <c r="F47" s="63">
        <f>Mar!J47</f>
        <v>0.36363636363636365</v>
      </c>
      <c r="G47" s="63">
        <f>Apr!J47</f>
        <v>2.4390243902439025E-2</v>
      </c>
      <c r="H47" s="63">
        <f>May!J47</f>
        <v>5.2631578947368418E-2</v>
      </c>
      <c r="I47" s="63">
        <f>'June '!J47</f>
        <v>3.3333333333333333E-2</v>
      </c>
      <c r="J47" s="63">
        <f>July!J47</f>
        <v>0</v>
      </c>
      <c r="K47" s="63"/>
      <c r="L47" s="63"/>
      <c r="M47" s="63"/>
      <c r="N47" s="63"/>
      <c r="O47" s="63"/>
      <c r="P47" s="65">
        <f t="shared" si="0"/>
        <v>0.40953125607811103</v>
      </c>
    </row>
    <row r="48" spans="1:16" x14ac:dyDescent="0.2">
      <c r="A48" s="59" t="s">
        <v>135</v>
      </c>
      <c r="B48" s="60" t="s">
        <v>136</v>
      </c>
      <c r="C48" s="61" t="s">
        <v>137</v>
      </c>
      <c r="D48" s="62">
        <f>Jan!J48</f>
        <v>1.1754385964912282</v>
      </c>
      <c r="E48" s="63">
        <f>Feb!J48</f>
        <v>1.404494382022472</v>
      </c>
      <c r="F48" s="63">
        <f>Mar!J48</f>
        <v>1.0099009900990099</v>
      </c>
      <c r="G48" s="63">
        <f>Apr!J48</f>
        <v>1.2195121951219513E-2</v>
      </c>
      <c r="H48" s="63">
        <f>May!J48</f>
        <v>0</v>
      </c>
      <c r="I48" s="63">
        <f>'June '!J48</f>
        <v>0</v>
      </c>
      <c r="J48" s="63">
        <f>July!J48</f>
        <v>0.1326530612244898</v>
      </c>
      <c r="K48" s="63"/>
      <c r="L48" s="63"/>
      <c r="M48" s="63"/>
      <c r="N48" s="63"/>
      <c r="O48" s="63"/>
      <c r="P48" s="65">
        <f t="shared" si="0"/>
        <v>0.53352602168405994</v>
      </c>
    </row>
    <row r="49" spans="1:16" x14ac:dyDescent="0.2">
      <c r="A49" s="59" t="s">
        <v>138</v>
      </c>
      <c r="B49" s="60" t="s">
        <v>139</v>
      </c>
      <c r="C49" s="61" t="s">
        <v>140</v>
      </c>
      <c r="D49" s="62">
        <f>Jan!J49</f>
        <v>1.032258064516129</v>
      </c>
      <c r="E49" s="63">
        <f>Feb!J49</f>
        <v>0.95454545454545459</v>
      </c>
      <c r="F49" s="63">
        <f>Mar!J49</f>
        <v>1.0606060606060606</v>
      </c>
      <c r="G49" s="63">
        <f>Apr!J49</f>
        <v>1.0344827586206897</v>
      </c>
      <c r="H49" s="63">
        <f>May!J49</f>
        <v>0.9538461538461539</v>
      </c>
      <c r="I49" s="63">
        <f>'June '!J49</f>
        <v>0.93548387096774188</v>
      </c>
      <c r="J49" s="63">
        <f>July!J49</f>
        <v>0.80952380952380953</v>
      </c>
      <c r="K49" s="63"/>
      <c r="L49" s="63"/>
      <c r="M49" s="63"/>
      <c r="N49" s="63"/>
      <c r="O49" s="63"/>
      <c r="P49" s="65">
        <f t="shared" si="0"/>
        <v>0.96867802466086272</v>
      </c>
    </row>
    <row r="50" spans="1:16" x14ac:dyDescent="0.2">
      <c r="A50" s="67" t="s">
        <v>141</v>
      </c>
      <c r="B50" s="60" t="s">
        <v>142</v>
      </c>
      <c r="C50" s="61" t="s">
        <v>143</v>
      </c>
      <c r="D50" s="62">
        <f>Jan!J50</f>
        <v>0.60439560439560436</v>
      </c>
      <c r="E50" s="63">
        <f>Feb!J50</f>
        <v>0.61290322580645162</v>
      </c>
      <c r="F50" s="63">
        <f>Mar!J50</f>
        <v>0.57954545454545459</v>
      </c>
      <c r="G50" s="63">
        <f>Apr!J50</f>
        <v>5.8823529411764705E-2</v>
      </c>
      <c r="H50" s="63">
        <f>May!J50</f>
        <v>0.10526315789473684</v>
      </c>
      <c r="I50" s="63">
        <f>'June '!J50</f>
        <v>0</v>
      </c>
      <c r="J50" s="63">
        <f>July!J50</f>
        <v>0.36708860759493672</v>
      </c>
      <c r="K50" s="63"/>
      <c r="L50" s="63"/>
      <c r="M50" s="63"/>
      <c r="N50" s="63"/>
      <c r="O50" s="63"/>
      <c r="P50" s="65">
        <f t="shared" si="0"/>
        <v>0.33257422566413558</v>
      </c>
    </row>
    <row r="51" spans="1:16" x14ac:dyDescent="0.2">
      <c r="A51" s="59" t="s">
        <v>144</v>
      </c>
      <c r="B51" s="60" t="s">
        <v>145</v>
      </c>
      <c r="C51" s="61" t="s">
        <v>146</v>
      </c>
      <c r="D51" s="62">
        <f>Jan!J51</f>
        <v>0.94285714285714284</v>
      </c>
      <c r="E51" s="63">
        <f>Feb!J51</f>
        <v>1.3448275862068966</v>
      </c>
      <c r="F51" s="63">
        <f>Mar!J51</f>
        <v>1.1071428571428572</v>
      </c>
      <c r="G51" s="63">
        <f>Apr!J51</f>
        <v>0.13043478260869565</v>
      </c>
      <c r="H51" s="63">
        <f>May!J51</f>
        <v>8.8235294117647065E-2</v>
      </c>
      <c r="I51" s="63">
        <f>'June '!J51</f>
        <v>8.8235294117647065E-2</v>
      </c>
      <c r="J51" s="63">
        <f>July!J51</f>
        <v>8.3333333333333329E-2</v>
      </c>
      <c r="K51" s="63"/>
      <c r="L51" s="63"/>
      <c r="M51" s="63"/>
      <c r="N51" s="63"/>
      <c r="O51" s="63"/>
      <c r="P51" s="65">
        <f t="shared" si="0"/>
        <v>0.54072375576917431</v>
      </c>
    </row>
    <row r="52" spans="1:16" x14ac:dyDescent="0.2">
      <c r="A52" s="59" t="s">
        <v>147</v>
      </c>
      <c r="B52" s="60" t="s">
        <v>148</v>
      </c>
      <c r="C52" s="61" t="s">
        <v>149</v>
      </c>
      <c r="D52" s="62">
        <f>Jan!J52</f>
        <v>1.2413793103448276</v>
      </c>
      <c r="E52" s="63">
        <f>Feb!J52</f>
        <v>1.2307692307692308</v>
      </c>
      <c r="F52" s="63">
        <f>Mar!J52</f>
        <v>1.1428571428571428</v>
      </c>
      <c r="G52" s="63">
        <f>Apr!J52</f>
        <v>0.5714285714285714</v>
      </c>
      <c r="H52" s="63">
        <f>May!J52</f>
        <v>0</v>
      </c>
      <c r="I52" s="63">
        <f>'June '!J52</f>
        <v>0.42857142857142855</v>
      </c>
      <c r="J52" s="63">
        <f>July!J52</f>
        <v>0.57894736842105265</v>
      </c>
      <c r="K52" s="63"/>
      <c r="L52" s="63"/>
      <c r="M52" s="63"/>
      <c r="N52" s="63"/>
      <c r="O52" s="63"/>
      <c r="P52" s="65">
        <f t="shared" si="0"/>
        <v>0.74199329319889351</v>
      </c>
    </row>
    <row r="53" spans="1:16" x14ac:dyDescent="0.2">
      <c r="A53" s="59" t="s">
        <v>150</v>
      </c>
      <c r="B53" s="60" t="s">
        <v>148</v>
      </c>
      <c r="C53" s="61" t="s">
        <v>151</v>
      </c>
      <c r="D53" s="62">
        <f>Jan!J53</f>
        <v>1.069767441860465</v>
      </c>
      <c r="E53" s="63">
        <f>Feb!J53</f>
        <v>1.0930232558139534</v>
      </c>
      <c r="F53" s="63">
        <f>Mar!J53</f>
        <v>0.72727272727272729</v>
      </c>
      <c r="G53" s="63">
        <f>Apr!J53</f>
        <v>0</v>
      </c>
      <c r="H53" s="63">
        <f>May!J53</f>
        <v>0.78048780487804881</v>
      </c>
      <c r="I53" s="63">
        <f>'June '!J53</f>
        <v>0.70175438596491224</v>
      </c>
      <c r="J53" s="63">
        <f>July!J53</f>
        <v>0</v>
      </c>
      <c r="K53" s="63"/>
      <c r="L53" s="63"/>
      <c r="M53" s="63"/>
      <c r="N53" s="63"/>
      <c r="O53" s="63"/>
      <c r="P53" s="65">
        <f t="shared" si="0"/>
        <v>0.62461508797001508</v>
      </c>
    </row>
    <row r="54" spans="1:16" x14ac:dyDescent="0.2">
      <c r="A54" s="59" t="s">
        <v>152</v>
      </c>
      <c r="B54" s="60" t="s">
        <v>153</v>
      </c>
      <c r="C54" s="61" t="s">
        <v>154</v>
      </c>
      <c r="D54" s="62">
        <f>Jan!J54</f>
        <v>1.25</v>
      </c>
      <c r="E54" s="63">
        <f>Feb!J54</f>
        <v>0.60317460317460314</v>
      </c>
      <c r="F54" s="63">
        <f>Mar!J54</f>
        <v>0.96491228070175439</v>
      </c>
      <c r="G54" s="63">
        <f>Apr!J54</f>
        <v>0.30769230769230771</v>
      </c>
      <c r="H54" s="63">
        <f>May!J54</f>
        <v>0.23214285714285715</v>
      </c>
      <c r="I54" s="63">
        <f>'June '!J54</f>
        <v>0.17499999999999999</v>
      </c>
      <c r="J54" s="63">
        <f>July!J54</f>
        <v>0.26829268292682928</v>
      </c>
      <c r="K54" s="63"/>
      <c r="L54" s="63"/>
      <c r="M54" s="63"/>
      <c r="N54" s="63"/>
      <c r="O54" s="63"/>
      <c r="P54" s="65">
        <f t="shared" si="0"/>
        <v>0.54303067594833598</v>
      </c>
    </row>
    <row r="55" spans="1:16" x14ac:dyDescent="0.2">
      <c r="A55" s="59" t="s">
        <v>155</v>
      </c>
      <c r="B55" s="60" t="s">
        <v>156</v>
      </c>
      <c r="C55" s="61" t="s">
        <v>157</v>
      </c>
      <c r="D55" s="62">
        <f>Jan!J55</f>
        <v>1.064516129032258</v>
      </c>
      <c r="E55" s="63">
        <f>Feb!J55</f>
        <v>1.1111111111111112</v>
      </c>
      <c r="F55" s="63">
        <f>Mar!J55</f>
        <v>1</v>
      </c>
      <c r="G55" s="63">
        <f>Apr!J55</f>
        <v>0</v>
      </c>
      <c r="H55" s="63">
        <f>May!J55</f>
        <v>0</v>
      </c>
      <c r="I55" s="63">
        <f>'June '!J55</f>
        <v>0</v>
      </c>
      <c r="J55" s="63">
        <f>July!J55</f>
        <v>0</v>
      </c>
      <c r="K55" s="63"/>
      <c r="L55" s="63"/>
      <c r="M55" s="63"/>
      <c r="N55" s="63"/>
      <c r="O55" s="63"/>
      <c r="P55" s="65">
        <f t="shared" si="0"/>
        <v>0.45366103430619559</v>
      </c>
    </row>
    <row r="56" spans="1:16" x14ac:dyDescent="0.2">
      <c r="A56" s="59" t="s">
        <v>158</v>
      </c>
      <c r="B56" s="60" t="s">
        <v>156</v>
      </c>
      <c r="C56" s="61" t="s">
        <v>159</v>
      </c>
      <c r="D56" s="62">
        <f>Jan!J56</f>
        <v>1.0249999999999999</v>
      </c>
      <c r="E56" s="63">
        <f>Feb!J56</f>
        <v>1.24</v>
      </c>
      <c r="F56" s="63">
        <f>Mar!J56</f>
        <v>0.95833333333333337</v>
      </c>
      <c r="G56" s="63">
        <f>Apr!J56</f>
        <v>0</v>
      </c>
      <c r="H56" s="63">
        <f>May!J56</f>
        <v>0</v>
      </c>
      <c r="I56" s="63">
        <f>'June '!J56</f>
        <v>0</v>
      </c>
      <c r="J56" s="63">
        <f>July!J56</f>
        <v>8.8235294117647065E-2</v>
      </c>
      <c r="K56" s="63"/>
      <c r="L56" s="63"/>
      <c r="M56" s="63"/>
      <c r="N56" s="63"/>
      <c r="O56" s="63"/>
      <c r="P56" s="65">
        <f t="shared" si="0"/>
        <v>0.47308123249299722</v>
      </c>
    </row>
    <row r="57" spans="1:16" x14ac:dyDescent="0.2">
      <c r="A57" s="59" t="s">
        <v>160</v>
      </c>
      <c r="B57" s="60" t="s">
        <v>161</v>
      </c>
      <c r="C57" s="61" t="s">
        <v>162</v>
      </c>
      <c r="D57" s="62">
        <f>Jan!J57</f>
        <v>1.125</v>
      </c>
      <c r="E57" s="63">
        <f>Feb!J57</f>
        <v>1.0555555555555556</v>
      </c>
      <c r="F57" s="63">
        <f>Mar!J57</f>
        <v>1.125</v>
      </c>
      <c r="G57" s="63">
        <f>Apr!J57</f>
        <v>0</v>
      </c>
      <c r="H57" s="63">
        <f>May!J57</f>
        <v>0</v>
      </c>
      <c r="I57" s="63">
        <f>'June '!J57</f>
        <v>0</v>
      </c>
      <c r="J57" s="63">
        <f>July!J57</f>
        <v>0</v>
      </c>
      <c r="K57" s="63"/>
      <c r="L57" s="63"/>
      <c r="M57" s="63"/>
      <c r="N57" s="63"/>
      <c r="O57" s="63"/>
      <c r="P57" s="65">
        <f t="shared" si="0"/>
        <v>0.47222222222222221</v>
      </c>
    </row>
    <row r="58" spans="1:16" x14ac:dyDescent="0.2">
      <c r="A58" s="59" t="s">
        <v>163</v>
      </c>
      <c r="B58" s="60" t="s">
        <v>164</v>
      </c>
      <c r="C58" s="61" t="s">
        <v>165</v>
      </c>
      <c r="D58" s="62">
        <f>Jan!J58</f>
        <v>1.4328358208955223</v>
      </c>
      <c r="E58" s="63">
        <f>Feb!J58</f>
        <v>1.7209302325581395</v>
      </c>
      <c r="F58" s="63">
        <f>Mar!J58</f>
        <v>0.85185185185185186</v>
      </c>
      <c r="G58" s="63">
        <f>Apr!J58</f>
        <v>0.90243902439024393</v>
      </c>
      <c r="H58" s="63">
        <f>May!J58</f>
        <v>0.76470588235294112</v>
      </c>
      <c r="I58" s="63">
        <f>'June '!J58</f>
        <v>0.86363636363636365</v>
      </c>
      <c r="J58" s="63">
        <f>July!J58</f>
        <v>1.2727272727272727</v>
      </c>
      <c r="K58" s="63"/>
      <c r="L58" s="63"/>
      <c r="M58" s="63"/>
      <c r="N58" s="63"/>
      <c r="O58" s="63"/>
      <c r="P58" s="65">
        <f t="shared" si="0"/>
        <v>1.1155894926303336</v>
      </c>
    </row>
    <row r="59" spans="1:16" x14ac:dyDescent="0.2">
      <c r="A59" s="59" t="s">
        <v>166</v>
      </c>
      <c r="B59" s="60" t="s">
        <v>167</v>
      </c>
      <c r="C59" s="61" t="s">
        <v>168</v>
      </c>
      <c r="D59" s="62">
        <f>Jan!J59</f>
        <v>1</v>
      </c>
      <c r="E59" s="63">
        <f>Feb!J59</f>
        <v>0.94</v>
      </c>
      <c r="F59" s="63">
        <f>Mar!J59</f>
        <v>1.0389610389610389</v>
      </c>
      <c r="G59" s="63">
        <f>Apr!J59</f>
        <v>0.98630136986301364</v>
      </c>
      <c r="H59" s="63">
        <f>May!J59</f>
        <v>1.015625</v>
      </c>
      <c r="I59" s="63">
        <f>'June '!J59</f>
        <v>0.978494623655914</v>
      </c>
      <c r="J59" s="63">
        <f>July!J59</f>
        <v>0.98461538461538467</v>
      </c>
      <c r="K59" s="63"/>
      <c r="L59" s="63"/>
      <c r="M59" s="63"/>
      <c r="N59" s="63"/>
      <c r="O59" s="63"/>
      <c r="P59" s="65">
        <f t="shared" si="0"/>
        <v>0.99199963101362165</v>
      </c>
    </row>
    <row r="60" spans="1:16" x14ac:dyDescent="0.2">
      <c r="A60" s="59" t="s">
        <v>169</v>
      </c>
      <c r="B60" s="60" t="s">
        <v>170</v>
      </c>
      <c r="C60" s="61" t="s">
        <v>171</v>
      </c>
      <c r="D60" s="62">
        <f>Jan!J60</f>
        <v>1.2380952380952381</v>
      </c>
      <c r="E60" s="63">
        <f>Feb!J60</f>
        <v>1.1818181818181819</v>
      </c>
      <c r="F60" s="63">
        <f>Mar!J60</f>
        <v>0.65</v>
      </c>
      <c r="G60" s="63">
        <f>Apr!J60</f>
        <v>0.61538461538461542</v>
      </c>
      <c r="H60" s="63">
        <f>May!J60</f>
        <v>0.40909090909090912</v>
      </c>
      <c r="I60" s="63">
        <f>'June '!J60</f>
        <v>1.1515151515151516</v>
      </c>
      <c r="J60" s="63">
        <f>July!J60</f>
        <v>0.83333333333333337</v>
      </c>
      <c r="K60" s="63"/>
      <c r="L60" s="63"/>
      <c r="M60" s="63"/>
      <c r="N60" s="63"/>
      <c r="O60" s="63"/>
      <c r="P60" s="65">
        <f t="shared" si="0"/>
        <v>0.86846248989106123</v>
      </c>
    </row>
    <row r="61" spans="1:16" x14ac:dyDescent="0.2">
      <c r="A61" s="59" t="s">
        <v>172</v>
      </c>
      <c r="B61" s="60" t="s">
        <v>173</v>
      </c>
      <c r="C61" s="61" t="s">
        <v>173</v>
      </c>
      <c r="D61" s="62">
        <f>Jan!J61</f>
        <v>0.83225806451612905</v>
      </c>
      <c r="E61" s="63">
        <f>Feb!J61</f>
        <v>0.97709923664122134</v>
      </c>
      <c r="F61" s="63">
        <f>Mar!J61</f>
        <v>0.865979381443299</v>
      </c>
      <c r="G61" s="63">
        <f>Apr!J61</f>
        <v>6.4000000000000001E-2</v>
      </c>
      <c r="H61" s="63">
        <f>May!J61</f>
        <v>0</v>
      </c>
      <c r="I61" s="63">
        <f>'June '!J61</f>
        <v>0</v>
      </c>
      <c r="J61" s="63">
        <f>July!J61</f>
        <v>0</v>
      </c>
      <c r="K61" s="63"/>
      <c r="L61" s="63"/>
      <c r="M61" s="63"/>
      <c r="N61" s="63"/>
      <c r="O61" s="63"/>
      <c r="P61" s="65">
        <f t="shared" si="0"/>
        <v>0.3913338118000928</v>
      </c>
    </row>
    <row r="62" spans="1:16" x14ac:dyDescent="0.2">
      <c r="A62" s="59" t="s">
        <v>174</v>
      </c>
      <c r="B62" s="60" t="s">
        <v>175</v>
      </c>
      <c r="C62" s="61" t="s">
        <v>176</v>
      </c>
      <c r="D62" s="62">
        <f>Jan!J62</f>
        <v>1.4347826086956521</v>
      </c>
      <c r="E62" s="63">
        <f>Feb!J62</f>
        <v>1.4210526315789473</v>
      </c>
      <c r="F62" s="63">
        <f>Mar!J62</f>
        <v>1.6666666666666667</v>
      </c>
      <c r="G62" s="63">
        <f>Apr!J62</f>
        <v>0.12820512820512819</v>
      </c>
      <c r="H62" s="63">
        <f>May!J62</f>
        <v>2.2307692307692308</v>
      </c>
      <c r="I62" s="63">
        <f>'June '!J62</f>
        <v>1.368421052631579</v>
      </c>
      <c r="J62" s="63">
        <f>July!J62</f>
        <v>1.3913043478260869</v>
      </c>
      <c r="K62" s="63"/>
      <c r="L62" s="63"/>
      <c r="M62" s="63"/>
      <c r="N62" s="63"/>
      <c r="O62" s="63"/>
      <c r="P62" s="65">
        <f t="shared" si="0"/>
        <v>1.377314523767613</v>
      </c>
    </row>
    <row r="63" spans="1:16" x14ac:dyDescent="0.2">
      <c r="A63" s="59" t="s">
        <v>177</v>
      </c>
      <c r="B63" s="60" t="s">
        <v>178</v>
      </c>
      <c r="C63" s="61" t="s">
        <v>179</v>
      </c>
      <c r="D63" s="62">
        <f>Jan!J63</f>
        <v>1.1333333333333333</v>
      </c>
      <c r="E63" s="63">
        <f>Feb!J63</f>
        <v>1.0869565217391304</v>
      </c>
      <c r="F63" s="63">
        <f>Mar!J63</f>
        <v>0.95238095238095233</v>
      </c>
      <c r="G63" s="63">
        <f>Apr!J63</f>
        <v>5.2631578947368418E-2</v>
      </c>
      <c r="H63" s="63">
        <f>May!J63</f>
        <v>0</v>
      </c>
      <c r="I63" s="63">
        <f>'June '!J63</f>
        <v>0</v>
      </c>
      <c r="J63" s="63">
        <f>July!J63</f>
        <v>0</v>
      </c>
      <c r="K63" s="63"/>
      <c r="L63" s="63"/>
      <c r="M63" s="63"/>
      <c r="N63" s="63"/>
      <c r="O63" s="63"/>
      <c r="P63" s="65">
        <f t="shared" si="0"/>
        <v>0.46075748377154069</v>
      </c>
    </row>
    <row r="64" spans="1:16" x14ac:dyDescent="0.2">
      <c r="A64" s="59" t="s">
        <v>183</v>
      </c>
      <c r="B64" s="60" t="s">
        <v>181</v>
      </c>
      <c r="C64" s="20" t="s">
        <v>184</v>
      </c>
      <c r="D64" s="62">
        <f>Jan!J64</f>
        <v>0.92500000000000004</v>
      </c>
      <c r="E64" s="63">
        <f>Feb!J64</f>
        <v>0.95238095238095233</v>
      </c>
      <c r="F64" s="63">
        <f>Mar!J64</f>
        <v>0.6953125</v>
      </c>
      <c r="G64" s="63">
        <f>Apr!J64</f>
        <v>0</v>
      </c>
      <c r="H64" s="63">
        <f>May!J64</f>
        <v>0</v>
      </c>
      <c r="I64" s="63">
        <f>'June '!J64</f>
        <v>0</v>
      </c>
      <c r="J64" s="63">
        <f>July!J64</f>
        <v>0</v>
      </c>
      <c r="K64" s="63"/>
      <c r="L64" s="63"/>
      <c r="M64" s="63"/>
      <c r="N64" s="63"/>
      <c r="O64" s="63"/>
      <c r="P64" s="65">
        <f t="shared" si="0"/>
        <v>0.36752763605442179</v>
      </c>
    </row>
    <row r="65" spans="1:16" x14ac:dyDescent="0.2">
      <c r="A65" s="67" t="s">
        <v>185</v>
      </c>
      <c r="B65" s="60" t="s">
        <v>181</v>
      </c>
      <c r="C65" s="61" t="s">
        <v>186</v>
      </c>
      <c r="D65" s="62">
        <f>Jan!J65</f>
        <v>1</v>
      </c>
      <c r="E65" s="63">
        <f>Feb!J65</f>
        <v>0.94890510948905105</v>
      </c>
      <c r="F65" s="63">
        <f>Mar!J65</f>
        <v>0.96850393700787396</v>
      </c>
      <c r="G65" s="63">
        <f>Apr!J65</f>
        <v>0</v>
      </c>
      <c r="H65" s="63">
        <f>May!J65</f>
        <v>0</v>
      </c>
      <c r="I65" s="63">
        <f>'June '!J65</f>
        <v>0</v>
      </c>
      <c r="J65" s="63">
        <f>July!J65</f>
        <v>0</v>
      </c>
      <c r="K65" s="63"/>
      <c r="L65" s="63"/>
      <c r="M65" s="63"/>
      <c r="N65" s="63"/>
      <c r="O65" s="63"/>
      <c r="P65" s="65">
        <f t="shared" si="0"/>
        <v>0.41677272092813217</v>
      </c>
    </row>
    <row r="66" spans="1:16" x14ac:dyDescent="0.2">
      <c r="A66" s="59" t="s">
        <v>189</v>
      </c>
      <c r="B66" s="60" t="s">
        <v>181</v>
      </c>
      <c r="C66" s="61" t="s">
        <v>297</v>
      </c>
      <c r="D66" s="62">
        <f>Jan!J66</f>
        <v>1.0845070422535212</v>
      </c>
      <c r="E66" s="63">
        <f>Feb!J66</f>
        <v>0.92307692307692313</v>
      </c>
      <c r="F66" s="63">
        <f>Mar!J66</f>
        <v>0.65573770491803274</v>
      </c>
      <c r="G66" s="63">
        <f>Apr!J66</f>
        <v>0</v>
      </c>
      <c r="H66" s="63">
        <f>May!J66</f>
        <v>0</v>
      </c>
      <c r="I66" s="63">
        <f>'June '!J66</f>
        <v>0</v>
      </c>
      <c r="J66" s="63">
        <f>July!J66</f>
        <v>0</v>
      </c>
      <c r="K66" s="63"/>
      <c r="L66" s="63"/>
      <c r="M66" s="63"/>
      <c r="N66" s="63"/>
      <c r="O66" s="63"/>
      <c r="P66" s="65">
        <f t="shared" si="0"/>
        <v>0.38047452432121098</v>
      </c>
    </row>
    <row r="67" spans="1:16" x14ac:dyDescent="0.2">
      <c r="A67" s="59" t="s">
        <v>191</v>
      </c>
      <c r="B67" s="60" t="s">
        <v>181</v>
      </c>
      <c r="C67" s="61" t="s">
        <v>192</v>
      </c>
      <c r="D67" s="62">
        <f>Jan!J67</f>
        <v>1</v>
      </c>
      <c r="E67" s="63">
        <f>Feb!J67</f>
        <v>0.91891891891891897</v>
      </c>
      <c r="F67" s="63">
        <f>Mar!J67</f>
        <v>0.54639175257731953</v>
      </c>
      <c r="G67" s="63">
        <f>Apr!J67</f>
        <v>0</v>
      </c>
      <c r="H67" s="63">
        <f>May!J67</f>
        <v>0</v>
      </c>
      <c r="I67" s="63">
        <f>'June '!J67</f>
        <v>0</v>
      </c>
      <c r="J67" s="63">
        <f>July!J67</f>
        <v>0</v>
      </c>
      <c r="K67" s="63"/>
      <c r="L67" s="63"/>
      <c r="M67" s="63"/>
      <c r="N67" s="63"/>
      <c r="O67" s="63"/>
      <c r="P67" s="65">
        <f t="shared" si="0"/>
        <v>0.35218723878517688</v>
      </c>
    </row>
    <row r="68" spans="1:16" x14ac:dyDescent="0.2">
      <c r="A68" s="59" t="s">
        <v>496</v>
      </c>
      <c r="B68" s="60" t="s">
        <v>181</v>
      </c>
      <c r="C68" s="61" t="s">
        <v>497</v>
      </c>
      <c r="D68" s="62">
        <f>Jan!J68</f>
        <v>0.98701298701298701</v>
      </c>
      <c r="E68" s="63">
        <f>Feb!J68</f>
        <v>1.045045045045045</v>
      </c>
      <c r="F68" s="63">
        <f>Mar!J68</f>
        <v>0.9576271186440678</v>
      </c>
      <c r="G68" s="63">
        <f>Apr!J68</f>
        <v>0</v>
      </c>
      <c r="H68" s="63">
        <f>May!J68</f>
        <v>0</v>
      </c>
      <c r="I68" s="63">
        <f>'June '!J68</f>
        <v>0</v>
      </c>
      <c r="J68" s="63">
        <f>July!J68</f>
        <v>0</v>
      </c>
      <c r="K68" s="63"/>
      <c r="L68" s="63"/>
      <c r="M68" s="63"/>
      <c r="N68" s="63"/>
      <c r="O68" s="63"/>
      <c r="P68" s="65">
        <f t="shared" si="0"/>
        <v>0.42709787867172855</v>
      </c>
    </row>
    <row r="69" spans="1:16" x14ac:dyDescent="0.2">
      <c r="A69" s="67" t="s">
        <v>193</v>
      </c>
      <c r="B69" s="60" t="s">
        <v>181</v>
      </c>
      <c r="C69" s="61" t="s">
        <v>194</v>
      </c>
      <c r="D69" s="62">
        <f>Jan!J69</f>
        <v>0.9882352941176471</v>
      </c>
      <c r="E69" s="63">
        <f>Feb!J69</f>
        <v>0.9464285714285714</v>
      </c>
      <c r="F69" s="63">
        <f>Mar!J69</f>
        <v>0.59459459459459463</v>
      </c>
      <c r="G69" s="63">
        <f>Apr!J69</f>
        <v>0</v>
      </c>
      <c r="H69" s="63">
        <f>May!J69</f>
        <v>0</v>
      </c>
      <c r="I69" s="63">
        <f>'June '!J69</f>
        <v>0</v>
      </c>
      <c r="J69" s="63">
        <f>July!J69</f>
        <v>0</v>
      </c>
      <c r="K69" s="63"/>
      <c r="L69" s="63"/>
      <c r="M69" s="63"/>
      <c r="N69" s="63"/>
      <c r="O69" s="63"/>
      <c r="P69" s="65">
        <f t="shared" ref="P69:P115" si="1">SUM(D69:O69)/7</f>
        <v>0.3613226371629733</v>
      </c>
    </row>
    <row r="70" spans="1:16" x14ac:dyDescent="0.2">
      <c r="A70" s="67" t="s">
        <v>491</v>
      </c>
      <c r="B70" s="60" t="s">
        <v>181</v>
      </c>
      <c r="C70" s="61" t="s">
        <v>188</v>
      </c>
      <c r="D70" s="62">
        <f>Jan!J70</f>
        <v>1.0115830115830116</v>
      </c>
      <c r="E70" s="63">
        <f>Feb!J70</f>
        <v>0.92307692307692313</v>
      </c>
      <c r="F70" s="63">
        <f>Mar!J70</f>
        <v>0.72222222222222221</v>
      </c>
      <c r="G70" s="63">
        <f>Apr!J70</f>
        <v>0</v>
      </c>
      <c r="H70" s="63">
        <f>May!J70</f>
        <v>0</v>
      </c>
      <c r="I70" s="63">
        <f>'June '!J70</f>
        <v>0</v>
      </c>
      <c r="J70" s="63">
        <f>July!J70</f>
        <v>0</v>
      </c>
      <c r="K70" s="63"/>
      <c r="L70" s="63"/>
      <c r="M70" s="63"/>
      <c r="N70" s="63"/>
      <c r="O70" s="63"/>
      <c r="P70" s="65">
        <f t="shared" si="1"/>
        <v>0.37955459384030815</v>
      </c>
    </row>
    <row r="71" spans="1:16" x14ac:dyDescent="0.2">
      <c r="A71" s="59" t="s">
        <v>195</v>
      </c>
      <c r="B71" s="60" t="s">
        <v>181</v>
      </c>
      <c r="C71" s="61" t="s">
        <v>196</v>
      </c>
      <c r="D71" s="62">
        <f>Jan!J71</f>
        <v>1.1041666666666667</v>
      </c>
      <c r="E71" s="63">
        <f>Feb!J71</f>
        <v>1.1666666666666667</v>
      </c>
      <c r="F71" s="63">
        <f>Mar!J71</f>
        <v>0.68</v>
      </c>
      <c r="G71" s="63">
        <f>Apr!J71</f>
        <v>0</v>
      </c>
      <c r="H71" s="63">
        <f>May!J71</f>
        <v>0</v>
      </c>
      <c r="I71" s="63">
        <f>'June '!J71</f>
        <v>0</v>
      </c>
      <c r="J71" s="63">
        <f>July!J71</f>
        <v>7.0588235294117646E-2</v>
      </c>
      <c r="K71" s="63"/>
      <c r="L71" s="63"/>
      <c r="M71" s="63"/>
      <c r="N71" s="63"/>
      <c r="O71" s="63"/>
      <c r="P71" s="65">
        <f t="shared" si="1"/>
        <v>0.43163165266106451</v>
      </c>
    </row>
    <row r="72" spans="1:16" x14ac:dyDescent="0.2">
      <c r="A72" s="59" t="s">
        <v>197</v>
      </c>
      <c r="B72" s="60" t="s">
        <v>181</v>
      </c>
      <c r="C72" s="61" t="s">
        <v>198</v>
      </c>
      <c r="D72" s="62">
        <f>Jan!J72</f>
        <v>0.91925465838509313</v>
      </c>
      <c r="E72" s="63">
        <f>Feb!J72</f>
        <v>0.97599999999999998</v>
      </c>
      <c r="F72" s="63">
        <f>Mar!J72</f>
        <v>0.89690721649484539</v>
      </c>
      <c r="G72" s="63">
        <f>Apr!J72</f>
        <v>0.89552238805970152</v>
      </c>
      <c r="H72" s="63">
        <f>May!J72</f>
        <v>0.75757575757575757</v>
      </c>
      <c r="I72" s="63">
        <f>'June '!J72</f>
        <v>0</v>
      </c>
      <c r="J72" s="63">
        <f>July!J72</f>
        <v>0.75471698113207553</v>
      </c>
      <c r="K72" s="63"/>
      <c r="L72" s="63"/>
      <c r="M72" s="63"/>
      <c r="N72" s="63"/>
      <c r="O72" s="63"/>
      <c r="P72" s="65">
        <f t="shared" si="1"/>
        <v>0.74285385737821041</v>
      </c>
    </row>
    <row r="73" spans="1:16" x14ac:dyDescent="0.2">
      <c r="A73" s="59" t="s">
        <v>199</v>
      </c>
      <c r="B73" s="60" t="s">
        <v>181</v>
      </c>
      <c r="C73" s="61" t="s">
        <v>200</v>
      </c>
      <c r="D73" s="62">
        <f>Jan!J73</f>
        <v>1.3463414634146342</v>
      </c>
      <c r="E73" s="63">
        <f>Feb!J73</f>
        <v>1.3713163064833005</v>
      </c>
      <c r="F73" s="63">
        <f>Mar!J73</f>
        <v>0.62395543175487467</v>
      </c>
      <c r="G73" s="63">
        <f>Apr!J73</f>
        <v>0</v>
      </c>
      <c r="H73" s="63">
        <f>May!J73</f>
        <v>0</v>
      </c>
      <c r="I73" s="63">
        <f>'June '!J73</f>
        <v>0.20023980815347722</v>
      </c>
      <c r="J73" s="63">
        <f>July!J73</f>
        <v>0</v>
      </c>
      <c r="K73" s="63"/>
      <c r="L73" s="63"/>
      <c r="M73" s="63"/>
      <c r="N73" s="63"/>
      <c r="O73" s="63"/>
      <c r="P73" s="65">
        <f t="shared" si="1"/>
        <v>0.50597900140089813</v>
      </c>
    </row>
    <row r="74" spans="1:16" x14ac:dyDescent="0.2">
      <c r="A74" s="59" t="s">
        <v>201</v>
      </c>
      <c r="B74" s="60" t="s">
        <v>181</v>
      </c>
      <c r="C74" s="61" t="s">
        <v>202</v>
      </c>
      <c r="D74" s="62">
        <f>Jan!J74</f>
        <v>1.9245283018867925</v>
      </c>
      <c r="E74" s="63">
        <f>Feb!J74</f>
        <v>1.0303030303030303</v>
      </c>
      <c r="F74" s="63">
        <f>Mar!J74</f>
        <v>0.77600000000000002</v>
      </c>
      <c r="G74" s="63">
        <f>Apr!J74</f>
        <v>0</v>
      </c>
      <c r="H74" s="63">
        <f>May!J74</f>
        <v>5.5172413793103448E-2</v>
      </c>
      <c r="I74" s="63">
        <f>'June '!J74</f>
        <v>4.0935672514619881E-2</v>
      </c>
      <c r="J74" s="63">
        <f>July!J74</f>
        <v>0</v>
      </c>
      <c r="K74" s="63"/>
      <c r="L74" s="63"/>
      <c r="M74" s="63"/>
      <c r="N74" s="63"/>
      <c r="O74" s="63"/>
      <c r="P74" s="65">
        <f t="shared" si="1"/>
        <v>0.54670563121393512</v>
      </c>
    </row>
    <row r="75" spans="1:16" x14ac:dyDescent="0.2">
      <c r="A75" s="67" t="s">
        <v>203</v>
      </c>
      <c r="B75" s="60" t="s">
        <v>181</v>
      </c>
      <c r="C75" s="61" t="s">
        <v>204</v>
      </c>
      <c r="D75" s="62">
        <f>Jan!J75</f>
        <v>1.0125223613595706</v>
      </c>
      <c r="E75" s="63">
        <f>Feb!J75</f>
        <v>0.99014778325123154</v>
      </c>
      <c r="F75" s="63">
        <f>Mar!J75</f>
        <v>0.79802955665024633</v>
      </c>
      <c r="G75" s="63">
        <f>Apr!J75</f>
        <v>0</v>
      </c>
      <c r="H75" s="63">
        <f>May!J75</f>
        <v>0.1092436974789916</v>
      </c>
      <c r="I75" s="63">
        <f>'June '!J75</f>
        <v>0.12477064220183487</v>
      </c>
      <c r="J75" s="63">
        <f>July!J75</f>
        <v>0</v>
      </c>
      <c r="K75" s="63"/>
      <c r="L75" s="63"/>
      <c r="M75" s="63"/>
      <c r="N75" s="63"/>
      <c r="O75" s="63"/>
      <c r="P75" s="65">
        <f t="shared" si="1"/>
        <v>0.43353057727741068</v>
      </c>
    </row>
    <row r="76" spans="1:16" x14ac:dyDescent="0.2">
      <c r="A76" s="59" t="s">
        <v>205</v>
      </c>
      <c r="B76" s="60" t="s">
        <v>181</v>
      </c>
      <c r="C76" s="61" t="s">
        <v>206</v>
      </c>
      <c r="D76" s="62">
        <f>Jan!J76</f>
        <v>1.0144927536231885</v>
      </c>
      <c r="E76" s="63">
        <f>Feb!J76</f>
        <v>1</v>
      </c>
      <c r="F76" s="63">
        <f>Mar!J76</f>
        <v>0.69811320754716977</v>
      </c>
      <c r="G76" s="63">
        <f>Apr!J76</f>
        <v>0</v>
      </c>
      <c r="H76" s="63">
        <f>May!J76</f>
        <v>0</v>
      </c>
      <c r="I76" s="63">
        <f>'June '!J76</f>
        <v>7.4324324324324328E-2</v>
      </c>
      <c r="J76" s="63">
        <f>July!J76</f>
        <v>0</v>
      </c>
      <c r="K76" s="63"/>
      <c r="L76" s="63"/>
      <c r="M76" s="63"/>
      <c r="N76" s="63"/>
      <c r="O76" s="63"/>
      <c r="P76" s="65">
        <f t="shared" si="1"/>
        <v>0.39813289792781176</v>
      </c>
    </row>
    <row r="77" spans="1:16" x14ac:dyDescent="0.2">
      <c r="A77" s="59" t="s">
        <v>503</v>
      </c>
      <c r="B77" s="60" t="s">
        <v>181</v>
      </c>
      <c r="C77" s="61" t="s">
        <v>504</v>
      </c>
      <c r="D77" s="62">
        <f>Jan!J77</f>
        <v>1.1000000000000001</v>
      </c>
      <c r="E77" s="63">
        <f>Feb!J77</f>
        <v>0.93181818181818177</v>
      </c>
      <c r="F77" s="63">
        <f>Mar!J77</f>
        <v>0.93220338983050843</v>
      </c>
      <c r="G77" s="63">
        <f>Apr!J77</f>
        <v>0</v>
      </c>
      <c r="H77" s="63">
        <f>May!J77</f>
        <v>0.29333333333333333</v>
      </c>
      <c r="I77" s="63">
        <f>'June '!J77</f>
        <v>0.3867924528301887</v>
      </c>
      <c r="J77" s="63">
        <f>July!J77</f>
        <v>0.13829787234042554</v>
      </c>
      <c r="K77" s="63"/>
      <c r="L77" s="63"/>
      <c r="M77" s="63"/>
      <c r="N77" s="63"/>
      <c r="O77" s="63"/>
      <c r="P77" s="65">
        <f t="shared" si="1"/>
        <v>0.54034931859323387</v>
      </c>
    </row>
    <row r="78" spans="1:16" x14ac:dyDescent="0.2">
      <c r="A78" s="67" t="s">
        <v>207</v>
      </c>
      <c r="B78" s="60" t="s">
        <v>181</v>
      </c>
      <c r="C78" s="61" t="s">
        <v>208</v>
      </c>
      <c r="D78" s="62">
        <f>Jan!J78</f>
        <v>0.84285714285714286</v>
      </c>
      <c r="E78" s="63">
        <f>Feb!J78</f>
        <v>0.9</v>
      </c>
      <c r="F78" s="63">
        <f>Mar!J78</f>
        <v>0</v>
      </c>
      <c r="G78" s="63">
        <f>Apr!J78</f>
        <v>0</v>
      </c>
      <c r="H78" s="63">
        <f>May!J78</f>
        <v>0</v>
      </c>
      <c r="I78" s="63">
        <f>'June '!J78</f>
        <v>0</v>
      </c>
      <c r="J78" s="63">
        <f>July!J78</f>
        <v>0</v>
      </c>
      <c r="K78" s="63"/>
      <c r="L78" s="63"/>
      <c r="M78" s="63"/>
      <c r="N78" s="63"/>
      <c r="O78" s="63"/>
      <c r="P78" s="65">
        <f t="shared" si="1"/>
        <v>0.24897959183673471</v>
      </c>
    </row>
    <row r="79" spans="1:16" x14ac:dyDescent="0.2">
      <c r="A79" s="67" t="s">
        <v>209</v>
      </c>
      <c r="B79" s="60" t="s">
        <v>210</v>
      </c>
      <c r="C79" s="61" t="s">
        <v>210</v>
      </c>
      <c r="D79" s="62">
        <f>Jan!J79</f>
        <v>0.87323943661971826</v>
      </c>
      <c r="E79" s="63">
        <f>Feb!J79</f>
        <v>1.02</v>
      </c>
      <c r="F79" s="63">
        <f>Mar!J79</f>
        <v>1.4166666666666667</v>
      </c>
      <c r="G79" s="63">
        <f>Apr!J79</f>
        <v>0</v>
      </c>
      <c r="H79" s="63">
        <f>May!J79</f>
        <v>0</v>
      </c>
      <c r="I79" s="63">
        <f>'June '!J79</f>
        <v>0</v>
      </c>
      <c r="J79" s="63">
        <f>July!J79</f>
        <v>0</v>
      </c>
      <c r="K79" s="63"/>
      <c r="L79" s="63"/>
      <c r="M79" s="63"/>
      <c r="N79" s="63"/>
      <c r="O79" s="63"/>
      <c r="P79" s="65">
        <f t="shared" si="1"/>
        <v>0.47284372904091215</v>
      </c>
    </row>
    <row r="80" spans="1:16" x14ac:dyDescent="0.2">
      <c r="A80" s="59" t="s">
        <v>211</v>
      </c>
      <c r="B80" s="60" t="s">
        <v>212</v>
      </c>
      <c r="C80" s="61" t="s">
        <v>213</v>
      </c>
      <c r="D80" s="62">
        <f>Jan!J80</f>
        <v>2.0666666666666669</v>
      </c>
      <c r="E80" s="63">
        <f>Feb!J80</f>
        <v>2.5</v>
      </c>
      <c r="F80" s="63">
        <f>Mar!J80</f>
        <v>0.5</v>
      </c>
      <c r="G80" s="63">
        <f>Apr!J80</f>
        <v>1.5</v>
      </c>
      <c r="H80" s="63">
        <f>May!J80</f>
        <v>1.375</v>
      </c>
      <c r="I80" s="63">
        <f>'June '!J80</f>
        <v>0.5</v>
      </c>
      <c r="J80" s="63">
        <f>July!J80</f>
        <v>0.27272727272727271</v>
      </c>
      <c r="K80" s="63"/>
      <c r="L80" s="63"/>
      <c r="M80" s="63"/>
      <c r="N80" s="63"/>
      <c r="O80" s="63"/>
      <c r="P80" s="65">
        <f t="shared" si="1"/>
        <v>1.24491341991342</v>
      </c>
    </row>
    <row r="81" spans="1:16" x14ac:dyDescent="0.2">
      <c r="A81" s="59" t="s">
        <v>214</v>
      </c>
      <c r="B81" s="60" t="s">
        <v>215</v>
      </c>
      <c r="C81" s="61" t="s">
        <v>216</v>
      </c>
      <c r="D81" s="62">
        <f>Jan!J81</f>
        <v>0.93877551020408168</v>
      </c>
      <c r="E81" s="63">
        <f>Feb!J81</f>
        <v>1.0555555555555556</v>
      </c>
      <c r="F81" s="63">
        <f>Mar!J81</f>
        <v>0.90196078431372551</v>
      </c>
      <c r="G81" s="63">
        <f>Apr!J81</f>
        <v>0</v>
      </c>
      <c r="H81" s="63">
        <f>May!J81</f>
        <v>0</v>
      </c>
      <c r="I81" s="63">
        <f>'June '!J81</f>
        <v>0</v>
      </c>
      <c r="J81" s="63">
        <f>July!J81</f>
        <v>0</v>
      </c>
      <c r="K81" s="63"/>
      <c r="L81" s="63"/>
      <c r="M81" s="63"/>
      <c r="N81" s="63"/>
      <c r="O81" s="63"/>
      <c r="P81" s="65">
        <f t="shared" si="1"/>
        <v>0.41375597858190893</v>
      </c>
    </row>
    <row r="82" spans="1:16" x14ac:dyDescent="0.2">
      <c r="A82" s="59" t="s">
        <v>217</v>
      </c>
      <c r="B82" s="60" t="s">
        <v>218</v>
      </c>
      <c r="C82" s="61" t="s">
        <v>218</v>
      </c>
      <c r="D82" s="62">
        <f>Jan!J82</f>
        <v>0.92307692307692313</v>
      </c>
      <c r="E82" s="63">
        <f>Feb!J82</f>
        <v>0.5</v>
      </c>
      <c r="F82" s="63">
        <f>Mar!J82</f>
        <v>0.5</v>
      </c>
      <c r="G82" s="63">
        <f>Apr!J82</f>
        <v>0.44444444444444442</v>
      </c>
      <c r="H82" s="63">
        <f>May!J82</f>
        <v>0</v>
      </c>
      <c r="I82" s="63">
        <f>'June '!J82</f>
        <v>3.6666666666666665</v>
      </c>
      <c r="J82" s="63">
        <f>July!J82</f>
        <v>0</v>
      </c>
      <c r="K82" s="63"/>
      <c r="L82" s="63"/>
      <c r="M82" s="63"/>
      <c r="N82" s="63"/>
      <c r="O82" s="63"/>
      <c r="P82" s="65">
        <f t="shared" si="1"/>
        <v>0.86202686202686196</v>
      </c>
    </row>
    <row r="83" spans="1:16" ht="12" customHeight="1" x14ac:dyDescent="0.2">
      <c r="A83" s="59" t="s">
        <v>219</v>
      </c>
      <c r="B83" s="60" t="s">
        <v>218</v>
      </c>
      <c r="C83" s="61" t="s">
        <v>48</v>
      </c>
      <c r="D83" s="62">
        <f>Jan!J83</f>
        <v>1.5714285714285714</v>
      </c>
      <c r="E83" s="63">
        <f>Feb!J83</f>
        <v>1.2083333333333333</v>
      </c>
      <c r="F83" s="63">
        <f>Mar!J83</f>
        <v>0.76470588235294112</v>
      </c>
      <c r="G83" s="63">
        <f>Apr!J83</f>
        <v>0.31578947368421051</v>
      </c>
      <c r="H83" s="63">
        <f>May!J83</f>
        <v>0.46666666666666667</v>
      </c>
      <c r="I83" s="63">
        <f>'June '!J83</f>
        <v>0</v>
      </c>
      <c r="J83" s="63">
        <f>July!J83</f>
        <v>0</v>
      </c>
      <c r="K83" s="63"/>
      <c r="L83" s="63"/>
      <c r="M83" s="63"/>
      <c r="N83" s="63"/>
      <c r="O83" s="63"/>
      <c r="P83" s="65">
        <f t="shared" si="1"/>
        <v>0.61813198963796034</v>
      </c>
    </row>
    <row r="84" spans="1:16" x14ac:dyDescent="0.2">
      <c r="A84" s="59" t="s">
        <v>220</v>
      </c>
      <c r="B84" s="60" t="s">
        <v>221</v>
      </c>
      <c r="C84" s="61" t="s">
        <v>222</v>
      </c>
      <c r="D84" s="62">
        <f>Jan!J84</f>
        <v>1.7591240875912408</v>
      </c>
      <c r="E84" s="63">
        <f>Feb!J84</f>
        <v>2.0705882352941178</v>
      </c>
      <c r="F84" s="63">
        <f>Mar!J84</f>
        <v>1.2736842105263158</v>
      </c>
      <c r="G84" s="63">
        <f>Apr!J84</f>
        <v>0.6428571428571429</v>
      </c>
      <c r="H84" s="63">
        <f>May!J84</f>
        <v>0.52127659574468088</v>
      </c>
      <c r="I84" s="63">
        <f>'June '!J84</f>
        <v>0.59340659340659341</v>
      </c>
      <c r="J84" s="63">
        <f>July!J84</f>
        <v>0</v>
      </c>
      <c r="K84" s="63"/>
      <c r="L84" s="63"/>
      <c r="M84" s="63"/>
      <c r="N84" s="63"/>
      <c r="O84" s="63"/>
      <c r="P84" s="65">
        <f t="shared" si="1"/>
        <v>0.9801338379171558</v>
      </c>
    </row>
    <row r="85" spans="1:16" x14ac:dyDescent="0.2">
      <c r="A85" s="59" t="s">
        <v>223</v>
      </c>
      <c r="B85" s="60" t="s">
        <v>221</v>
      </c>
      <c r="C85" s="61" t="s">
        <v>224</v>
      </c>
      <c r="D85" s="62">
        <f>Jan!J85</f>
        <v>1.4090909090909092</v>
      </c>
      <c r="E85" s="63">
        <f>Feb!J85</f>
        <v>1.6774193548387097</v>
      </c>
      <c r="F85" s="63">
        <f>Mar!J85</f>
        <v>1.45</v>
      </c>
      <c r="G85" s="63">
        <f>Apr!J85</f>
        <v>0.5</v>
      </c>
      <c r="H85" s="63">
        <f>May!J85</f>
        <v>0.42105263157894735</v>
      </c>
      <c r="I85" s="63">
        <f>'June '!J85</f>
        <v>6.4516129032258063E-2</v>
      </c>
      <c r="J85" s="63">
        <f>July!J85</f>
        <v>0.63157894736842102</v>
      </c>
      <c r="K85" s="63"/>
      <c r="L85" s="63"/>
      <c r="M85" s="63"/>
      <c r="N85" s="63"/>
      <c r="O85" s="63"/>
      <c r="P85" s="65">
        <f t="shared" si="1"/>
        <v>0.87909399598703508</v>
      </c>
    </row>
    <row r="86" spans="1:16" x14ac:dyDescent="0.2">
      <c r="A86" s="59" t="s">
        <v>225</v>
      </c>
      <c r="B86" s="60" t="s">
        <v>226</v>
      </c>
      <c r="C86" s="61" t="s">
        <v>227</v>
      </c>
      <c r="D86" s="62">
        <f>Jan!J86</f>
        <v>1.1836734693877551</v>
      </c>
      <c r="E86" s="63">
        <f>Feb!J86</f>
        <v>1.2597402597402598</v>
      </c>
      <c r="F86" s="63">
        <f>Mar!J86</f>
        <v>1.3181818181818181</v>
      </c>
      <c r="G86" s="63">
        <f>Apr!J86</f>
        <v>0.32222222222222224</v>
      </c>
      <c r="H86" s="63">
        <f>May!J86</f>
        <v>0.89855072463768115</v>
      </c>
      <c r="I86" s="63">
        <f>'June '!J86</f>
        <v>1.1204819277108433</v>
      </c>
      <c r="J86" s="63">
        <f>July!J86</f>
        <v>2.1</v>
      </c>
      <c r="K86" s="63"/>
      <c r="L86" s="63"/>
      <c r="M86" s="63"/>
      <c r="N86" s="63"/>
      <c r="O86" s="63"/>
      <c r="P86" s="65">
        <f t="shared" si="1"/>
        <v>1.1718357745543684</v>
      </c>
    </row>
    <row r="87" spans="1:16" x14ac:dyDescent="0.2">
      <c r="A87" s="59" t="s">
        <v>228</v>
      </c>
      <c r="B87" s="60" t="s">
        <v>229</v>
      </c>
      <c r="C87" s="61" t="s">
        <v>230</v>
      </c>
      <c r="D87" s="62">
        <f>Jan!J87</f>
        <v>0.95652173913043481</v>
      </c>
      <c r="E87" s="63">
        <f>Feb!J87</f>
        <v>0.93877551020408168</v>
      </c>
      <c r="F87" s="63">
        <f>Mar!J87</f>
        <v>0.59090909090909094</v>
      </c>
      <c r="G87" s="63">
        <f>Apr!J87</f>
        <v>0</v>
      </c>
      <c r="H87" s="63">
        <f>May!J87</f>
        <v>0.1111111111111111</v>
      </c>
      <c r="I87" s="63">
        <f>'June '!J87</f>
        <v>2.0408163265306121E-2</v>
      </c>
      <c r="J87" s="63">
        <f>July!J87</f>
        <v>2.3809523809523808E-2</v>
      </c>
      <c r="K87" s="63"/>
      <c r="L87" s="63"/>
      <c r="M87" s="63"/>
      <c r="N87" s="63"/>
      <c r="O87" s="63"/>
      <c r="P87" s="65">
        <f t="shared" si="1"/>
        <v>0.3773621626327926</v>
      </c>
    </row>
    <row r="88" spans="1:16" x14ac:dyDescent="0.2">
      <c r="A88" s="59" t="s">
        <v>231</v>
      </c>
      <c r="B88" s="60" t="s">
        <v>232</v>
      </c>
      <c r="C88" s="61" t="s">
        <v>233</v>
      </c>
      <c r="D88" s="62">
        <f>Jan!J88</f>
        <v>1.187192118226601</v>
      </c>
      <c r="E88" s="63">
        <f>Feb!J88</f>
        <v>1.2254335260115607</v>
      </c>
      <c r="F88" s="63">
        <f>Mar!J88</f>
        <v>0</v>
      </c>
      <c r="G88" s="63">
        <f>Apr!J88</f>
        <v>0.10169491525423729</v>
      </c>
      <c r="H88" s="63">
        <f>May!J88</f>
        <v>0</v>
      </c>
      <c r="I88" s="63">
        <f>'June '!J88</f>
        <v>0</v>
      </c>
      <c r="J88" s="63">
        <f>July!J88</f>
        <v>0</v>
      </c>
      <c r="K88" s="63"/>
      <c r="L88" s="63"/>
      <c r="M88" s="63"/>
      <c r="N88" s="63"/>
      <c r="O88" s="63"/>
      <c r="P88" s="65">
        <f t="shared" si="1"/>
        <v>0.35918865135605704</v>
      </c>
    </row>
    <row r="89" spans="1:16" x14ac:dyDescent="0.2">
      <c r="A89" s="59" t="s">
        <v>234</v>
      </c>
      <c r="B89" s="60" t="s">
        <v>235</v>
      </c>
      <c r="C89" s="61" t="s">
        <v>236</v>
      </c>
      <c r="D89" s="62">
        <f>Jan!J89</f>
        <v>1</v>
      </c>
      <c r="E89" s="63">
        <f>Feb!J89</f>
        <v>4.0714285714285712</v>
      </c>
      <c r="F89" s="63">
        <f>Mar!J89</f>
        <v>2.2352941176470589</v>
      </c>
      <c r="G89" s="63">
        <f>Apr!J89</f>
        <v>0.55882352941176472</v>
      </c>
      <c r="H89" s="63">
        <f>May!J89</f>
        <v>0.47826086956521741</v>
      </c>
      <c r="I89" s="63">
        <f>'June '!J89</f>
        <v>0</v>
      </c>
      <c r="J89" s="63">
        <f>July!J89</f>
        <v>1.5909090909090908</v>
      </c>
      <c r="K89" s="63"/>
      <c r="L89" s="63"/>
      <c r="M89" s="63"/>
      <c r="N89" s="63"/>
      <c r="O89" s="63"/>
      <c r="P89" s="65">
        <f t="shared" si="1"/>
        <v>1.4192451684231007</v>
      </c>
    </row>
    <row r="90" spans="1:16" x14ac:dyDescent="0.2">
      <c r="A90" s="59" t="s">
        <v>237</v>
      </c>
      <c r="B90" s="60" t="s">
        <v>238</v>
      </c>
      <c r="C90" s="61" t="s">
        <v>239</v>
      </c>
      <c r="D90" s="62">
        <f>Jan!J90</f>
        <v>0.5</v>
      </c>
      <c r="E90" s="63">
        <f>Feb!J90</f>
        <v>0.33333333333333331</v>
      </c>
      <c r="F90" s="63">
        <f>Mar!J90</f>
        <v>0.5</v>
      </c>
      <c r="G90" s="63">
        <f>Apr!J90</f>
        <v>0.66666666666666663</v>
      </c>
      <c r="H90" s="63">
        <f>May!J90</f>
        <v>2</v>
      </c>
      <c r="I90" s="63">
        <f>'June '!J90</f>
        <v>0.5</v>
      </c>
      <c r="J90" s="63">
        <f>July!J90</f>
        <v>0.5</v>
      </c>
      <c r="K90" s="63"/>
      <c r="L90" s="63"/>
      <c r="M90" s="63"/>
      <c r="N90" s="63"/>
      <c r="O90" s="63"/>
      <c r="P90" s="65">
        <f t="shared" si="1"/>
        <v>0.7142857142857143</v>
      </c>
    </row>
    <row r="91" spans="1:16" x14ac:dyDescent="0.2">
      <c r="A91" s="59" t="s">
        <v>240</v>
      </c>
      <c r="B91" s="60" t="s">
        <v>241</v>
      </c>
      <c r="C91" s="61" t="s">
        <v>242</v>
      </c>
      <c r="D91" s="62">
        <f>Jan!J91</f>
        <v>1.1200000000000001</v>
      </c>
      <c r="E91" s="63">
        <f>Feb!J91</f>
        <v>1.1190476190476191</v>
      </c>
      <c r="F91" s="63">
        <f>Mar!J91</f>
        <v>0.77419354838709675</v>
      </c>
      <c r="G91" s="63">
        <f>Apr!J91</f>
        <v>0.75</v>
      </c>
      <c r="H91" s="63">
        <f>May!J91</f>
        <v>0.91228070175438591</v>
      </c>
      <c r="I91" s="63">
        <f>'June '!J91</f>
        <v>0.93518518518518523</v>
      </c>
      <c r="J91" s="63">
        <f>July!J91</f>
        <v>0</v>
      </c>
      <c r="K91" s="63"/>
      <c r="L91" s="63"/>
      <c r="M91" s="63"/>
      <c r="N91" s="63"/>
      <c r="O91" s="63"/>
      <c r="P91" s="65">
        <f t="shared" si="1"/>
        <v>0.80152957919632672</v>
      </c>
    </row>
    <row r="92" spans="1:16" x14ac:dyDescent="0.2">
      <c r="A92" s="59" t="s">
        <v>243</v>
      </c>
      <c r="B92" s="60" t="s">
        <v>244</v>
      </c>
      <c r="C92" s="61" t="s">
        <v>245</v>
      </c>
      <c r="D92" s="62">
        <f>Jan!J92</f>
        <v>0.7142857142857143</v>
      </c>
      <c r="E92" s="63">
        <f>Feb!J92</f>
        <v>1</v>
      </c>
      <c r="F92" s="63">
        <f>Mar!J92</f>
        <v>1.25</v>
      </c>
      <c r="G92" s="63">
        <f>Apr!J92</f>
        <v>0</v>
      </c>
      <c r="H92" s="63">
        <f>May!J92</f>
        <v>0</v>
      </c>
      <c r="I92" s="63">
        <f>'June '!J92</f>
        <v>0</v>
      </c>
      <c r="J92" s="63">
        <f>July!J92</f>
        <v>0</v>
      </c>
      <c r="K92" s="63"/>
      <c r="L92" s="63"/>
      <c r="M92" s="63"/>
      <c r="N92" s="63"/>
      <c r="O92" s="63"/>
      <c r="P92" s="65">
        <f t="shared" si="1"/>
        <v>0.42346938775510207</v>
      </c>
    </row>
    <row r="93" spans="1:16" x14ac:dyDescent="0.2">
      <c r="A93" s="59" t="s">
        <v>246</v>
      </c>
      <c r="B93" s="60" t="s">
        <v>244</v>
      </c>
      <c r="C93" s="61" t="s">
        <v>244</v>
      </c>
      <c r="D93" s="62">
        <f>Jan!J93</f>
        <v>1.1666666666666667</v>
      </c>
      <c r="E93" s="63">
        <f>Feb!J93</f>
        <v>1</v>
      </c>
      <c r="F93" s="63">
        <f>Mar!J93</f>
        <v>0.78048780487804881</v>
      </c>
      <c r="G93" s="63">
        <f>Apr!J93</f>
        <v>0</v>
      </c>
      <c r="H93" s="63">
        <f>May!J93</f>
        <v>0</v>
      </c>
      <c r="I93" s="63">
        <f>'June '!J93</f>
        <v>1.282051282051282E-2</v>
      </c>
      <c r="J93" s="63">
        <f>July!J93</f>
        <v>0</v>
      </c>
      <c r="K93" s="63"/>
      <c r="L93" s="63"/>
      <c r="M93" s="63"/>
      <c r="N93" s="63"/>
      <c r="O93" s="63"/>
      <c r="P93" s="65">
        <f t="shared" si="1"/>
        <v>0.42285356919503264</v>
      </c>
    </row>
    <row r="94" spans="1:16" x14ac:dyDescent="0.2">
      <c r="A94" s="59" t="s">
        <v>247</v>
      </c>
      <c r="B94" s="60" t="s">
        <v>248</v>
      </c>
      <c r="C94" s="61" t="s">
        <v>249</v>
      </c>
      <c r="D94" s="62">
        <f>Jan!J94</f>
        <v>1.0434782608695652</v>
      </c>
      <c r="E94" s="63">
        <f>Feb!J94</f>
        <v>1</v>
      </c>
      <c r="F94" s="63">
        <f>Mar!J94</f>
        <v>0.33823529411764708</v>
      </c>
      <c r="G94" s="63">
        <f>Apr!J94</f>
        <v>0.82692307692307687</v>
      </c>
      <c r="H94" s="63">
        <f>May!J94</f>
        <v>0</v>
      </c>
      <c r="I94" s="63">
        <f>'June '!J94</f>
        <v>0</v>
      </c>
      <c r="J94" s="63">
        <f>July!J94</f>
        <v>0</v>
      </c>
      <c r="K94" s="63"/>
      <c r="L94" s="63"/>
      <c r="M94" s="63"/>
      <c r="N94" s="63"/>
      <c r="O94" s="63"/>
      <c r="P94" s="65">
        <f t="shared" si="1"/>
        <v>0.45837666170146996</v>
      </c>
    </row>
    <row r="95" spans="1:16" x14ac:dyDescent="0.2">
      <c r="A95" s="59" t="s">
        <v>250</v>
      </c>
      <c r="B95" s="60" t="s">
        <v>251</v>
      </c>
      <c r="C95" s="61" t="s">
        <v>252</v>
      </c>
      <c r="D95" s="62">
        <f>Jan!J95</f>
        <v>1.0309278350515463</v>
      </c>
      <c r="E95" s="63">
        <f>Feb!J95</f>
        <v>1.0389610389610389</v>
      </c>
      <c r="F95" s="63">
        <f>Mar!J95</f>
        <v>0.95945945945945943</v>
      </c>
      <c r="G95" s="63">
        <f>Apr!J95</f>
        <v>0</v>
      </c>
      <c r="H95" s="63">
        <f>May!J95</f>
        <v>0</v>
      </c>
      <c r="I95" s="63">
        <f>'June '!J95</f>
        <v>0</v>
      </c>
      <c r="J95" s="63">
        <f>July!J95</f>
        <v>0</v>
      </c>
      <c r="K95" s="63"/>
      <c r="L95" s="63"/>
      <c r="M95" s="63"/>
      <c r="N95" s="63"/>
      <c r="O95" s="63"/>
      <c r="P95" s="65">
        <f t="shared" si="1"/>
        <v>0.4327640476388635</v>
      </c>
    </row>
    <row r="96" spans="1:16" x14ac:dyDescent="0.2">
      <c r="A96" s="59" t="s">
        <v>253</v>
      </c>
      <c r="B96" s="60" t="s">
        <v>254</v>
      </c>
      <c r="C96" s="61" t="s">
        <v>255</v>
      </c>
      <c r="D96" s="62">
        <f>Jan!J96</f>
        <v>1</v>
      </c>
      <c r="E96" s="63">
        <f>Feb!J96</f>
        <v>0.96363636363636362</v>
      </c>
      <c r="F96" s="63">
        <f>Mar!J96</f>
        <v>0.68253968253968256</v>
      </c>
      <c r="G96" s="63">
        <f>Apr!J96</f>
        <v>0.08</v>
      </c>
      <c r="H96" s="63">
        <f>May!J96</f>
        <v>0</v>
      </c>
      <c r="I96" s="63">
        <f>'June '!J96</f>
        <v>0.41935483870967744</v>
      </c>
      <c r="J96" s="63">
        <f>July!J96</f>
        <v>0.89230769230769236</v>
      </c>
      <c r="K96" s="63"/>
      <c r="L96" s="63"/>
      <c r="M96" s="63"/>
      <c r="N96" s="63"/>
      <c r="O96" s="63"/>
      <c r="P96" s="65">
        <f t="shared" si="1"/>
        <v>0.57683408245620238</v>
      </c>
    </row>
    <row r="97" spans="1:16" x14ac:dyDescent="0.2">
      <c r="A97" s="59" t="s">
        <v>256</v>
      </c>
      <c r="B97" s="60" t="s">
        <v>257</v>
      </c>
      <c r="C97" s="61" t="s">
        <v>258</v>
      </c>
      <c r="D97" s="62">
        <f>Jan!J97</f>
        <v>0.8666666666666667</v>
      </c>
      <c r="E97" s="63">
        <f>Feb!J97</f>
        <v>0.92</v>
      </c>
      <c r="F97" s="63">
        <f>Mar!J97</f>
        <v>0.84615384615384615</v>
      </c>
      <c r="G97" s="63">
        <f>Apr!J97</f>
        <v>0.55555555555555558</v>
      </c>
      <c r="H97" s="63">
        <f>May!J97</f>
        <v>0</v>
      </c>
      <c r="I97" s="63">
        <f>'June '!J97</f>
        <v>0</v>
      </c>
      <c r="J97" s="63">
        <f>July!J97</f>
        <v>0</v>
      </c>
      <c r="K97" s="63"/>
      <c r="L97" s="63"/>
      <c r="M97" s="63"/>
      <c r="N97" s="63"/>
      <c r="O97" s="63"/>
      <c r="P97" s="65">
        <f t="shared" si="1"/>
        <v>0.45548229548229546</v>
      </c>
    </row>
    <row r="98" spans="1:16" x14ac:dyDescent="0.2">
      <c r="A98" s="59" t="s">
        <v>259</v>
      </c>
      <c r="B98" s="60" t="s">
        <v>260</v>
      </c>
      <c r="C98" s="61" t="s">
        <v>261</v>
      </c>
      <c r="D98" s="62">
        <f>Jan!J98</f>
        <v>1.0769230769230769</v>
      </c>
      <c r="E98" s="63">
        <f>Feb!J98</f>
        <v>1.013157894736842</v>
      </c>
      <c r="F98" s="63">
        <f>Mar!J98</f>
        <v>0.90476190476190477</v>
      </c>
      <c r="G98" s="63">
        <f>Apr!J98</f>
        <v>0</v>
      </c>
      <c r="H98" s="63">
        <f>May!J98</f>
        <v>9.5890410958904104E-2</v>
      </c>
      <c r="I98" s="63">
        <f>'June '!J98</f>
        <v>0</v>
      </c>
      <c r="J98" s="63">
        <f>July!J98</f>
        <v>0</v>
      </c>
      <c r="K98" s="63"/>
      <c r="L98" s="63"/>
      <c r="M98" s="63"/>
      <c r="N98" s="63"/>
      <c r="O98" s="63"/>
      <c r="P98" s="65">
        <f t="shared" si="1"/>
        <v>0.4415333267686754</v>
      </c>
    </row>
    <row r="99" spans="1:16" x14ac:dyDescent="0.2">
      <c r="A99" s="80" t="s">
        <v>493</v>
      </c>
      <c r="B99" s="58" t="s">
        <v>260</v>
      </c>
      <c r="C99" s="58" t="s">
        <v>494</v>
      </c>
      <c r="D99" s="62">
        <f>Jan!J99</f>
        <v>1.3333333333333333</v>
      </c>
      <c r="E99" s="63">
        <f>Feb!J99</f>
        <v>1.125</v>
      </c>
      <c r="F99" s="63">
        <f>Mar!J99</f>
        <v>0</v>
      </c>
      <c r="G99" s="63">
        <f>Apr!J99</f>
        <v>0</v>
      </c>
      <c r="H99" s="63">
        <f>May!J99</f>
        <v>0</v>
      </c>
      <c r="I99" s="63">
        <f>'June '!J99</f>
        <v>0</v>
      </c>
      <c r="J99" s="63">
        <f>July!J99</f>
        <v>0</v>
      </c>
      <c r="K99" s="63"/>
      <c r="L99" s="63"/>
      <c r="M99" s="63"/>
      <c r="N99" s="63"/>
      <c r="O99" s="63"/>
      <c r="P99" s="65">
        <f t="shared" si="1"/>
        <v>0.35119047619047616</v>
      </c>
    </row>
    <row r="100" spans="1:16" x14ac:dyDescent="0.2">
      <c r="A100" s="59" t="s">
        <v>262</v>
      </c>
      <c r="B100" s="60" t="s">
        <v>260</v>
      </c>
      <c r="C100" s="61" t="s">
        <v>263</v>
      </c>
      <c r="D100" s="62">
        <f>Jan!J100</f>
        <v>1.0774647887323943</v>
      </c>
      <c r="E100" s="63">
        <f>Feb!J100</f>
        <v>1.0467289719626167</v>
      </c>
      <c r="F100" s="63">
        <f>Mar!J100</f>
        <v>0.9135802469135802</v>
      </c>
      <c r="G100" s="63">
        <f>Apr!J100</f>
        <v>0.99344262295081964</v>
      </c>
      <c r="H100" s="63">
        <f>May!J100</f>
        <v>1</v>
      </c>
      <c r="I100" s="63">
        <f>'June '!J100</f>
        <v>0.84756097560975607</v>
      </c>
      <c r="J100" s="63">
        <f>July!J100</f>
        <v>1.006514657980456</v>
      </c>
      <c r="K100" s="63"/>
      <c r="L100" s="63"/>
      <c r="M100" s="63"/>
      <c r="N100" s="63"/>
      <c r="O100" s="63"/>
      <c r="P100" s="65">
        <f t="shared" si="1"/>
        <v>0.98361318059280323</v>
      </c>
    </row>
    <row r="101" spans="1:16" x14ac:dyDescent="0.2">
      <c r="A101" s="59" t="s">
        <v>264</v>
      </c>
      <c r="B101" s="60" t="s">
        <v>260</v>
      </c>
      <c r="C101" s="61" t="s">
        <v>265</v>
      </c>
      <c r="D101" s="62">
        <f>Jan!J101</f>
        <v>0.9375</v>
      </c>
      <c r="E101" s="63">
        <f>Feb!J101</f>
        <v>1.0588235294117647</v>
      </c>
      <c r="F101" s="63">
        <f>Mar!J101</f>
        <v>1.2857142857142858</v>
      </c>
      <c r="G101" s="63">
        <f>Apr!J101</f>
        <v>1.7142857142857142</v>
      </c>
      <c r="H101" s="63">
        <f>May!J101</f>
        <v>1</v>
      </c>
      <c r="I101" s="63">
        <f>'June '!J101</f>
        <v>0.84615384615384615</v>
      </c>
      <c r="J101" s="63">
        <f>July!J101</f>
        <v>1.2666666666666666</v>
      </c>
      <c r="K101" s="63"/>
      <c r="L101" s="63"/>
      <c r="M101" s="63"/>
      <c r="N101" s="63"/>
      <c r="O101" s="63"/>
      <c r="P101" s="65">
        <f t="shared" si="1"/>
        <v>1.1584491488903252</v>
      </c>
    </row>
    <row r="102" spans="1:16" x14ac:dyDescent="0.2">
      <c r="A102" s="59" t="s">
        <v>266</v>
      </c>
      <c r="B102" s="60" t="s">
        <v>260</v>
      </c>
      <c r="C102" s="61" t="s">
        <v>267</v>
      </c>
      <c r="D102" s="62">
        <f>Jan!J102</f>
        <v>0.64144736842105265</v>
      </c>
      <c r="E102" s="63">
        <f>Feb!J102</f>
        <v>0.79935275080906154</v>
      </c>
      <c r="F102" s="63">
        <f>Mar!J102</f>
        <v>0.87423312883435578</v>
      </c>
      <c r="G102" s="63">
        <f>Apr!J102</f>
        <v>0.84775086505190311</v>
      </c>
      <c r="H102" s="63">
        <f>May!J102</f>
        <v>0.8545454545454545</v>
      </c>
      <c r="I102" s="63">
        <f>'June '!J102</f>
        <v>0.76315789473684215</v>
      </c>
      <c r="J102" s="63">
        <f>July!J102</f>
        <v>0</v>
      </c>
      <c r="K102" s="63"/>
      <c r="L102" s="63"/>
      <c r="M102" s="63"/>
      <c r="N102" s="63"/>
      <c r="O102" s="63"/>
      <c r="P102" s="65">
        <f t="shared" si="1"/>
        <v>0.68292678034266707</v>
      </c>
    </row>
    <row r="103" spans="1:16" x14ac:dyDescent="0.2">
      <c r="A103" s="59" t="s">
        <v>268</v>
      </c>
      <c r="B103" s="60" t="s">
        <v>260</v>
      </c>
      <c r="C103" s="61" t="s">
        <v>269</v>
      </c>
      <c r="D103" s="62">
        <f>Jan!J103</f>
        <v>0.97345132743362828</v>
      </c>
      <c r="E103" s="63">
        <f>Feb!J103</f>
        <v>1.058139534883721</v>
      </c>
      <c r="F103" s="63">
        <f>Mar!J103</f>
        <v>0.99145299145299148</v>
      </c>
      <c r="G103" s="63">
        <f>Apr!J103</f>
        <v>1.0777777777777777</v>
      </c>
      <c r="H103" s="63">
        <f>May!J103</f>
        <v>1.027027027027027</v>
      </c>
      <c r="I103" s="63">
        <f>'June '!J103</f>
        <v>0.9885057471264368</v>
      </c>
      <c r="J103" s="63">
        <f>July!J103</f>
        <v>1.0333333333333334</v>
      </c>
      <c r="K103" s="63"/>
      <c r="L103" s="63"/>
      <c r="M103" s="63"/>
      <c r="N103" s="63"/>
      <c r="O103" s="63"/>
      <c r="P103" s="65">
        <f t="shared" si="1"/>
        <v>1.0213839627192738</v>
      </c>
    </row>
    <row r="104" spans="1:16" x14ac:dyDescent="0.2">
      <c r="A104" s="59" t="s">
        <v>270</v>
      </c>
      <c r="B104" s="60" t="s">
        <v>260</v>
      </c>
      <c r="C104" s="61" t="s">
        <v>271</v>
      </c>
      <c r="D104" s="62">
        <f>Jan!J104</f>
        <v>1.043956043956044</v>
      </c>
      <c r="E104" s="63">
        <f>Feb!J104</f>
        <v>1.0384615384615385</v>
      </c>
      <c r="F104" s="63">
        <f>Mar!J104</f>
        <v>0.8045977011494253</v>
      </c>
      <c r="G104" s="63">
        <f>Apr!J104</f>
        <v>0.98095238095238091</v>
      </c>
      <c r="H104" s="63">
        <f>May!J104</f>
        <v>0.98734177215189878</v>
      </c>
      <c r="I104" s="63">
        <f>'June '!J104</f>
        <v>1.0306122448979591</v>
      </c>
      <c r="J104" s="63">
        <f>July!J104</f>
        <v>1.1764705882352942</v>
      </c>
      <c r="K104" s="63"/>
      <c r="L104" s="63"/>
      <c r="M104" s="63"/>
      <c r="N104" s="63"/>
      <c r="O104" s="63"/>
      <c r="P104" s="65">
        <f t="shared" si="1"/>
        <v>1.0089131814006487</v>
      </c>
    </row>
    <row r="105" spans="1:16" x14ac:dyDescent="0.2">
      <c r="A105" s="59" t="s">
        <v>272</v>
      </c>
      <c r="B105" s="60" t="s">
        <v>260</v>
      </c>
      <c r="C105" s="61" t="s">
        <v>273</v>
      </c>
      <c r="D105" s="62">
        <f>Jan!J105</f>
        <v>0.94505494505494503</v>
      </c>
      <c r="E105" s="63">
        <f>Feb!J105</f>
        <v>0.89534883720930236</v>
      </c>
      <c r="F105" s="63">
        <f>Mar!J105</f>
        <v>0.59340659340659341</v>
      </c>
      <c r="G105" s="63">
        <f>Apr!J105</f>
        <v>0.84042553191489366</v>
      </c>
      <c r="H105" s="63">
        <f>May!J105</f>
        <v>0.93650793650793651</v>
      </c>
      <c r="I105" s="63">
        <f>'June '!J105</f>
        <v>0.79518072289156627</v>
      </c>
      <c r="J105" s="63">
        <f>July!J105</f>
        <v>0.7303370786516854</v>
      </c>
      <c r="K105" s="63"/>
      <c r="L105" s="63"/>
      <c r="M105" s="63"/>
      <c r="N105" s="63"/>
      <c r="O105" s="63"/>
      <c r="P105" s="65">
        <f t="shared" si="1"/>
        <v>0.81946594937670336</v>
      </c>
    </row>
    <row r="106" spans="1:16" x14ac:dyDescent="0.2">
      <c r="A106" s="59" t="s">
        <v>274</v>
      </c>
      <c r="B106" s="60" t="s">
        <v>260</v>
      </c>
      <c r="C106" s="61" t="s">
        <v>275</v>
      </c>
      <c r="D106" s="62">
        <f>Jan!J106</f>
        <v>0.9941860465116279</v>
      </c>
      <c r="E106" s="63">
        <f>Feb!J106</f>
        <v>1.0087209302325582</v>
      </c>
      <c r="F106" s="63">
        <f>Mar!J106</f>
        <v>0.88656716417910453</v>
      </c>
      <c r="G106" s="63">
        <f>Apr!J106</f>
        <v>0.81694915254237288</v>
      </c>
      <c r="H106" s="63">
        <f>May!J106</f>
        <v>0.8584615384615385</v>
      </c>
      <c r="I106" s="63">
        <f>'June '!J106</f>
        <v>0.84473684210526312</v>
      </c>
      <c r="J106" s="63">
        <f>July!J106</f>
        <v>0.76756756756756761</v>
      </c>
      <c r="K106" s="63"/>
      <c r="L106" s="63"/>
      <c r="M106" s="63"/>
      <c r="N106" s="63"/>
      <c r="O106" s="63"/>
      <c r="P106" s="65">
        <f t="shared" si="1"/>
        <v>0.88245560594286176</v>
      </c>
    </row>
    <row r="107" spans="1:16" x14ac:dyDescent="0.2">
      <c r="A107" s="67" t="s">
        <v>276</v>
      </c>
      <c r="B107" s="60" t="s">
        <v>260</v>
      </c>
      <c r="C107" s="61" t="s">
        <v>277</v>
      </c>
      <c r="D107" s="62">
        <f>Jan!J107</f>
        <v>0.96439169139465875</v>
      </c>
      <c r="E107" s="63">
        <f>Feb!J107</f>
        <v>0.94339622641509435</v>
      </c>
      <c r="F107" s="63">
        <f>Mar!J107</f>
        <v>0.73877551020408161</v>
      </c>
      <c r="G107" s="63">
        <f>Apr!J107</f>
        <v>0.40343347639484978</v>
      </c>
      <c r="H107" s="63">
        <f>May!J107</f>
        <v>0.66527196652719667</v>
      </c>
      <c r="I107" s="63">
        <f>'June '!J107</f>
        <v>0.8290909090909091</v>
      </c>
      <c r="J107" s="63">
        <f>July!J107</f>
        <v>0.74637681159420288</v>
      </c>
      <c r="K107" s="63"/>
      <c r="L107" s="63"/>
      <c r="M107" s="63"/>
      <c r="N107" s="63"/>
      <c r="O107" s="63"/>
      <c r="P107" s="65">
        <f t="shared" si="1"/>
        <v>0.75581951308871331</v>
      </c>
    </row>
    <row r="108" spans="1:16" x14ac:dyDescent="0.2">
      <c r="A108" s="18" t="s">
        <v>298</v>
      </c>
      <c r="B108" s="19" t="s">
        <v>260</v>
      </c>
      <c r="C108" s="20" t="s">
        <v>432</v>
      </c>
      <c r="D108" s="62">
        <f>Jan!J108</f>
        <v>1</v>
      </c>
      <c r="E108" s="63">
        <f>Feb!J108</f>
        <v>1</v>
      </c>
      <c r="F108" s="63">
        <f>Mar!J108</f>
        <v>0.87951807228915657</v>
      </c>
      <c r="G108" s="63">
        <f>Apr!J108</f>
        <v>0.56338028169014087</v>
      </c>
      <c r="H108" s="63">
        <f>May!J108</f>
        <v>1.0724637681159421</v>
      </c>
      <c r="I108" s="63">
        <f>'June '!J108</f>
        <v>0.91666666666666663</v>
      </c>
      <c r="J108" s="63">
        <f>July!J108</f>
        <v>0.89473684210526316</v>
      </c>
      <c r="K108" s="63"/>
      <c r="L108" s="63"/>
      <c r="M108" s="63"/>
      <c r="N108" s="63"/>
      <c r="O108" s="63"/>
      <c r="P108" s="65">
        <f t="shared" si="1"/>
        <v>0.90382366155245275</v>
      </c>
    </row>
    <row r="109" spans="1:16" x14ac:dyDescent="0.2">
      <c r="A109" s="80" t="s">
        <v>464</v>
      </c>
      <c r="B109" s="58" t="s">
        <v>260</v>
      </c>
      <c r="C109" s="58" t="s">
        <v>463</v>
      </c>
      <c r="D109" s="62">
        <f>Jan!J109</f>
        <v>1.0357142857142858</v>
      </c>
      <c r="E109" s="63">
        <f>Feb!J109</f>
        <v>0.98809523809523814</v>
      </c>
      <c r="F109" s="63">
        <f>Mar!J109</f>
        <v>0.66326530612244894</v>
      </c>
      <c r="G109" s="63">
        <f>Apr!J109</f>
        <v>0.73333333333333328</v>
      </c>
      <c r="H109" s="63">
        <f>May!J109</f>
        <v>0.75862068965517238</v>
      </c>
      <c r="I109" s="63">
        <f>'June '!J109</f>
        <v>0.84482758620689657</v>
      </c>
      <c r="J109" s="63">
        <f>July!J109</f>
        <v>0.85046728971962615</v>
      </c>
      <c r="K109" s="63"/>
      <c r="L109" s="63"/>
      <c r="M109" s="63"/>
      <c r="N109" s="63"/>
      <c r="O109" s="63"/>
      <c r="P109" s="65">
        <f t="shared" si="1"/>
        <v>0.83918910412100023</v>
      </c>
    </row>
    <row r="110" spans="1:16" x14ac:dyDescent="0.2">
      <c r="A110" s="59" t="s">
        <v>278</v>
      </c>
      <c r="B110" s="60" t="s">
        <v>279</v>
      </c>
      <c r="C110" s="61" t="s">
        <v>279</v>
      </c>
      <c r="D110" s="62">
        <f>Jan!J110</f>
        <v>0.9375</v>
      </c>
      <c r="E110" s="63">
        <f>Feb!J110</f>
        <v>1.0249999999999999</v>
      </c>
      <c r="F110" s="63">
        <f>Mar!J110</f>
        <v>0.73913043478260865</v>
      </c>
      <c r="G110" s="63">
        <f>Apr!J110</f>
        <v>0</v>
      </c>
      <c r="H110" s="63">
        <f>May!J110</f>
        <v>0</v>
      </c>
      <c r="I110" s="63">
        <f>'June '!J110</f>
        <v>0</v>
      </c>
      <c r="J110" s="63">
        <f>July!J110</f>
        <v>0</v>
      </c>
      <c r="K110" s="63"/>
      <c r="L110" s="63"/>
      <c r="M110" s="63"/>
      <c r="N110" s="63"/>
      <c r="O110" s="63"/>
      <c r="P110" s="65">
        <f t="shared" si="1"/>
        <v>0.38594720496894414</v>
      </c>
    </row>
    <row r="111" spans="1:16" x14ac:dyDescent="0.2">
      <c r="A111" s="59" t="s">
        <v>280</v>
      </c>
      <c r="B111" s="60" t="s">
        <v>279</v>
      </c>
      <c r="C111" s="61" t="s">
        <v>281</v>
      </c>
      <c r="D111" s="62">
        <f>Jan!J111</f>
        <v>0.9555555555555556</v>
      </c>
      <c r="E111" s="63">
        <f>Feb!J111</f>
        <v>1.069767441860465</v>
      </c>
      <c r="F111" s="63">
        <f>Mar!J111</f>
        <v>0.96551724137931039</v>
      </c>
      <c r="G111" s="63">
        <f>Apr!J111</f>
        <v>1.0526315789473684</v>
      </c>
      <c r="H111" s="63">
        <f>May!J111</f>
        <v>0</v>
      </c>
      <c r="I111" s="63">
        <f>'June '!J111</f>
        <v>0</v>
      </c>
      <c r="J111" s="63">
        <f>July!J111</f>
        <v>0</v>
      </c>
      <c r="K111" s="63"/>
      <c r="L111" s="63"/>
      <c r="M111" s="63"/>
      <c r="N111" s="63"/>
      <c r="O111" s="63"/>
      <c r="P111" s="65">
        <f t="shared" si="1"/>
        <v>0.57763883110609993</v>
      </c>
    </row>
    <row r="112" spans="1:16" x14ac:dyDescent="0.2">
      <c r="A112" s="59" t="s">
        <v>282</v>
      </c>
      <c r="B112" s="60" t="s">
        <v>283</v>
      </c>
      <c r="C112" s="61" t="s">
        <v>284</v>
      </c>
      <c r="D112" s="62">
        <f>Jan!J112</f>
        <v>1.0202020202020201</v>
      </c>
      <c r="E112" s="63">
        <f>Feb!J112</f>
        <v>0.90909090909090906</v>
      </c>
      <c r="F112" s="63">
        <f>Mar!J112</f>
        <v>0.78378378378378377</v>
      </c>
      <c r="G112" s="63">
        <f>Apr!J112</f>
        <v>0</v>
      </c>
      <c r="H112" s="63">
        <f>May!J112</f>
        <v>0.67088607594936711</v>
      </c>
      <c r="I112" s="63">
        <f>'June '!J112</f>
        <v>0.43956043956043955</v>
      </c>
      <c r="J112" s="63">
        <f>July!J112</f>
        <v>0</v>
      </c>
      <c r="K112" s="63"/>
      <c r="L112" s="63"/>
      <c r="M112" s="63"/>
      <c r="N112" s="63"/>
      <c r="O112" s="63"/>
      <c r="P112" s="65">
        <f t="shared" si="1"/>
        <v>0.5462176040837885</v>
      </c>
    </row>
    <row r="113" spans="1:17" x14ac:dyDescent="0.2">
      <c r="A113" s="59" t="s">
        <v>285</v>
      </c>
      <c r="B113" s="60" t="s">
        <v>286</v>
      </c>
      <c r="C113" s="61" t="s">
        <v>287</v>
      </c>
      <c r="D113" s="62">
        <f>Jan!J113</f>
        <v>1.0588235294117647</v>
      </c>
      <c r="E113" s="63">
        <f>Feb!J113</f>
        <v>1.2083333333333333</v>
      </c>
      <c r="F113" s="63">
        <f>Mar!J113</f>
        <v>0.94736842105263153</v>
      </c>
      <c r="G113" s="63">
        <f>Apr!J113</f>
        <v>0</v>
      </c>
      <c r="H113" s="63">
        <f>May!J113</f>
        <v>7.1428571428571425E-2</v>
      </c>
      <c r="I113" s="63">
        <f>'June '!J113</f>
        <v>0</v>
      </c>
      <c r="J113" s="63">
        <f>July!J113</f>
        <v>0.20833333333333334</v>
      </c>
      <c r="K113" s="63"/>
      <c r="L113" s="63"/>
      <c r="M113" s="63"/>
      <c r="N113" s="63"/>
      <c r="O113" s="63"/>
      <c r="P113" s="65">
        <f t="shared" si="1"/>
        <v>0.49918388407994779</v>
      </c>
    </row>
    <row r="114" spans="1:17" ht="13.5" thickBot="1" x14ac:dyDescent="0.25">
      <c r="A114" s="68" t="s">
        <v>288</v>
      </c>
      <c r="B114" s="69" t="s">
        <v>289</v>
      </c>
      <c r="C114" s="70" t="s">
        <v>289</v>
      </c>
      <c r="D114" s="71">
        <f>Jan!J114</f>
        <v>1</v>
      </c>
      <c r="E114" s="72">
        <f>Feb!J114</f>
        <v>1.075</v>
      </c>
      <c r="F114" s="72">
        <f>Mar!J114</f>
        <v>1.0487804878048781</v>
      </c>
      <c r="G114" s="72">
        <f>Apr!J114</f>
        <v>7.8947368421052627E-2</v>
      </c>
      <c r="H114" s="72">
        <f>May!J114</f>
        <v>0</v>
      </c>
      <c r="I114" s="72">
        <f>'June '!J114</f>
        <v>7.6923076923076927E-2</v>
      </c>
      <c r="J114" s="72">
        <f>July!J114</f>
        <v>2.3255813953488372E-2</v>
      </c>
      <c r="K114" s="72"/>
      <c r="L114" s="72"/>
      <c r="M114" s="72"/>
      <c r="N114" s="72"/>
      <c r="O114" s="104"/>
      <c r="P114" s="73">
        <f t="shared" si="1"/>
        <v>0.47184382101464234</v>
      </c>
    </row>
    <row r="115" spans="1:17" ht="13.5" thickTop="1" x14ac:dyDescent="0.2">
      <c r="A115" s="74" t="s">
        <v>290</v>
      </c>
      <c r="B115" s="60"/>
      <c r="C115" s="61"/>
      <c r="D115" s="107">
        <f>Jan!J115</f>
        <v>1.1159088647895732</v>
      </c>
      <c r="E115" s="97">
        <f>Feb!J115</f>
        <v>1.0848294975298229</v>
      </c>
      <c r="F115" s="97">
        <f>Mar!J115</f>
        <v>0.81585943821523521</v>
      </c>
      <c r="G115" s="97">
        <f>Apr!J115</f>
        <v>0.28016359918200406</v>
      </c>
      <c r="H115" s="97">
        <f>May!J115</f>
        <v>0.30225274063365859</v>
      </c>
      <c r="I115" s="97">
        <f>'June '!J115</f>
        <v>0.31318571713544785</v>
      </c>
      <c r="J115" s="97">
        <f>July!J115</f>
        <v>0.27911625460284062</v>
      </c>
      <c r="K115" s="97"/>
      <c r="L115" s="97"/>
      <c r="M115" s="97"/>
      <c r="N115" s="97"/>
      <c r="O115" s="105"/>
      <c r="P115" s="98">
        <f t="shared" si="1"/>
        <v>0.59875944458408326</v>
      </c>
    </row>
    <row r="116" spans="1:17" ht="14.45" customHeight="1" x14ac:dyDescent="0.2">
      <c r="A116" s="59"/>
      <c r="B116" s="60"/>
      <c r="C116" s="60"/>
      <c r="D116" s="64"/>
      <c r="E116" s="75"/>
      <c r="F116" s="75"/>
      <c r="G116" s="75"/>
      <c r="H116" s="75"/>
      <c r="I116" s="75"/>
      <c r="J116" s="75"/>
      <c r="K116" s="75"/>
      <c r="L116" s="75"/>
      <c r="M116" s="64"/>
      <c r="N116" s="76"/>
      <c r="O116" s="75"/>
      <c r="P116" s="58"/>
    </row>
    <row r="117" spans="1:17" x14ac:dyDescent="0.2">
      <c r="A117" s="74" t="s">
        <v>292</v>
      </c>
      <c r="B117" s="60"/>
      <c r="C117" s="60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8"/>
      <c r="O117" s="77"/>
      <c r="P117" s="79"/>
    </row>
    <row r="118" spans="1:17" x14ac:dyDescent="0.2">
      <c r="A118" s="59"/>
      <c r="B118" s="60"/>
      <c r="C118" s="60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9"/>
    </row>
    <row r="119" spans="1:17" x14ac:dyDescent="0.2">
      <c r="A119" s="59"/>
      <c r="B119" s="60"/>
      <c r="C119" s="60"/>
      <c r="D119" s="60"/>
      <c r="E119" s="60"/>
      <c r="F119" s="60"/>
      <c r="G119" s="60"/>
      <c r="H119" s="60"/>
      <c r="I119" s="60"/>
      <c r="J119" s="64"/>
      <c r="K119" s="60"/>
      <c r="L119" s="60"/>
      <c r="M119" s="60"/>
      <c r="N119" s="60"/>
      <c r="O119" s="60"/>
    </row>
    <row r="120" spans="1:17" s="80" customForma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Q120" s="58"/>
    </row>
    <row r="121" spans="1:17" s="80" customFormat="1" x14ac:dyDescent="0.2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Q121" s="58"/>
    </row>
    <row r="122" spans="1:17" s="80" customFormat="1" x14ac:dyDescent="0.2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Q122" s="58"/>
    </row>
    <row r="123" spans="1:17" s="80" customFormat="1" x14ac:dyDescent="0.2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Q123" s="58"/>
    </row>
    <row r="124" spans="1:17" s="80" customFormat="1" x14ac:dyDescent="0.2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Q124" s="58"/>
    </row>
    <row r="125" spans="1:17" s="80" customForma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Q125" s="58"/>
    </row>
    <row r="126" spans="1:17" s="80" customForma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Q126" s="58"/>
    </row>
    <row r="127" spans="1:17" s="80" customFormat="1" x14ac:dyDescent="0.2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Q127" s="58"/>
    </row>
    <row r="128" spans="1:17" s="80" customFormat="1" x14ac:dyDescent="0.2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Q128" s="58"/>
    </row>
    <row r="129" spans="1:17" s="80" customFormat="1" x14ac:dyDescent="0.2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Q129" s="58"/>
    </row>
    <row r="130" spans="1:17" s="80" customFormat="1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Q130" s="58"/>
    </row>
    <row r="131" spans="1:17" s="80" customFormat="1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Q131" s="58"/>
    </row>
    <row r="132" spans="1:17" s="80" customFormat="1" x14ac:dyDescent="0.2">
      <c r="A132" s="5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Q132" s="58"/>
    </row>
    <row r="133" spans="1:17" s="80" customFormat="1" x14ac:dyDescent="0.2">
      <c r="A133" s="81"/>
      <c r="B133" s="82"/>
      <c r="C133" s="8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Q133" s="58"/>
    </row>
    <row r="134" spans="1:17" s="80" customFormat="1" x14ac:dyDescent="0.2">
      <c r="A134" s="83"/>
      <c r="B134" s="58"/>
      <c r="C134" s="58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Q134" s="58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33"/>
  <sheetViews>
    <sheetView zoomScaleNormal="100" workbookViewId="0">
      <pane ySplit="1" topLeftCell="A2" activePane="bottomLeft" state="frozen"/>
      <selection activeCell="K75" sqref="K75"/>
      <selection pane="bottomLeft" activeCell="D32" sqref="D32"/>
    </sheetView>
  </sheetViews>
  <sheetFormatPr defaultColWidth="9.140625" defaultRowHeight="12.75" x14ac:dyDescent="0.2"/>
  <cols>
    <col min="1" max="1" width="6.7109375" style="90" customWidth="1"/>
    <col min="2" max="2" width="10.85546875" style="43" customWidth="1"/>
    <col min="3" max="3" width="27.28515625" style="43" customWidth="1"/>
    <col min="4" max="5" width="27.7109375" style="85" customWidth="1"/>
    <col min="6" max="8" width="9.140625" style="85"/>
    <col min="9" max="9" width="13.28515625" style="85" customWidth="1"/>
    <col min="10" max="10" width="12.140625" style="85" customWidth="1"/>
    <col min="11" max="11" width="15.7109375" style="85" customWidth="1"/>
    <col min="12" max="12" width="12.42578125" style="85" customWidth="1"/>
    <col min="13" max="16384" width="9.140625" style="85"/>
  </cols>
  <sheetData>
    <row r="1" spans="1:6" x14ac:dyDescent="0.2">
      <c r="A1" s="7" t="s">
        <v>299</v>
      </c>
      <c r="B1" s="8" t="s">
        <v>300</v>
      </c>
      <c r="C1" s="8" t="s">
        <v>301</v>
      </c>
      <c r="D1" s="92" t="s">
        <v>302</v>
      </c>
      <c r="E1" s="84" t="s">
        <v>303</v>
      </c>
      <c r="F1" s="84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486</v>
      </c>
      <c r="E2" s="85" t="s">
        <v>305</v>
      </c>
      <c r="F2" s="85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447</v>
      </c>
      <c r="E3" s="85" t="s">
        <v>306</v>
      </c>
      <c r="F3" s="85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456</v>
      </c>
      <c r="E4" s="85" t="s">
        <v>307</v>
      </c>
      <c r="F4" s="85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5" t="s">
        <v>309</v>
      </c>
      <c r="F5" s="85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5" t="s">
        <v>310</v>
      </c>
      <c r="F6" s="85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490</v>
      </c>
      <c r="E7" s="43" t="s">
        <v>335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485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5" t="s">
        <v>313</v>
      </c>
      <c r="F9" s="85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476</v>
      </c>
      <c r="E10" s="85" t="s">
        <v>314</v>
      </c>
      <c r="F10" s="85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459</v>
      </c>
      <c r="E11" s="85" t="s">
        <v>315</v>
      </c>
      <c r="F11" s="85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467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453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484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5" t="s">
        <v>482</v>
      </c>
      <c r="F15" s="85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5" t="s">
        <v>323</v>
      </c>
      <c r="F16" s="85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5" t="s">
        <v>325</v>
      </c>
      <c r="F17" s="85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500</v>
      </c>
      <c r="E18" s="85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5" t="s">
        <v>328</v>
      </c>
      <c r="F19" s="85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5" t="s">
        <v>328</v>
      </c>
      <c r="F20" s="85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449</v>
      </c>
      <c r="E23" s="85" t="s">
        <v>333</v>
      </c>
      <c r="F23" s="85" t="s">
        <v>3</v>
      </c>
      <c r="K23" s="22"/>
      <c r="L23" s="22"/>
      <c r="M23" s="43"/>
    </row>
    <row r="24" spans="1:16" s="43" customFormat="1" x14ac:dyDescent="0.2">
      <c r="A24" s="34" t="s">
        <v>69</v>
      </c>
      <c r="B24" s="22" t="s">
        <v>67</v>
      </c>
      <c r="C24" s="22" t="s">
        <v>70</v>
      </c>
      <c r="D24" s="43" t="s">
        <v>449</v>
      </c>
      <c r="E24" s="43" t="s">
        <v>333</v>
      </c>
      <c r="F24" s="43" t="s">
        <v>3</v>
      </c>
      <c r="K24" s="22"/>
      <c r="L24" s="22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5" t="s">
        <v>335</v>
      </c>
      <c r="F25" s="85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5" t="s">
        <v>335</v>
      </c>
      <c r="F26" s="85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477</v>
      </c>
      <c r="E27" s="43" t="s">
        <v>478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5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5" t="s">
        <v>343</v>
      </c>
      <c r="F31" s="85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509</v>
      </c>
      <c r="E32" s="85" t="s">
        <v>344</v>
      </c>
      <c r="F32" s="85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460</v>
      </c>
      <c r="E33" s="43" t="s">
        <v>345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346</v>
      </c>
      <c r="E34" s="85" t="s">
        <v>347</v>
      </c>
      <c r="F34" s="85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348</v>
      </c>
      <c r="E35" s="85" t="s">
        <v>349</v>
      </c>
      <c r="F35" s="85" t="s">
        <v>3</v>
      </c>
    </row>
    <row r="36" spans="1:6" x14ac:dyDescent="0.2">
      <c r="A36" s="86" t="s">
        <v>104</v>
      </c>
      <c r="B36" s="22" t="s">
        <v>105</v>
      </c>
      <c r="C36" s="22" t="s">
        <v>106</v>
      </c>
      <c r="D36" s="43" t="s">
        <v>457</v>
      </c>
      <c r="E36" s="43" t="s">
        <v>350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351</v>
      </c>
      <c r="E37" s="85" t="s">
        <v>352</v>
      </c>
      <c r="F37" s="85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479</v>
      </c>
      <c r="E38" s="85" t="s">
        <v>353</v>
      </c>
      <c r="F38" s="85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445</v>
      </c>
      <c r="E39" s="85" t="s">
        <v>354</v>
      </c>
      <c r="F39" s="85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414</v>
      </c>
      <c r="E40" s="85" t="s">
        <v>355</v>
      </c>
      <c r="F40" s="85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483</v>
      </c>
      <c r="E41" s="43" t="s">
        <v>356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454</v>
      </c>
      <c r="E42" s="85" t="s">
        <v>357</v>
      </c>
      <c r="F42" s="85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358</v>
      </c>
      <c r="E43" s="85" t="s">
        <v>359</v>
      </c>
      <c r="F43" s="85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468</v>
      </c>
      <c r="E44" s="85" t="s">
        <v>360</v>
      </c>
      <c r="F44" s="85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327</v>
      </c>
      <c r="E45" s="85" t="s">
        <v>328</v>
      </c>
      <c r="F45" s="85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361</v>
      </c>
      <c r="E46" s="58" t="s">
        <v>362</v>
      </c>
      <c r="F46" s="85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450</v>
      </c>
      <c r="E47" s="85" t="s">
        <v>481</v>
      </c>
      <c r="F47" s="85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">
      <c r="A49" s="86" t="s">
        <v>141</v>
      </c>
      <c r="B49" s="22" t="s">
        <v>142</v>
      </c>
      <c r="C49" s="22" t="s">
        <v>143</v>
      </c>
      <c r="D49" s="43" t="s">
        <v>365</v>
      </c>
      <c r="E49" s="85" t="s">
        <v>366</v>
      </c>
      <c r="F49" s="85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444</v>
      </c>
      <c r="E50" s="85" t="s">
        <v>367</v>
      </c>
      <c r="F50" s="85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469</v>
      </c>
      <c r="E51" s="85" t="s">
        <v>368</v>
      </c>
      <c r="F51" s="85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470</v>
      </c>
      <c r="E52" s="85" t="s">
        <v>369</v>
      </c>
      <c r="F52" s="85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443</v>
      </c>
      <c r="E53" s="43" t="s">
        <v>370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371</v>
      </c>
      <c r="E54" s="85" t="s">
        <v>372</v>
      </c>
      <c r="F54" s="85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373</v>
      </c>
      <c r="E55" s="85" t="s">
        <v>374</v>
      </c>
      <c r="F55" s="85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474</v>
      </c>
      <c r="E56" s="85" t="s">
        <v>376</v>
      </c>
      <c r="F56" s="85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487</v>
      </c>
      <c r="E57" s="85" t="s">
        <v>377</v>
      </c>
      <c r="F57" s="85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502</v>
      </c>
      <c r="E58" s="85" t="s">
        <v>378</v>
      </c>
      <c r="F58" s="85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379</v>
      </c>
      <c r="E59" s="85" t="s">
        <v>380</v>
      </c>
      <c r="F59" s="85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381</v>
      </c>
      <c r="E60" s="85" t="s">
        <v>382</v>
      </c>
      <c r="F60" s="85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471</v>
      </c>
      <c r="E61" s="85" t="s">
        <v>383</v>
      </c>
      <c r="F61" s="85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384</v>
      </c>
      <c r="E62" s="85" t="s">
        <v>385</v>
      </c>
      <c r="F62" s="85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386</v>
      </c>
      <c r="E63" s="85" t="s">
        <v>387</v>
      </c>
      <c r="F63" s="85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386</v>
      </c>
      <c r="E64" s="85" t="s">
        <v>387</v>
      </c>
      <c r="F64" s="85" t="s">
        <v>3</v>
      </c>
    </row>
    <row r="65" spans="1:6" x14ac:dyDescent="0.2">
      <c r="A65" s="86" t="s">
        <v>185</v>
      </c>
      <c r="B65" s="22" t="s">
        <v>181</v>
      </c>
      <c r="C65" s="22" t="s">
        <v>186</v>
      </c>
      <c r="D65" s="43" t="s">
        <v>386</v>
      </c>
      <c r="E65" s="85" t="s">
        <v>387</v>
      </c>
      <c r="F65" s="85" t="s">
        <v>3</v>
      </c>
    </row>
    <row r="66" spans="1:6" x14ac:dyDescent="0.2">
      <c r="A66" s="86" t="s">
        <v>187</v>
      </c>
      <c r="B66" s="22" t="s">
        <v>181</v>
      </c>
      <c r="C66" s="22" t="s">
        <v>188</v>
      </c>
      <c r="D66" s="43" t="s">
        <v>386</v>
      </c>
      <c r="E66" s="85" t="s">
        <v>387</v>
      </c>
      <c r="F66" s="85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386</v>
      </c>
      <c r="E67" s="85" t="s">
        <v>387</v>
      </c>
      <c r="F67" s="85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386</v>
      </c>
      <c r="E68" s="85" t="s">
        <v>387</v>
      </c>
      <c r="F68" s="85" t="s">
        <v>3</v>
      </c>
    </row>
    <row r="69" spans="1:6" x14ac:dyDescent="0.2">
      <c r="A69" s="86" t="s">
        <v>193</v>
      </c>
      <c r="B69" s="22" t="s">
        <v>181</v>
      </c>
      <c r="C69" s="22" t="s">
        <v>194</v>
      </c>
      <c r="D69" s="43" t="s">
        <v>386</v>
      </c>
      <c r="E69" s="85" t="s">
        <v>387</v>
      </c>
      <c r="F69" s="85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506</v>
      </c>
      <c r="E70" s="85" t="s">
        <v>388</v>
      </c>
      <c r="F70" s="85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501</v>
      </c>
      <c r="E71" s="85" t="s">
        <v>389</v>
      </c>
      <c r="F71" s="85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442</v>
      </c>
      <c r="E72" s="43" t="s">
        <v>390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489</v>
      </c>
      <c r="E73" s="85" t="s">
        <v>475</v>
      </c>
      <c r="F73" s="85" t="s">
        <v>3</v>
      </c>
    </row>
    <row r="74" spans="1:6" x14ac:dyDescent="0.2">
      <c r="A74" s="86" t="s">
        <v>203</v>
      </c>
      <c r="B74" s="22" t="s">
        <v>181</v>
      </c>
      <c r="C74" s="22" t="s">
        <v>204</v>
      </c>
      <c r="D74" s="43" t="s">
        <v>391</v>
      </c>
      <c r="E74" s="85" t="s">
        <v>392</v>
      </c>
      <c r="F74" s="85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391</v>
      </c>
      <c r="E75" s="85" t="s">
        <v>392</v>
      </c>
      <c r="F75" s="85" t="s">
        <v>3</v>
      </c>
    </row>
    <row r="76" spans="1:6" x14ac:dyDescent="0.2">
      <c r="A76" s="34" t="s">
        <v>503</v>
      </c>
      <c r="B76" s="22" t="s">
        <v>181</v>
      </c>
      <c r="C76" s="22" t="s">
        <v>504</v>
      </c>
      <c r="D76" s="43" t="s">
        <v>505</v>
      </c>
      <c r="E76" s="85" t="s">
        <v>475</v>
      </c>
      <c r="F76" s="85" t="s">
        <v>3</v>
      </c>
    </row>
    <row r="77" spans="1:6" x14ac:dyDescent="0.2">
      <c r="A77" s="86" t="s">
        <v>207</v>
      </c>
      <c r="B77" s="22" t="s">
        <v>181</v>
      </c>
      <c r="C77" s="22" t="s">
        <v>208</v>
      </c>
      <c r="D77" s="43" t="s">
        <v>472</v>
      </c>
      <c r="E77" s="43" t="s">
        <v>393</v>
      </c>
      <c r="F77" s="43" t="s">
        <v>3</v>
      </c>
    </row>
    <row r="78" spans="1:6" x14ac:dyDescent="0.2">
      <c r="A78" s="86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">
      <c r="A79" s="34" t="s">
        <v>211</v>
      </c>
      <c r="B79" s="22" t="s">
        <v>212</v>
      </c>
      <c r="C79" s="22" t="s">
        <v>213</v>
      </c>
      <c r="D79" s="43" t="s">
        <v>396</v>
      </c>
      <c r="E79" s="85" t="s">
        <v>397</v>
      </c>
      <c r="F79" s="85" t="s">
        <v>3</v>
      </c>
    </row>
    <row r="80" spans="1:6" x14ac:dyDescent="0.2">
      <c r="A80" s="34" t="s">
        <v>214</v>
      </c>
      <c r="B80" s="22" t="s">
        <v>215</v>
      </c>
      <c r="C80" s="22" t="s">
        <v>216</v>
      </c>
      <c r="D80" s="43" t="s">
        <v>451</v>
      </c>
      <c r="E80" s="85" t="s">
        <v>455</v>
      </c>
      <c r="F80" s="85" t="s">
        <v>3</v>
      </c>
    </row>
    <row r="81" spans="1:6" x14ac:dyDescent="0.2">
      <c r="A81" s="34" t="s">
        <v>217</v>
      </c>
      <c r="B81" s="22" t="s">
        <v>218</v>
      </c>
      <c r="C81" s="22" t="s">
        <v>218</v>
      </c>
      <c r="D81" s="43" t="s">
        <v>458</v>
      </c>
      <c r="E81" s="85" t="s">
        <v>398</v>
      </c>
      <c r="F81" s="85" t="s">
        <v>3</v>
      </c>
    </row>
    <row r="82" spans="1:6" x14ac:dyDescent="0.2">
      <c r="A82" s="34" t="s">
        <v>219</v>
      </c>
      <c r="B82" s="22" t="s">
        <v>218</v>
      </c>
      <c r="C82" s="22" t="s">
        <v>48</v>
      </c>
      <c r="D82" s="43" t="s">
        <v>458</v>
      </c>
      <c r="E82" s="85" t="s">
        <v>399</v>
      </c>
      <c r="F82" s="85" t="s">
        <v>3</v>
      </c>
    </row>
    <row r="83" spans="1:6" x14ac:dyDescent="0.2">
      <c r="A83" s="34" t="s">
        <v>220</v>
      </c>
      <c r="B83" s="22" t="s">
        <v>221</v>
      </c>
      <c r="C83" s="22" t="s">
        <v>222</v>
      </c>
      <c r="D83" s="43" t="s">
        <v>400</v>
      </c>
      <c r="E83" s="85" t="s">
        <v>401</v>
      </c>
      <c r="F83" s="85" t="s">
        <v>3</v>
      </c>
    </row>
    <row r="84" spans="1:6" x14ac:dyDescent="0.2">
      <c r="A84" s="34" t="s">
        <v>223</v>
      </c>
      <c r="B84" s="22" t="s">
        <v>221</v>
      </c>
      <c r="C84" s="22" t="s">
        <v>224</v>
      </c>
      <c r="D84" s="43" t="s">
        <v>446</v>
      </c>
      <c r="E84" s="85" t="s">
        <v>402</v>
      </c>
      <c r="F84" s="85" t="s">
        <v>3</v>
      </c>
    </row>
    <row r="85" spans="1:6" x14ac:dyDescent="0.2">
      <c r="A85" s="34" t="s">
        <v>225</v>
      </c>
      <c r="B85" s="22" t="s">
        <v>226</v>
      </c>
      <c r="C85" s="22" t="s">
        <v>227</v>
      </c>
      <c r="D85" s="43" t="s">
        <v>403</v>
      </c>
      <c r="E85" s="43" t="s">
        <v>404</v>
      </c>
      <c r="F85" s="43" t="s">
        <v>3</v>
      </c>
    </row>
    <row r="86" spans="1:6" x14ac:dyDescent="0.2">
      <c r="A86" s="34" t="s">
        <v>228</v>
      </c>
      <c r="B86" s="22" t="s">
        <v>229</v>
      </c>
      <c r="C86" s="22" t="s">
        <v>230</v>
      </c>
      <c r="D86" s="43" t="s">
        <v>453</v>
      </c>
      <c r="E86" s="43" t="s">
        <v>405</v>
      </c>
      <c r="F86" s="43" t="s">
        <v>3</v>
      </c>
    </row>
    <row r="87" spans="1:6" x14ac:dyDescent="0.2">
      <c r="A87" s="34" t="s">
        <v>231</v>
      </c>
      <c r="B87" s="22" t="s">
        <v>232</v>
      </c>
      <c r="C87" s="22" t="s">
        <v>233</v>
      </c>
      <c r="D87" s="43" t="s">
        <v>452</v>
      </c>
      <c r="E87" s="85" t="s">
        <v>406</v>
      </c>
      <c r="F87" s="85" t="s">
        <v>3</v>
      </c>
    </row>
    <row r="88" spans="1:6" x14ac:dyDescent="0.2">
      <c r="A88" s="34" t="s">
        <v>234</v>
      </c>
      <c r="B88" s="22" t="s">
        <v>235</v>
      </c>
      <c r="C88" s="22" t="s">
        <v>236</v>
      </c>
      <c r="D88" s="43" t="s">
        <v>407</v>
      </c>
      <c r="E88" s="85" t="s">
        <v>408</v>
      </c>
      <c r="F88" s="85" t="s">
        <v>3</v>
      </c>
    </row>
    <row r="89" spans="1:6" x14ac:dyDescent="0.2">
      <c r="A89" s="34" t="s">
        <v>237</v>
      </c>
      <c r="B89" s="22" t="s">
        <v>238</v>
      </c>
      <c r="C89" s="22" t="s">
        <v>239</v>
      </c>
      <c r="D89" s="43" t="s">
        <v>441</v>
      </c>
      <c r="E89" s="85" t="s">
        <v>409</v>
      </c>
      <c r="F89" s="85" t="s">
        <v>3</v>
      </c>
    </row>
    <row r="90" spans="1:6" x14ac:dyDescent="0.2">
      <c r="A90" s="34" t="s">
        <v>240</v>
      </c>
      <c r="B90" s="22" t="s">
        <v>241</v>
      </c>
      <c r="C90" s="22" t="s">
        <v>242</v>
      </c>
      <c r="D90" s="43" t="s">
        <v>492</v>
      </c>
      <c r="E90" s="85" t="s">
        <v>410</v>
      </c>
      <c r="F90" s="85" t="s">
        <v>3</v>
      </c>
    </row>
    <row r="91" spans="1:6" x14ac:dyDescent="0.2">
      <c r="A91" s="34" t="s">
        <v>243</v>
      </c>
      <c r="B91" s="22" t="s">
        <v>244</v>
      </c>
      <c r="C91" s="22" t="s">
        <v>245</v>
      </c>
      <c r="D91" s="43" t="s">
        <v>411</v>
      </c>
      <c r="E91" s="43" t="s">
        <v>412</v>
      </c>
      <c r="F91" s="43" t="s">
        <v>3</v>
      </c>
    </row>
    <row r="92" spans="1:6" x14ac:dyDescent="0.2">
      <c r="A92" s="34" t="s">
        <v>246</v>
      </c>
      <c r="B92" s="22" t="s">
        <v>244</v>
      </c>
      <c r="C92" s="22" t="s">
        <v>244</v>
      </c>
      <c r="D92" s="43" t="s">
        <v>411</v>
      </c>
      <c r="E92" s="43" t="s">
        <v>412</v>
      </c>
      <c r="F92" s="43" t="s">
        <v>3</v>
      </c>
    </row>
    <row r="93" spans="1:6" x14ac:dyDescent="0.2">
      <c r="A93" s="34" t="s">
        <v>247</v>
      </c>
      <c r="B93" s="22" t="s">
        <v>248</v>
      </c>
      <c r="C93" s="22" t="s">
        <v>249</v>
      </c>
      <c r="D93" s="43" t="s">
        <v>507</v>
      </c>
      <c r="E93" s="85" t="s">
        <v>413</v>
      </c>
      <c r="F93" s="85" t="s">
        <v>3</v>
      </c>
    </row>
    <row r="94" spans="1:6" x14ac:dyDescent="0.2">
      <c r="A94" s="34" t="s">
        <v>250</v>
      </c>
      <c r="B94" s="22" t="s">
        <v>251</v>
      </c>
      <c r="C94" s="22" t="s">
        <v>252</v>
      </c>
      <c r="D94" s="43" t="s">
        <v>414</v>
      </c>
      <c r="E94" s="85" t="s">
        <v>415</v>
      </c>
      <c r="F94" s="85" t="s">
        <v>3</v>
      </c>
    </row>
    <row r="95" spans="1:6" x14ac:dyDescent="0.2">
      <c r="A95" s="34" t="s">
        <v>253</v>
      </c>
      <c r="B95" s="22" t="s">
        <v>254</v>
      </c>
      <c r="C95" s="22" t="s">
        <v>255</v>
      </c>
      <c r="D95" s="43" t="s">
        <v>320</v>
      </c>
      <c r="E95" s="85" t="s">
        <v>321</v>
      </c>
      <c r="F95" s="85" t="s">
        <v>3</v>
      </c>
    </row>
    <row r="96" spans="1:6" x14ac:dyDescent="0.2">
      <c r="A96" s="34" t="s">
        <v>256</v>
      </c>
      <c r="B96" s="22" t="s">
        <v>257</v>
      </c>
      <c r="C96" s="22" t="s">
        <v>258</v>
      </c>
      <c r="D96" s="43" t="s">
        <v>416</v>
      </c>
      <c r="E96" s="43" t="s">
        <v>417</v>
      </c>
      <c r="F96" s="43" t="s">
        <v>3</v>
      </c>
    </row>
    <row r="97" spans="1:7" x14ac:dyDescent="0.2">
      <c r="A97" s="34" t="s">
        <v>259</v>
      </c>
      <c r="B97" s="22" t="s">
        <v>260</v>
      </c>
      <c r="C97" s="22" t="s">
        <v>261</v>
      </c>
      <c r="D97" s="43" t="s">
        <v>418</v>
      </c>
      <c r="E97" s="85" t="s">
        <v>419</v>
      </c>
      <c r="F97" s="85" t="s">
        <v>3</v>
      </c>
    </row>
    <row r="98" spans="1:7" x14ac:dyDescent="0.2">
      <c r="A98" s="34" t="s">
        <v>262</v>
      </c>
      <c r="B98" s="22" t="s">
        <v>260</v>
      </c>
      <c r="C98" s="22" t="s">
        <v>263</v>
      </c>
      <c r="D98" s="43" t="s">
        <v>420</v>
      </c>
      <c r="E98" s="43" t="s">
        <v>421</v>
      </c>
      <c r="F98" s="43" t="s">
        <v>3</v>
      </c>
    </row>
    <row r="99" spans="1:7" x14ac:dyDescent="0.2">
      <c r="A99" s="34" t="s">
        <v>264</v>
      </c>
      <c r="B99" s="22" t="s">
        <v>260</v>
      </c>
      <c r="C99" s="22" t="s">
        <v>265</v>
      </c>
      <c r="D99" s="43" t="s">
        <v>422</v>
      </c>
      <c r="E99" s="85" t="s">
        <v>423</v>
      </c>
      <c r="F99" s="85" t="s">
        <v>3</v>
      </c>
    </row>
    <row r="100" spans="1:7" x14ac:dyDescent="0.2">
      <c r="A100" s="34" t="s">
        <v>266</v>
      </c>
      <c r="B100" s="22" t="s">
        <v>260</v>
      </c>
      <c r="C100" s="22" t="s">
        <v>267</v>
      </c>
      <c r="D100" s="43" t="s">
        <v>448</v>
      </c>
      <c r="E100" s="85" t="s">
        <v>461</v>
      </c>
      <c r="F100" s="85" t="s">
        <v>3</v>
      </c>
    </row>
    <row r="101" spans="1:7" x14ac:dyDescent="0.2">
      <c r="A101" s="34" t="s">
        <v>268</v>
      </c>
      <c r="B101" s="22" t="s">
        <v>260</v>
      </c>
      <c r="C101" s="22" t="s">
        <v>269</v>
      </c>
      <c r="D101" s="43" t="s">
        <v>499</v>
      </c>
      <c r="E101" s="85" t="s">
        <v>424</v>
      </c>
      <c r="F101" s="85" t="s">
        <v>3</v>
      </c>
    </row>
    <row r="102" spans="1:7" x14ac:dyDescent="0.2">
      <c r="A102" s="34" t="s">
        <v>270</v>
      </c>
      <c r="B102" s="22" t="s">
        <v>260</v>
      </c>
      <c r="C102" s="22" t="s">
        <v>271</v>
      </c>
      <c r="D102" s="43" t="s">
        <v>425</v>
      </c>
      <c r="E102" s="43" t="s">
        <v>426</v>
      </c>
      <c r="F102" s="43" t="s">
        <v>3</v>
      </c>
    </row>
    <row r="103" spans="1:7" x14ac:dyDescent="0.2">
      <c r="A103" s="34" t="s">
        <v>272</v>
      </c>
      <c r="B103" s="22" t="s">
        <v>260</v>
      </c>
      <c r="C103" s="22" t="s">
        <v>273</v>
      </c>
      <c r="D103" s="43" t="s">
        <v>508</v>
      </c>
      <c r="E103" s="85" t="s">
        <v>427</v>
      </c>
      <c r="F103" s="85" t="s">
        <v>3</v>
      </c>
    </row>
    <row r="104" spans="1:7" x14ac:dyDescent="0.2">
      <c r="A104" s="34" t="s">
        <v>274</v>
      </c>
      <c r="B104" s="22" t="s">
        <v>260</v>
      </c>
      <c r="C104" s="22" t="s">
        <v>275</v>
      </c>
      <c r="D104" s="43" t="s">
        <v>428</v>
      </c>
      <c r="E104" s="43" t="s">
        <v>429</v>
      </c>
      <c r="F104" s="43" t="s">
        <v>3</v>
      </c>
    </row>
    <row r="105" spans="1:7" x14ac:dyDescent="0.2">
      <c r="A105" s="86" t="s">
        <v>276</v>
      </c>
      <c r="B105" s="22" t="s">
        <v>260</v>
      </c>
      <c r="C105" s="22" t="s">
        <v>277</v>
      </c>
      <c r="D105" s="43" t="s">
        <v>430</v>
      </c>
      <c r="E105" s="43" t="s">
        <v>431</v>
      </c>
      <c r="F105" s="43" t="s">
        <v>3</v>
      </c>
    </row>
    <row r="106" spans="1:7" x14ac:dyDescent="0.2">
      <c r="A106" s="34" t="s">
        <v>298</v>
      </c>
      <c r="B106" s="22" t="s">
        <v>260</v>
      </c>
      <c r="C106" s="22" t="s">
        <v>432</v>
      </c>
      <c r="D106" s="43" t="s">
        <v>433</v>
      </c>
      <c r="E106" s="85" t="s">
        <v>434</v>
      </c>
      <c r="F106" s="43" t="s">
        <v>3</v>
      </c>
    </row>
    <row r="107" spans="1:7" x14ac:dyDescent="0.2">
      <c r="A107" s="34" t="s">
        <v>464</v>
      </c>
      <c r="B107" s="22" t="s">
        <v>260</v>
      </c>
      <c r="C107" s="22" t="s">
        <v>463</v>
      </c>
      <c r="D107" s="43" t="s">
        <v>473</v>
      </c>
      <c r="E107" s="85" t="s">
        <v>466</v>
      </c>
      <c r="F107" s="43" t="s">
        <v>3</v>
      </c>
    </row>
    <row r="108" spans="1:7" x14ac:dyDescent="0.2">
      <c r="A108" s="34" t="s">
        <v>278</v>
      </c>
      <c r="B108" s="22" t="s">
        <v>279</v>
      </c>
      <c r="C108" s="22" t="s">
        <v>279</v>
      </c>
      <c r="D108" s="43" t="s">
        <v>488</v>
      </c>
      <c r="E108" s="43" t="s">
        <v>480</v>
      </c>
      <c r="F108" s="43" t="s">
        <v>3</v>
      </c>
    </row>
    <row r="109" spans="1:7" x14ac:dyDescent="0.2">
      <c r="A109" s="34" t="s">
        <v>280</v>
      </c>
      <c r="B109" s="22" t="s">
        <v>279</v>
      </c>
      <c r="C109" s="22" t="s">
        <v>281</v>
      </c>
      <c r="D109" s="43" t="s">
        <v>435</v>
      </c>
      <c r="E109" s="43" t="s">
        <v>462</v>
      </c>
      <c r="F109" s="43" t="s">
        <v>3</v>
      </c>
    </row>
    <row r="110" spans="1:7" x14ac:dyDescent="0.2">
      <c r="A110" s="34" t="s">
        <v>282</v>
      </c>
      <c r="B110" s="22" t="s">
        <v>283</v>
      </c>
      <c r="C110" s="22" t="s">
        <v>284</v>
      </c>
      <c r="D110" s="43" t="s">
        <v>436</v>
      </c>
      <c r="E110" s="85" t="s">
        <v>437</v>
      </c>
      <c r="F110" s="85" t="s">
        <v>3</v>
      </c>
    </row>
    <row r="111" spans="1:7" x14ac:dyDescent="0.2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438</v>
      </c>
      <c r="F111" s="43" t="s">
        <v>3</v>
      </c>
      <c r="G111" s="43"/>
    </row>
    <row r="112" spans="1:7" x14ac:dyDescent="0.2">
      <c r="A112" s="34" t="s">
        <v>288</v>
      </c>
      <c r="B112" s="22" t="s">
        <v>289</v>
      </c>
      <c r="C112" s="22" t="s">
        <v>289</v>
      </c>
      <c r="D112" s="43" t="s">
        <v>439</v>
      </c>
      <c r="E112" s="43" t="s">
        <v>440</v>
      </c>
      <c r="F112" s="43" t="s">
        <v>3</v>
      </c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34"/>
      <c r="B119" s="22"/>
      <c r="C119" s="22"/>
    </row>
    <row r="120" spans="1:3" x14ac:dyDescent="0.2">
      <c r="A120" s="87" t="s">
        <v>292</v>
      </c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34"/>
      <c r="B132" s="22"/>
      <c r="C132" s="22"/>
    </row>
    <row r="133" spans="1:3" x14ac:dyDescent="0.2">
      <c r="A133" s="88"/>
      <c r="B133" s="89"/>
      <c r="C133" s="8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2020-08-14T20:05:39Z</dcterms:modified>
</cp:coreProperties>
</file>