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12144" windowHeight="8196" tabRatio="897" activeTab="3"/>
  </bookViews>
  <sheets>
    <sheet name="Jan" sheetId="1" r:id="rId1"/>
    <sheet name="Jan by County" sheetId="29" r:id="rId2"/>
    <sheet name="Feb" sheetId="30" r:id="rId3"/>
    <sheet name="Feb by County" sheetId="2" r:id="rId4"/>
    <sheet name="Mar" sheetId="3" r:id="rId5"/>
    <sheet name="Apr" sheetId="4" r:id="rId6"/>
    <sheet name="May" sheetId="19" r:id="rId7"/>
    <sheet name="June " sheetId="6" r:id="rId8"/>
    <sheet name="July" sheetId="7" r:id="rId9"/>
    <sheet name="Aug" sheetId="8" r:id="rId10"/>
    <sheet name="Sept" sheetId="25" r:id="rId11"/>
    <sheet name="Oct" sheetId="10" r:id="rId12"/>
    <sheet name="Nov" sheetId="27" r:id="rId13"/>
    <sheet name="Dec" sheetId="28" r:id="rId14"/>
    <sheet name="Summary" sheetId="13" r:id="rId15"/>
    <sheet name="NVRA Coord" sheetId="14" r:id="rId16"/>
  </sheets>
  <definedNames>
    <definedName name="_xlnm._FilterDatabase" localSheetId="5" hidden="1">Apr!$A$2:$J$114</definedName>
    <definedName name="_xlnm._FilterDatabase" localSheetId="9" hidden="1">Aug!$D$1:$D$135</definedName>
    <definedName name="_xlnm._FilterDatabase" localSheetId="13" hidden="1">Dec!$D$1:$D$136</definedName>
    <definedName name="_xlnm._FilterDatabase" localSheetId="2" hidden="1">Feb!$A$2:$J$115</definedName>
    <definedName name="_xlnm._FilterDatabase" localSheetId="3" hidden="1">'Feb by County'!$A$2:$H$77</definedName>
    <definedName name="_xlnm._FilterDatabase" localSheetId="0" hidden="1">Jan!$D$1:$D$136</definedName>
    <definedName name="_xlnm._FilterDatabase" localSheetId="1" hidden="1">'Jan by County'!$B$1:$B$98</definedName>
    <definedName name="_xlnm._FilterDatabase" localSheetId="8" hidden="1">July!$A$2:$J$115</definedName>
    <definedName name="_xlnm._FilterDatabase" localSheetId="7" hidden="1">'June '!$A$2:$J$114</definedName>
    <definedName name="_xlnm._FilterDatabase" localSheetId="4" hidden="1">Mar!$D$1:$D$135</definedName>
    <definedName name="_xlnm._FilterDatabase" localSheetId="6" hidden="1">May!$D$1:$D$135</definedName>
    <definedName name="_xlnm._FilterDatabase" localSheetId="12" hidden="1">Nov!$D$1:$D$135</definedName>
    <definedName name="_xlnm._FilterDatabase" localSheetId="11" hidden="1">Oct!$D$1:$D$135</definedName>
    <definedName name="_xlnm._FilterDatabase" localSheetId="10" hidden="1">Sept!$D$1:$D$135</definedName>
    <definedName name="_xlnm._FilterDatabase" localSheetId="14" hidden="1">Summary!$A$2:$O$116</definedName>
    <definedName name="_xlnm.Print_Titles" localSheetId="5">Apr!$1:$2</definedName>
    <definedName name="_xlnm.Print_Titles" localSheetId="9">Aug!$1:$2</definedName>
    <definedName name="_xlnm.Print_Titles" localSheetId="13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8">July!$1:$2</definedName>
    <definedName name="_xlnm.Print_Titles" localSheetId="7">'June '!$1:$2</definedName>
    <definedName name="_xlnm.Print_Titles" localSheetId="4">Mar!$1:$2</definedName>
    <definedName name="_xlnm.Print_Titles" localSheetId="6">May!$1:$2</definedName>
    <definedName name="_xlnm.Print_Titles" localSheetId="12">Nov!$1:$2</definedName>
    <definedName name="_xlnm.Print_Titles" localSheetId="11">Oct!$1:$2</definedName>
    <definedName name="_xlnm.Print_Titles" localSheetId="10">Sept!$1:$2</definedName>
    <definedName name="_xlnm.Print_Titles" localSheetId="14">Summary!$1:$2</definedName>
  </definedNames>
  <calcPr calcId="162913"/>
</workbook>
</file>

<file path=xl/calcChain.xml><?xml version="1.0" encoding="utf-8"?>
<calcChain xmlns="http://schemas.openxmlformats.org/spreadsheetml/2006/main">
  <c r="J115" i="30" l="1"/>
  <c r="I115" i="30"/>
  <c r="H115" i="30"/>
  <c r="F115" i="30"/>
  <c r="E115" i="30"/>
  <c r="D115" i="30"/>
  <c r="G115" i="30" s="1"/>
  <c r="J114" i="30"/>
  <c r="G114" i="30"/>
  <c r="J113" i="30"/>
  <c r="G113" i="30"/>
  <c r="J112" i="30"/>
  <c r="G112" i="30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E5" i="13" l="1"/>
  <c r="P5" i="13" s="1"/>
  <c r="E6" i="13"/>
  <c r="P6" i="13" s="1"/>
  <c r="E16" i="13"/>
  <c r="P16" i="13" s="1"/>
  <c r="E19" i="13"/>
  <c r="P19" i="13" s="1"/>
  <c r="E21" i="13"/>
  <c r="P21" i="13" s="1"/>
  <c r="E26" i="13"/>
  <c r="P26" i="13" s="1"/>
  <c r="E27" i="13"/>
  <c r="P27" i="13" s="1"/>
  <c r="E28" i="13"/>
  <c r="P28" i="13" s="1"/>
  <c r="E29" i="13"/>
  <c r="P29" i="13" s="1"/>
  <c r="E35" i="13"/>
  <c r="P35" i="13" s="1"/>
  <c r="E37" i="13"/>
  <c r="P37" i="13" s="1"/>
  <c r="E42" i="13"/>
  <c r="P42" i="13" s="1"/>
  <c r="E43" i="13"/>
  <c r="P43" i="13" s="1"/>
  <c r="E44" i="13"/>
  <c r="P44" i="13" s="1"/>
  <c r="E46" i="13"/>
  <c r="P46" i="13" s="1"/>
  <c r="E47" i="13"/>
  <c r="P47" i="13" s="1"/>
  <c r="E60" i="13"/>
  <c r="P60" i="13" s="1"/>
  <c r="E81" i="13"/>
  <c r="P81" i="13" s="1"/>
  <c r="E82" i="13"/>
  <c r="P82" i="13" s="1"/>
  <c r="E83" i="13"/>
  <c r="P83" i="13" s="1"/>
  <c r="E85" i="13"/>
  <c r="P85" i="13" s="1"/>
  <c r="E96" i="13"/>
  <c r="P96" i="13" s="1"/>
  <c r="E4" i="13"/>
  <c r="P4" i="13" s="1"/>
  <c r="E75" i="2"/>
  <c r="H75" i="2" s="1"/>
  <c r="E113" i="13" s="1"/>
  <c r="P113" i="13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3" i="25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3" i="7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3" i="19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J96" i="25"/>
  <c r="J21" i="8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4" i="25"/>
  <c r="H114" i="25"/>
  <c r="F114" i="10"/>
  <c r="E114" i="25"/>
  <c r="D114" i="25"/>
  <c r="F114" i="25" l="1"/>
  <c r="G114" i="25"/>
  <c r="J114" i="25" s="1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3" i="25"/>
  <c r="I114" i="8" l="1"/>
  <c r="H114" i="8"/>
  <c r="E114" i="8"/>
  <c r="F114" i="8"/>
  <c r="D114" i="8"/>
  <c r="J77" i="8"/>
  <c r="I115" i="7" l="1"/>
  <c r="H115" i="7"/>
  <c r="E115" i="7"/>
  <c r="F115" i="7"/>
  <c r="D115" i="7"/>
  <c r="D114" i="6"/>
  <c r="J77" i="7"/>
  <c r="I114" i="6" l="1"/>
  <c r="H114" i="6"/>
  <c r="E114" i="6"/>
  <c r="F114" i="6"/>
  <c r="J77" i="6"/>
  <c r="I114" i="19" l="1"/>
  <c r="H114" i="19"/>
  <c r="F114" i="19"/>
  <c r="E114" i="19"/>
  <c r="D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G114" i="19"/>
  <c r="J114" i="19" s="1"/>
  <c r="J3" i="19" l="1"/>
  <c r="D114" i="4" l="1"/>
  <c r="E114" i="4"/>
  <c r="F114" i="4"/>
  <c r="I114" i="4"/>
  <c r="H114" i="4"/>
  <c r="J77" i="4"/>
  <c r="J77" i="3" l="1"/>
  <c r="I114" i="3"/>
  <c r="H114" i="3"/>
  <c r="E114" i="3"/>
  <c r="F114" i="3"/>
  <c r="D114" i="3"/>
  <c r="F77" i="2" l="1"/>
  <c r="D77" i="2"/>
  <c r="C77" i="2"/>
  <c r="B77" i="2"/>
  <c r="G77" i="2" l="1"/>
  <c r="I115" i="1"/>
  <c r="E77" i="13" l="1"/>
  <c r="P77" i="13" s="1"/>
  <c r="J77" i="1" l="1"/>
  <c r="D77" i="13" s="1"/>
  <c r="J98" i="1" l="1"/>
  <c r="D98" i="13" s="1"/>
  <c r="E98" i="13"/>
  <c r="P98" i="13" s="1"/>
  <c r="J98" i="10" l="1"/>
  <c r="J98" i="8" l="1"/>
  <c r="J99" i="7" l="1"/>
  <c r="J98" i="6" l="1"/>
  <c r="J68" i="4" l="1"/>
  <c r="J98" i="4" l="1"/>
  <c r="J98" i="3" l="1"/>
  <c r="E108" i="13" l="1"/>
  <c r="P108" i="13" s="1"/>
  <c r="J108" i="3"/>
  <c r="J108" i="4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J20" i="8" l="1"/>
  <c r="J3" i="8" l="1"/>
  <c r="J4" i="8" l="1"/>
  <c r="J5" i="8"/>
  <c r="J6" i="8"/>
  <c r="J7" i="8"/>
  <c r="J9" i="8"/>
  <c r="J10" i="8"/>
  <c r="J11" i="8"/>
  <c r="J12" i="8"/>
  <c r="J13" i="8"/>
  <c r="J14" i="8"/>
  <c r="J15" i="8"/>
  <c r="J16" i="8"/>
  <c r="J17" i="8"/>
  <c r="J18" i="8"/>
  <c r="J19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G114" i="8"/>
  <c r="J114" i="8" s="1"/>
  <c r="J46" i="8" l="1"/>
  <c r="J8" i="8"/>
  <c r="J7" i="7" l="1"/>
  <c r="J4" i="7" l="1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3" i="7"/>
  <c r="J94" i="7"/>
  <c r="J95" i="7"/>
  <c r="J96" i="7"/>
  <c r="J97" i="7"/>
  <c r="J98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3" i="7"/>
  <c r="G115" i="7" l="1"/>
  <c r="J115" i="7" s="1"/>
  <c r="J58" i="7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8" i="6"/>
  <c r="J64" i="6"/>
  <c r="J65" i="6"/>
  <c r="J70" i="6"/>
  <c r="J66" i="6"/>
  <c r="J67" i="6"/>
  <c r="J69" i="6"/>
  <c r="J71" i="6"/>
  <c r="J72" i="6"/>
  <c r="J73" i="6"/>
  <c r="J74" i="6"/>
  <c r="J75" i="6"/>
  <c r="J76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3" i="6"/>
  <c r="J42" i="6" l="1"/>
  <c r="G114" i="6"/>
  <c r="J114" i="6" s="1"/>
  <c r="J4" i="4" l="1"/>
  <c r="J5" i="4"/>
  <c r="J6" i="4"/>
  <c r="J7" i="4"/>
  <c r="J8" i="4"/>
  <c r="J9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70" i="4"/>
  <c r="J66" i="4"/>
  <c r="J67" i="4"/>
  <c r="J69" i="4"/>
  <c r="J71" i="4"/>
  <c r="J72" i="4"/>
  <c r="J73" i="4"/>
  <c r="J74" i="4"/>
  <c r="J75" i="4"/>
  <c r="J76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9" i="4"/>
  <c r="J100" i="4"/>
  <c r="J101" i="4"/>
  <c r="J102" i="4"/>
  <c r="J103" i="4"/>
  <c r="J104" i="4"/>
  <c r="J105" i="4"/>
  <c r="J106" i="4"/>
  <c r="J107" i="4"/>
  <c r="J109" i="4"/>
  <c r="J110" i="4"/>
  <c r="J111" i="4"/>
  <c r="J112" i="4"/>
  <c r="J113" i="4"/>
  <c r="J3" i="4"/>
  <c r="G114" i="4" l="1"/>
  <c r="J114" i="4" s="1"/>
  <c r="J10" i="4"/>
  <c r="J113" i="3" l="1"/>
  <c r="J102" i="3" l="1"/>
  <c r="J36" i="3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9" i="3"/>
  <c r="J100" i="3"/>
  <c r="J101" i="3"/>
  <c r="J103" i="3"/>
  <c r="J104" i="3"/>
  <c r="J105" i="3"/>
  <c r="J106" i="3"/>
  <c r="J107" i="3"/>
  <c r="J109" i="3"/>
  <c r="J110" i="3"/>
  <c r="J111" i="3"/>
  <c r="J112" i="3"/>
  <c r="J3" i="3"/>
  <c r="G114" i="3" l="1"/>
  <c r="J114" i="3" s="1"/>
  <c r="J28" i="3"/>
  <c r="E7" i="13" l="1"/>
  <c r="P7" i="13" s="1"/>
  <c r="H7" i="2"/>
  <c r="E8" i="13" s="1"/>
  <c r="P8" i="13" s="1"/>
  <c r="H8" i="2"/>
  <c r="E9" i="13" s="1"/>
  <c r="P9" i="13" s="1"/>
  <c r="H9" i="2"/>
  <c r="E10" i="13" s="1"/>
  <c r="P10" i="13" s="1"/>
  <c r="E11" i="13"/>
  <c r="P11" i="13" s="1"/>
  <c r="E12" i="13"/>
  <c r="P12" i="13" s="1"/>
  <c r="E13" i="13"/>
  <c r="P13" i="13" s="1"/>
  <c r="E14" i="13"/>
  <c r="P14" i="13" s="1"/>
  <c r="H12" i="2"/>
  <c r="E15" i="13" s="1"/>
  <c r="P15" i="13" s="1"/>
  <c r="E17" i="13"/>
  <c r="P17" i="13" s="1"/>
  <c r="E18" i="13"/>
  <c r="P18" i="13" s="1"/>
  <c r="E20" i="13"/>
  <c r="P20" i="13" s="1"/>
  <c r="H17" i="2"/>
  <c r="E22" i="13" s="1"/>
  <c r="P22" i="13" s="1"/>
  <c r="H18" i="2"/>
  <c r="E23" i="13" s="1"/>
  <c r="P23" i="13" s="1"/>
  <c r="E24" i="13"/>
  <c r="P24" i="13" s="1"/>
  <c r="E25" i="13"/>
  <c r="P25" i="13" s="1"/>
  <c r="H23" i="2"/>
  <c r="E30" i="13" s="1"/>
  <c r="P30" i="13" s="1"/>
  <c r="H24" i="2"/>
  <c r="E31" i="13" s="1"/>
  <c r="P31" i="13" s="1"/>
  <c r="H25" i="2"/>
  <c r="E32" i="13" s="1"/>
  <c r="P32" i="13" s="1"/>
  <c r="H26" i="2"/>
  <c r="E33" i="13" s="1"/>
  <c r="H27" i="2"/>
  <c r="E34" i="13" s="1"/>
  <c r="P34" i="13" s="1"/>
  <c r="H29" i="2"/>
  <c r="E36" i="13" s="1"/>
  <c r="P36" i="13" s="1"/>
  <c r="H31" i="2"/>
  <c r="E38" i="13" s="1"/>
  <c r="P38" i="13" s="1"/>
  <c r="H32" i="2"/>
  <c r="E39" i="13" s="1"/>
  <c r="P39" i="13" s="1"/>
  <c r="H33" i="2"/>
  <c r="E40" i="13" s="1"/>
  <c r="P40" i="13" s="1"/>
  <c r="H34" i="2"/>
  <c r="E41" i="13" s="1"/>
  <c r="P41" i="13" s="1"/>
  <c r="H37" i="2"/>
  <c r="E45" i="13" s="1"/>
  <c r="P45" i="13" s="1"/>
  <c r="H40" i="2"/>
  <c r="E48" i="13" s="1"/>
  <c r="P48" i="13" s="1"/>
  <c r="H41" i="2"/>
  <c r="E49" i="13" s="1"/>
  <c r="P49" i="13" s="1"/>
  <c r="H42" i="2"/>
  <c r="E50" i="13" s="1"/>
  <c r="P50" i="13" s="1"/>
  <c r="H43" i="2"/>
  <c r="E51" i="13" s="1"/>
  <c r="P51" i="13" s="1"/>
  <c r="E52" i="13"/>
  <c r="P52" i="13" s="1"/>
  <c r="E53" i="13"/>
  <c r="P53" i="13" s="1"/>
  <c r="H45" i="2"/>
  <c r="E54" i="13" s="1"/>
  <c r="P54" i="13" s="1"/>
  <c r="E55" i="13"/>
  <c r="P55" i="13" s="1"/>
  <c r="E56" i="13"/>
  <c r="P56" i="13" s="1"/>
  <c r="H47" i="2"/>
  <c r="E57" i="13" s="1"/>
  <c r="P57" i="13" s="1"/>
  <c r="H48" i="2"/>
  <c r="E58" i="13" s="1"/>
  <c r="P58" i="13" s="1"/>
  <c r="H49" i="2"/>
  <c r="E59" i="13" s="1"/>
  <c r="P59" i="13" s="1"/>
  <c r="H51" i="2"/>
  <c r="E61" i="13" s="1"/>
  <c r="P61" i="13" s="1"/>
  <c r="H52" i="2"/>
  <c r="E62" i="13" s="1"/>
  <c r="P62" i="13" s="1"/>
  <c r="H53" i="2"/>
  <c r="E63" i="13" s="1"/>
  <c r="P63" i="13" s="1"/>
  <c r="E64" i="13"/>
  <c r="P64" i="13" s="1"/>
  <c r="E65" i="13"/>
  <c r="P65" i="13" s="1"/>
  <c r="E66" i="13"/>
  <c r="P66" i="13" s="1"/>
  <c r="E67" i="13"/>
  <c r="P67" i="13" s="1"/>
  <c r="E68" i="13"/>
  <c r="P68" i="13" s="1"/>
  <c r="E69" i="13"/>
  <c r="P69" i="13" s="1"/>
  <c r="E70" i="13"/>
  <c r="P70" i="13" s="1"/>
  <c r="E71" i="13"/>
  <c r="P71" i="13" s="1"/>
  <c r="E72" i="13"/>
  <c r="P72" i="13" s="1"/>
  <c r="E73" i="13"/>
  <c r="P73" i="13" s="1"/>
  <c r="E74" i="13"/>
  <c r="P74" i="13" s="1"/>
  <c r="E75" i="13"/>
  <c r="P75" i="13" s="1"/>
  <c r="E76" i="13"/>
  <c r="P76" i="13" s="1"/>
  <c r="E78" i="13"/>
  <c r="P78" i="13" s="1"/>
  <c r="H55" i="2"/>
  <c r="E79" i="13" s="1"/>
  <c r="P79" i="13" s="1"/>
  <c r="H56" i="2"/>
  <c r="E80" i="13" s="1"/>
  <c r="P80" i="13" s="1"/>
  <c r="E84" i="13"/>
  <c r="P84" i="13" s="1"/>
  <c r="H60" i="2"/>
  <c r="E86" i="13" s="1"/>
  <c r="P86" i="13" s="1"/>
  <c r="H61" i="2"/>
  <c r="E87" i="13" s="1"/>
  <c r="P87" i="13" s="1"/>
  <c r="H62" i="2"/>
  <c r="E88" i="13" s="1"/>
  <c r="P88" i="13" s="1"/>
  <c r="H63" i="2"/>
  <c r="E89" i="13" s="1"/>
  <c r="P89" i="13" s="1"/>
  <c r="H64" i="2"/>
  <c r="E90" i="13" s="1"/>
  <c r="P90" i="13" s="1"/>
  <c r="H65" i="2"/>
  <c r="E91" i="13" s="1"/>
  <c r="P91" i="13" s="1"/>
  <c r="H66" i="2"/>
  <c r="E92" i="13" s="1"/>
  <c r="P92" i="13" s="1"/>
  <c r="H67" i="2"/>
  <c r="E93" i="13" s="1"/>
  <c r="P93" i="13" s="1"/>
  <c r="H68" i="2"/>
  <c r="E94" i="13" s="1"/>
  <c r="P94" i="13" s="1"/>
  <c r="H69" i="2"/>
  <c r="E95" i="13" s="1"/>
  <c r="P95" i="13" s="1"/>
  <c r="E97" i="13"/>
  <c r="P97" i="13" s="1"/>
  <c r="E99" i="13"/>
  <c r="P99" i="13" s="1"/>
  <c r="E100" i="13"/>
  <c r="P100" i="13" s="1"/>
  <c r="E101" i="13"/>
  <c r="P101" i="13" s="1"/>
  <c r="E102" i="13"/>
  <c r="P102" i="13" s="1"/>
  <c r="E103" i="13"/>
  <c r="P103" i="13" s="1"/>
  <c r="E104" i="13"/>
  <c r="P104" i="13" s="1"/>
  <c r="E105" i="13"/>
  <c r="P105" i="13" s="1"/>
  <c r="E106" i="13"/>
  <c r="P106" i="13" s="1"/>
  <c r="E107" i="13"/>
  <c r="P107" i="13" s="1"/>
  <c r="E109" i="13"/>
  <c r="P109" i="13" s="1"/>
  <c r="E110" i="13"/>
  <c r="P110" i="13" s="1"/>
  <c r="H73" i="2"/>
  <c r="E111" i="13" s="1"/>
  <c r="P111" i="13" s="1"/>
  <c r="H74" i="2"/>
  <c r="E112" i="13" s="1"/>
  <c r="P112" i="13" s="1"/>
  <c r="H76" i="2"/>
  <c r="E114" i="13" s="1"/>
  <c r="P114" i="13" s="1"/>
  <c r="E77" i="2"/>
  <c r="H3" i="2"/>
  <c r="E3" i="13" s="1"/>
  <c r="P3" i="13" s="1"/>
  <c r="H77" i="2" l="1"/>
  <c r="E115" i="13" s="1"/>
  <c r="J49" i="1" l="1"/>
  <c r="D49" i="13" s="1"/>
  <c r="F115" i="1" l="1"/>
  <c r="E115" i="1"/>
  <c r="D115" i="1"/>
  <c r="H115" i="1"/>
  <c r="G115" i="1" l="1"/>
  <c r="J115" i="1" s="1"/>
  <c r="D115" i="13" s="1"/>
  <c r="P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P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<sst xmlns="http://schemas.openxmlformats.org/spreadsheetml/2006/main" count="5376" uniqueCount="516">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</sst>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44197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15</v>
      </c>
      <c r="J3" s="118">
        <f>G3/I3</f>
        <v>0.2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1</v>
      </c>
      <c r="J4" s="118">
        <f t="shared" ref="J4:J65" si="1">G4/I4</f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1</v>
      </c>
      <c r="F6" s="117">
        <v>0</v>
      </c>
      <c r="G6" s="117">
        <f t="shared" si="0"/>
        <v>1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si="1"/>
        <v>0</v>
      </c>
      <c r="K7" s="119"/>
    </row>
    <row r="8" spans="1:11" s="120" customFormat="1" x14ac:dyDescent="0.25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1</v>
      </c>
      <c r="J8" s="118">
        <f t="shared" si="1"/>
        <v>0</v>
      </c>
      <c r="K8" s="119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20" customFormat="1" x14ac:dyDescent="0.25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1</v>
      </c>
      <c r="J10" s="118">
        <f t="shared" si="1"/>
        <v>0</v>
      </c>
      <c r="K10" s="119"/>
    </row>
    <row r="11" spans="1:11" s="120" customFormat="1" x14ac:dyDescent="0.25">
      <c r="A11" s="113" t="s">
        <v>31</v>
      </c>
      <c r="B11" s="114" t="s">
        <v>32</v>
      </c>
      <c r="C11" s="115" t="s">
        <v>33</v>
      </c>
      <c r="D11" s="116">
        <v>0</v>
      </c>
      <c r="E11" s="117">
        <v>22</v>
      </c>
      <c r="F11" s="117">
        <v>0</v>
      </c>
      <c r="G11" s="117">
        <f t="shared" si="0"/>
        <v>22</v>
      </c>
      <c r="H11" s="115">
        <v>0</v>
      </c>
      <c r="I11" s="115">
        <v>58</v>
      </c>
      <c r="J11" s="118">
        <f t="shared" si="1"/>
        <v>0.37931034482758619</v>
      </c>
      <c r="K11" s="119"/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151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0</v>
      </c>
      <c r="E13" s="117">
        <v>0</v>
      </c>
      <c r="F13" s="117">
        <v>0</v>
      </c>
      <c r="G13" s="117">
        <f t="shared" si="0"/>
        <v>0</v>
      </c>
      <c r="H13" s="115">
        <v>0</v>
      </c>
      <c r="I13" s="115">
        <v>76</v>
      </c>
      <c r="J13" s="118">
        <f t="shared" si="1"/>
        <v>0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0</v>
      </c>
      <c r="E16" s="117">
        <v>5</v>
      </c>
      <c r="F16" s="117">
        <v>0</v>
      </c>
      <c r="G16" s="117">
        <f t="shared" si="0"/>
        <v>5</v>
      </c>
      <c r="H16" s="115">
        <v>0</v>
      </c>
      <c r="I16" s="115">
        <v>8</v>
      </c>
      <c r="J16" s="118">
        <f t="shared" si="1"/>
        <v>0.625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38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21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3</v>
      </c>
      <c r="J19" s="118">
        <f t="shared" si="1"/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1</v>
      </c>
      <c r="J21" s="118">
        <f t="shared" si="1"/>
        <v>0</v>
      </c>
      <c r="K21" s="119"/>
    </row>
    <row r="22" spans="1:22" s="120" customFormat="1" x14ac:dyDescent="0.25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12</v>
      </c>
      <c r="J23" s="118">
        <f t="shared" si="1"/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14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3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5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1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152</v>
      </c>
      <c r="J31" s="118">
        <f t="shared" si="1"/>
        <v>0</v>
      </c>
      <c r="K31" s="119"/>
      <c r="V31" s="120" t="s">
        <v>88</v>
      </c>
    </row>
    <row r="32" spans="1:22" s="120" customFormat="1" x14ac:dyDescent="0.25">
      <c r="A32" s="113" t="s">
        <v>89</v>
      </c>
      <c r="B32" s="114" t="s">
        <v>90</v>
      </c>
      <c r="C32" s="115" t="s">
        <v>91</v>
      </c>
      <c r="D32" s="116">
        <v>0</v>
      </c>
      <c r="E32" s="117">
        <v>25</v>
      </c>
      <c r="F32" s="117">
        <v>0</v>
      </c>
      <c r="G32" s="117">
        <f t="shared" si="0"/>
        <v>25</v>
      </c>
      <c r="H32" s="115">
        <v>0</v>
      </c>
      <c r="I32" s="115">
        <v>32</v>
      </c>
      <c r="J32" s="118">
        <f t="shared" si="1"/>
        <v>0.78125</v>
      </c>
      <c r="K32" s="119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20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  <c r="M36" s="120" t="s">
        <v>88</v>
      </c>
    </row>
    <row r="37" spans="1:13" s="120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20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8</v>
      </c>
      <c r="J41" s="118">
        <f t="shared" si="1"/>
        <v>0</v>
      </c>
      <c r="K41" s="119"/>
    </row>
    <row r="42" spans="1:13" s="120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  <c r="K42" s="119"/>
    </row>
    <row r="43" spans="1:13" s="120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1</v>
      </c>
      <c r="J43" s="118">
        <f t="shared" si="1"/>
        <v>0</v>
      </c>
      <c r="K43" s="119"/>
    </row>
    <row r="44" spans="1:13" s="120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3" s="120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37</v>
      </c>
      <c r="J45" s="118">
        <f t="shared" si="1"/>
        <v>0</v>
      </c>
      <c r="K45" s="119"/>
    </row>
    <row r="46" spans="1:13" s="120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3" s="120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1</v>
      </c>
      <c r="F47" s="117">
        <v>0</v>
      </c>
      <c r="G47" s="117">
        <f t="shared" si="0"/>
        <v>1</v>
      </c>
      <c r="H47" s="115">
        <v>0</v>
      </c>
      <c r="I47" s="115">
        <v>3</v>
      </c>
      <c r="J47" s="118">
        <f t="shared" si="1"/>
        <v>0.33333333333333331</v>
      </c>
      <c r="K47" s="119"/>
    </row>
    <row r="48" spans="1:13" s="120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57</v>
      </c>
      <c r="J48" s="118">
        <f t="shared" si="1"/>
        <v>0</v>
      </c>
      <c r="K48" s="119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20" customFormat="1" x14ac:dyDescent="0.25">
      <c r="A50" s="113" t="s">
        <v>141</v>
      </c>
      <c r="B50" s="114" t="s">
        <v>142</v>
      </c>
      <c r="C50" s="115" t="s">
        <v>143</v>
      </c>
      <c r="D50" s="116">
        <v>2</v>
      </c>
      <c r="E50" s="117">
        <v>49</v>
      </c>
      <c r="F50" s="117">
        <v>0</v>
      </c>
      <c r="G50" s="117">
        <f t="shared" si="0"/>
        <v>51</v>
      </c>
      <c r="H50" s="115">
        <v>0</v>
      </c>
      <c r="I50" s="115">
        <v>88</v>
      </c>
      <c r="J50" s="118">
        <f t="shared" si="1"/>
        <v>0.57954545454545459</v>
      </c>
      <c r="K50" s="119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20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10</v>
      </c>
      <c r="J52" s="118">
        <f t="shared" si="1"/>
        <v>0</v>
      </c>
      <c r="K52" s="119"/>
    </row>
    <row r="53" spans="1:18" s="120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15</v>
      </c>
      <c r="J53" s="118">
        <f t="shared" si="1"/>
        <v>0</v>
      </c>
      <c r="K53" s="119"/>
    </row>
    <row r="54" spans="1:18" s="120" customFormat="1" x14ac:dyDescent="0.25">
      <c r="A54" s="113" t="s">
        <v>152</v>
      </c>
      <c r="B54" s="114" t="s">
        <v>153</v>
      </c>
      <c r="C54" s="115" t="s">
        <v>154</v>
      </c>
      <c r="D54" s="116">
        <v>0</v>
      </c>
      <c r="E54" s="117">
        <v>2</v>
      </c>
      <c r="F54" s="117">
        <v>0</v>
      </c>
      <c r="G54" s="117">
        <f t="shared" si="0"/>
        <v>2</v>
      </c>
      <c r="H54" s="115">
        <v>0</v>
      </c>
      <c r="I54" s="115">
        <v>8</v>
      </c>
      <c r="J54" s="118">
        <f t="shared" si="1"/>
        <v>0.25</v>
      </c>
      <c r="K54" s="119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20" customFormat="1" x14ac:dyDescent="0.25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  <c r="K57" s="119"/>
    </row>
    <row r="58" spans="1:18" s="120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0</v>
      </c>
      <c r="F58" s="117">
        <v>0</v>
      </c>
      <c r="G58" s="117">
        <f t="shared" si="0"/>
        <v>0</v>
      </c>
      <c r="H58" s="115">
        <v>0</v>
      </c>
      <c r="I58" s="115">
        <v>46</v>
      </c>
      <c r="J58" s="118">
        <f t="shared" si="1"/>
        <v>0</v>
      </c>
      <c r="K58" s="119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20" customFormat="1" x14ac:dyDescent="0.25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  <c r="K60" s="119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20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0</v>
      </c>
      <c r="J62" s="118">
        <v>0</v>
      </c>
      <c r="K62" s="119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20" customFormat="1" x14ac:dyDescent="0.25">
      <c r="A64" s="113" t="s">
        <v>183</v>
      </c>
      <c r="B64" s="114" t="s">
        <v>181</v>
      </c>
      <c r="C64" s="115" t="s">
        <v>184</v>
      </c>
      <c r="D64" s="116">
        <v>0</v>
      </c>
      <c r="E64" s="117">
        <v>0</v>
      </c>
      <c r="F64" s="117">
        <v>0</v>
      </c>
      <c r="G64" s="117">
        <f t="shared" si="0"/>
        <v>0</v>
      </c>
      <c r="H64" s="115">
        <v>0</v>
      </c>
      <c r="I64" s="115">
        <v>136</v>
      </c>
      <c r="J64" s="118">
        <f t="shared" si="1"/>
        <v>0</v>
      </c>
      <c r="K64" s="119"/>
      <c r="R64" s="120" t="s">
        <v>88</v>
      </c>
    </row>
    <row r="65" spans="1:11" s="120" customFormat="1" x14ac:dyDescent="0.25">
      <c r="A65" s="113" t="s">
        <v>185</v>
      </c>
      <c r="B65" s="114" t="s">
        <v>181</v>
      </c>
      <c r="C65" s="115" t="s">
        <v>186</v>
      </c>
      <c r="D65" s="116">
        <v>0</v>
      </c>
      <c r="E65" s="117">
        <v>90</v>
      </c>
      <c r="F65" s="117">
        <v>0</v>
      </c>
      <c r="G65" s="117">
        <f t="shared" si="0"/>
        <v>90</v>
      </c>
      <c r="H65" s="115">
        <v>0</v>
      </c>
      <c r="I65" s="115">
        <v>138</v>
      </c>
      <c r="J65" s="118">
        <f t="shared" si="1"/>
        <v>0.65217391304347827</v>
      </c>
      <c r="K65" s="119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20" customFormat="1" x14ac:dyDescent="0.25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68</v>
      </c>
      <c r="F67" s="117">
        <v>0</v>
      </c>
      <c r="G67" s="117">
        <f t="shared" si="0"/>
        <v>70</v>
      </c>
      <c r="H67" s="115">
        <v>0</v>
      </c>
      <c r="I67" s="115">
        <v>91</v>
      </c>
      <c r="J67" s="118">
        <f t="shared" si="2"/>
        <v>0.76923076923076927</v>
      </c>
      <c r="K67" s="119"/>
    </row>
    <row r="68" spans="1:11" s="120" customFormat="1" x14ac:dyDescent="0.25">
      <c r="A68" s="113" t="s">
        <v>491</v>
      </c>
      <c r="B68" s="114" t="s">
        <v>181</v>
      </c>
      <c r="C68" s="115" t="s">
        <v>492</v>
      </c>
      <c r="D68" s="116">
        <v>9</v>
      </c>
      <c r="E68" s="117">
        <v>175</v>
      </c>
      <c r="F68" s="117">
        <v>0</v>
      </c>
      <c r="G68" s="117">
        <f t="shared" ref="G68:G114" si="3">SUM(D68:F68)</f>
        <v>184</v>
      </c>
      <c r="H68" s="115">
        <v>0</v>
      </c>
      <c r="I68" s="115">
        <v>443</v>
      </c>
      <c r="J68" s="118">
        <f t="shared" si="2"/>
        <v>0.41534988713318283</v>
      </c>
      <c r="K68" s="119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20" customFormat="1" x14ac:dyDescent="0.25">
      <c r="A72" s="113" t="s">
        <v>197</v>
      </c>
      <c r="B72" s="114" t="s">
        <v>181</v>
      </c>
      <c r="C72" s="115" t="s">
        <v>198</v>
      </c>
      <c r="D72" s="116">
        <v>17</v>
      </c>
      <c r="E72" s="117">
        <v>158</v>
      </c>
      <c r="F72" s="117">
        <v>0</v>
      </c>
      <c r="G72" s="117">
        <f t="shared" si="3"/>
        <v>175</v>
      </c>
      <c r="H72" s="115">
        <v>0</v>
      </c>
      <c r="I72" s="115">
        <v>236</v>
      </c>
      <c r="J72" s="118">
        <f t="shared" si="2"/>
        <v>0.74152542372881358</v>
      </c>
      <c r="K72" s="119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20" customFormat="1" x14ac:dyDescent="0.25">
      <c r="A75" s="113" t="s">
        <v>203</v>
      </c>
      <c r="B75" s="114" t="s">
        <v>181</v>
      </c>
      <c r="C75" s="115" t="s">
        <v>204</v>
      </c>
      <c r="D75" s="116">
        <v>0</v>
      </c>
      <c r="E75" s="117">
        <v>155</v>
      </c>
      <c r="F75" s="117">
        <v>0</v>
      </c>
      <c r="G75" s="117">
        <f t="shared" si="3"/>
        <v>155</v>
      </c>
      <c r="H75" s="115">
        <v>0</v>
      </c>
      <c r="I75" s="115">
        <v>526</v>
      </c>
      <c r="J75" s="118">
        <f t="shared" si="2"/>
        <v>0.29467680608365021</v>
      </c>
      <c r="K75" s="119"/>
    </row>
    <row r="76" spans="1:11" s="120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65</v>
      </c>
      <c r="F76" s="117">
        <v>0</v>
      </c>
      <c r="G76" s="117">
        <f t="shared" si="3"/>
        <v>65</v>
      </c>
      <c r="H76" s="115">
        <v>0</v>
      </c>
      <c r="I76" s="115">
        <v>260</v>
      </c>
      <c r="J76" s="118">
        <f t="shared" si="2"/>
        <v>0.25</v>
      </c>
      <c r="K76" s="119"/>
    </row>
    <row r="77" spans="1:11" s="120" customFormat="1" x14ac:dyDescent="0.25">
      <c r="A77" s="113" t="s">
        <v>498</v>
      </c>
      <c r="B77" s="114" t="s">
        <v>181</v>
      </c>
      <c r="C77" s="115" t="s">
        <v>499</v>
      </c>
      <c r="D77" s="116">
        <v>4</v>
      </c>
      <c r="E77" s="117">
        <v>148</v>
      </c>
      <c r="F77" s="117">
        <v>0</v>
      </c>
      <c r="G77" s="117">
        <f t="shared" si="3"/>
        <v>152</v>
      </c>
      <c r="H77" s="115">
        <v>0</v>
      </c>
      <c r="I77" s="115">
        <v>193</v>
      </c>
      <c r="J77" s="118">
        <f t="shared" si="2"/>
        <v>0.78756476683937826</v>
      </c>
      <c r="K77" s="119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20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15">
        <v>6</v>
      </c>
      <c r="J80" s="118">
        <f t="shared" si="2"/>
        <v>0</v>
      </c>
      <c r="K80" s="119"/>
    </row>
    <row r="81" spans="1:15" s="120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15">
        <v>0</v>
      </c>
      <c r="J81" s="118">
        <v>0</v>
      </c>
      <c r="K81" s="119"/>
    </row>
    <row r="82" spans="1:15" s="120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15">
        <v>1</v>
      </c>
      <c r="J82" s="118">
        <f t="shared" si="2"/>
        <v>0</v>
      </c>
      <c r="K82" s="119"/>
    </row>
    <row r="83" spans="1:15" s="120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15">
        <v>3</v>
      </c>
      <c r="J83" s="118">
        <f t="shared" si="2"/>
        <v>0</v>
      </c>
      <c r="K83" s="119"/>
    </row>
    <row r="84" spans="1:15" s="120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15">
        <v>7</v>
      </c>
      <c r="J84" s="118">
        <f t="shared" si="2"/>
        <v>0</v>
      </c>
      <c r="K84" s="119"/>
    </row>
    <row r="85" spans="1:15" s="120" customFormat="1" x14ac:dyDescent="0.25">
      <c r="A85" s="113" t="s">
        <v>223</v>
      </c>
      <c r="B85" s="114" t="s">
        <v>221</v>
      </c>
      <c r="C85" s="115" t="s">
        <v>224</v>
      </c>
      <c r="D85" s="116">
        <v>1</v>
      </c>
      <c r="E85" s="117">
        <v>13</v>
      </c>
      <c r="F85" s="117">
        <v>0</v>
      </c>
      <c r="G85" s="117">
        <f t="shared" si="3"/>
        <v>14</v>
      </c>
      <c r="H85" s="115">
        <v>1</v>
      </c>
      <c r="I85" s="115">
        <v>0</v>
      </c>
      <c r="J85" s="118">
        <v>0</v>
      </c>
      <c r="K85" s="119"/>
    </row>
    <row r="86" spans="1:15" s="120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15">
        <v>1</v>
      </c>
      <c r="J86" s="118">
        <f t="shared" si="2"/>
        <v>0</v>
      </c>
      <c r="K86" s="119"/>
    </row>
    <row r="87" spans="1:15" s="120" customFormat="1" x14ac:dyDescent="0.25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4</v>
      </c>
      <c r="F87" s="117">
        <v>0</v>
      </c>
      <c r="G87" s="117">
        <f t="shared" si="3"/>
        <v>4</v>
      </c>
      <c r="H87" s="115">
        <v>0</v>
      </c>
      <c r="I87" s="115">
        <v>39</v>
      </c>
      <c r="J87" s="118">
        <f t="shared" si="2"/>
        <v>0.10256410256410256</v>
      </c>
      <c r="K87" s="119"/>
    </row>
    <row r="88" spans="1:15" s="120" customFormat="1" x14ac:dyDescent="0.25">
      <c r="A88" s="113" t="s">
        <v>231</v>
      </c>
      <c r="B88" s="114" t="s">
        <v>232</v>
      </c>
      <c r="C88" s="115" t="s">
        <v>233</v>
      </c>
      <c r="D88" s="116">
        <v>2</v>
      </c>
      <c r="E88" s="117">
        <v>2</v>
      </c>
      <c r="F88" s="117">
        <v>0</v>
      </c>
      <c r="G88" s="117">
        <f t="shared" si="3"/>
        <v>4</v>
      </c>
      <c r="H88" s="115">
        <v>2</v>
      </c>
      <c r="I88" s="115">
        <v>117</v>
      </c>
      <c r="J88" s="118">
        <f t="shared" si="2"/>
        <v>3.4188034188034191E-2</v>
      </c>
      <c r="K88" s="119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20" customFormat="1" x14ac:dyDescent="0.25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0</v>
      </c>
      <c r="F90" s="117">
        <v>0</v>
      </c>
      <c r="G90" s="117">
        <f t="shared" si="3"/>
        <v>0</v>
      </c>
      <c r="H90" s="115">
        <v>0</v>
      </c>
      <c r="I90" s="115">
        <v>4</v>
      </c>
      <c r="J90" s="118">
        <f t="shared" si="2"/>
        <v>0</v>
      </c>
      <c r="K90" s="119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20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1</v>
      </c>
      <c r="F92" s="117">
        <v>0</v>
      </c>
      <c r="G92" s="117">
        <f t="shared" si="3"/>
        <v>1</v>
      </c>
      <c r="H92" s="115">
        <v>0</v>
      </c>
      <c r="I92" s="115">
        <v>33</v>
      </c>
      <c r="J92" s="118">
        <f t="shared" si="2"/>
        <v>3.0303030303030304E-2</v>
      </c>
      <c r="K92" s="119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20" customFormat="1" x14ac:dyDescent="0.25">
      <c r="A94" s="113" t="s">
        <v>250</v>
      </c>
      <c r="B94" s="114" t="s">
        <v>251</v>
      </c>
      <c r="C94" s="115" t="s">
        <v>252</v>
      </c>
      <c r="D94" s="116">
        <v>3</v>
      </c>
      <c r="E94" s="117">
        <v>11</v>
      </c>
      <c r="F94" s="117">
        <v>0</v>
      </c>
      <c r="G94" s="117">
        <f t="shared" si="3"/>
        <v>14</v>
      </c>
      <c r="H94" s="115">
        <v>0</v>
      </c>
      <c r="I94" s="115">
        <v>38</v>
      </c>
      <c r="J94" s="118">
        <f t="shared" si="2"/>
        <v>0.36842105263157893</v>
      </c>
      <c r="K94" s="119"/>
    </row>
    <row r="95" spans="1:15" s="120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15">
        <v>3</v>
      </c>
      <c r="J95" s="118">
        <f t="shared" si="2"/>
        <v>0</v>
      </c>
      <c r="K95" s="119"/>
    </row>
    <row r="96" spans="1:15" s="120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15">
        <v>0</v>
      </c>
      <c r="J96" s="118">
        <v>0</v>
      </c>
      <c r="K96" s="119"/>
      <c r="O96" s="120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4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20" customFormat="1" x14ac:dyDescent="0.25">
      <c r="A100" s="113" t="s">
        <v>264</v>
      </c>
      <c r="B100" s="114" t="s">
        <v>260</v>
      </c>
      <c r="C100" s="115" t="s">
        <v>265</v>
      </c>
      <c r="D100" s="116">
        <v>1</v>
      </c>
      <c r="E100" s="117">
        <v>15</v>
      </c>
      <c r="F100" s="117">
        <v>0</v>
      </c>
      <c r="G100" s="117">
        <f t="shared" si="3"/>
        <v>16</v>
      </c>
      <c r="H100" s="115">
        <v>0</v>
      </c>
      <c r="I100" s="115">
        <v>21</v>
      </c>
      <c r="J100" s="118">
        <f t="shared" si="2"/>
        <v>0.76190476190476186</v>
      </c>
      <c r="K100" s="119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20" customFormat="1" x14ac:dyDescent="0.25">
      <c r="A102" s="113" t="s">
        <v>268</v>
      </c>
      <c r="B102" s="114" t="s">
        <v>260</v>
      </c>
      <c r="C102" s="115" t="s">
        <v>269</v>
      </c>
      <c r="D102" s="116">
        <v>3</v>
      </c>
      <c r="E102" s="117">
        <v>43</v>
      </c>
      <c r="F102" s="117">
        <v>0</v>
      </c>
      <c r="G102" s="117">
        <f t="shared" si="3"/>
        <v>46</v>
      </c>
      <c r="H102" s="115">
        <v>0</v>
      </c>
      <c r="I102" s="115">
        <v>63</v>
      </c>
      <c r="J102" s="118">
        <f t="shared" si="2"/>
        <v>0.73015873015873012</v>
      </c>
      <c r="K102" s="119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20" customFormat="1" x14ac:dyDescent="0.25">
      <c r="A108" s="122" t="s">
        <v>462</v>
      </c>
      <c r="B108" s="120" t="s">
        <v>260</v>
      </c>
      <c r="C108" s="123" t="s">
        <v>461</v>
      </c>
      <c r="D108" s="116">
        <v>1</v>
      </c>
      <c r="E108" s="117">
        <v>154</v>
      </c>
      <c r="F108" s="117">
        <v>0</v>
      </c>
      <c r="G108" s="117">
        <f t="shared" si="3"/>
        <v>155</v>
      </c>
      <c r="H108" s="115">
        <v>0</v>
      </c>
      <c r="I108" s="115">
        <v>197</v>
      </c>
      <c r="J108" s="118">
        <f t="shared" si="2"/>
        <v>0.78680203045685282</v>
      </c>
      <c r="K108" s="119"/>
    </row>
    <row r="109" spans="1:11" s="120" customFormat="1" x14ac:dyDescent="0.25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11</v>
      </c>
      <c r="F109" s="117">
        <v>0</v>
      </c>
      <c r="G109" s="117">
        <f t="shared" si="3"/>
        <v>11</v>
      </c>
      <c r="H109" s="115">
        <v>0</v>
      </c>
      <c r="I109" s="115">
        <v>17</v>
      </c>
      <c r="J109" s="118">
        <f t="shared" si="2"/>
        <v>0.6470588235294118</v>
      </c>
      <c r="K109" s="119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20" customFormat="1" x14ac:dyDescent="0.25">
      <c r="A111" s="113" t="s">
        <v>282</v>
      </c>
      <c r="B111" s="114" t="s">
        <v>283</v>
      </c>
      <c r="C111" s="115" t="s">
        <v>284</v>
      </c>
      <c r="D111" s="116">
        <v>1</v>
      </c>
      <c r="E111" s="117">
        <v>16</v>
      </c>
      <c r="F111" s="117">
        <v>0</v>
      </c>
      <c r="G111" s="117">
        <f t="shared" si="3"/>
        <v>17</v>
      </c>
      <c r="H111" s="115">
        <v>0</v>
      </c>
      <c r="I111" s="115">
        <v>28</v>
      </c>
      <c r="J111" s="118">
        <f t="shared" si="2"/>
        <v>0.6071428571428571</v>
      </c>
      <c r="K111" s="119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20" customFormat="1" x14ac:dyDescent="0.25">
      <c r="A113" s="124" t="s">
        <v>288</v>
      </c>
      <c r="B113" s="117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3"/>
        <v>0</v>
      </c>
      <c r="H113" s="115">
        <v>0</v>
      </c>
      <c r="I113" s="115">
        <v>0</v>
      </c>
      <c r="J113" s="125"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6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8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44409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>G20/I20</f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>G21/I21</f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04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 t="shared" ref="G114" si="5">D114+E114+F114</f>
        <v>0</v>
      </c>
      <c r="H114" s="32">
        <f>SUM(H3:H113)</f>
        <v>0</v>
      </c>
      <c r="I114" s="32">
        <f>SUM(I3:I113)</f>
        <v>0</v>
      </c>
      <c r="J114" s="94" t="e">
        <f t="shared" ref="J114" si="6"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7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44440</v>
      </c>
      <c r="E1" s="128"/>
      <c r="F1" s="128"/>
      <c r="G1" s="128"/>
      <c r="H1" s="128"/>
      <c r="I1" s="129"/>
      <c r="J1" s="95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96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ht="13.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SUM(D114:F114)</f>
        <v>0</v>
      </c>
      <c r="H114" s="32">
        <f>SUM(H3:H113)</f>
        <v>0</v>
      </c>
      <c r="I114" s="98">
        <f>SUM(I3:I113)</f>
        <v>0</v>
      </c>
      <c r="J114" s="33" t="e">
        <f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44470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5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44501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5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L112" sqref="L11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44531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1" t="e">
        <f>G113/I113</f>
        <v>#DIV/0!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6" t="e">
        <f>G114/I114</f>
        <v>#DIV/0!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8">
        <f t="shared" ref="G115" si="4">D115+E115+F115</f>
        <v>0</v>
      </c>
      <c r="H115" s="32">
        <f>SUM(H3:H114)</f>
        <v>0</v>
      </c>
      <c r="I115" s="32">
        <f>SUM(I3:I114)</f>
        <v>0</v>
      </c>
      <c r="J115" s="94" t="e">
        <f t="shared" si="2"/>
        <v>#DIV/0!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P122" sqref="P122"/>
    </sheetView>
  </sheetViews>
  <sheetFormatPr defaultColWidth="5.6640625" defaultRowHeight="13.2" x14ac:dyDescent="0.25"/>
  <cols>
    <col min="1" max="1" width="6.6640625" style="78" customWidth="1"/>
    <col min="2" max="2" width="11.33203125" style="55" bestFit="1" customWidth="1"/>
    <col min="3" max="3" width="26.44140625" style="55" bestFit="1" customWidth="1"/>
    <col min="4" max="4" width="7.6640625" style="55" customWidth="1"/>
    <col min="5" max="5" width="7" style="55" customWidth="1"/>
    <col min="6" max="6" width="8" style="55" customWidth="1"/>
    <col min="7" max="7" width="6.88671875" style="55" customWidth="1"/>
    <col min="8" max="8" width="7.6640625" style="55" customWidth="1"/>
    <col min="9" max="9" width="7" style="55" bestFit="1" customWidth="1"/>
    <col min="10" max="10" width="8" style="55" customWidth="1"/>
    <col min="11" max="11" width="6.6640625" style="55" customWidth="1"/>
    <col min="12" max="12" width="6.88671875" style="55" customWidth="1"/>
    <col min="13" max="13" width="7.33203125" style="55" customWidth="1"/>
    <col min="14" max="14" width="7.44140625" style="55" customWidth="1"/>
    <col min="15" max="15" width="8.5546875" style="55" customWidth="1"/>
    <col min="16" max="16" width="8.109375" style="75" customWidth="1"/>
    <col min="17" max="16384" width="5.6640625" style="55"/>
  </cols>
  <sheetData>
    <row r="1" spans="1:17" s="49" customFormat="1" x14ac:dyDescent="0.25">
      <c r="A1" s="45"/>
      <c r="B1" s="46"/>
      <c r="C1" s="47"/>
      <c r="D1" s="127" t="s">
        <v>294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  <c r="P1" s="48" t="s">
        <v>295</v>
      </c>
    </row>
    <row r="2" spans="1:17" x14ac:dyDescent="0.25">
      <c r="A2" s="50" t="s">
        <v>0</v>
      </c>
      <c r="B2" s="51" t="s">
        <v>1</v>
      </c>
      <c r="C2" s="52" t="s">
        <v>2</v>
      </c>
      <c r="D2" s="53">
        <v>44210</v>
      </c>
      <c r="E2" s="53">
        <v>44242</v>
      </c>
      <c r="F2" s="53">
        <v>44271</v>
      </c>
      <c r="G2" s="53">
        <v>44303</v>
      </c>
      <c r="H2" s="53">
        <v>44334</v>
      </c>
      <c r="I2" s="53">
        <v>44366</v>
      </c>
      <c r="J2" s="53">
        <v>44397</v>
      </c>
      <c r="K2" s="53">
        <v>44429</v>
      </c>
      <c r="L2" s="53">
        <v>44461</v>
      </c>
      <c r="M2" s="53">
        <v>44492</v>
      </c>
      <c r="N2" s="53">
        <v>44524</v>
      </c>
      <c r="O2" s="53">
        <v>44555</v>
      </c>
      <c r="P2" s="54" t="s">
        <v>296</v>
      </c>
    </row>
    <row r="3" spans="1:17" x14ac:dyDescent="0.25">
      <c r="A3" s="56" t="s">
        <v>10</v>
      </c>
      <c r="B3" s="57" t="s">
        <v>11</v>
      </c>
      <c r="C3" s="58" t="s">
        <v>12</v>
      </c>
      <c r="D3" s="59">
        <f>Jan!J3</f>
        <v>0.2</v>
      </c>
      <c r="E3" s="88">
        <f>'Feb by County'!H3</f>
        <v>0.23076923076923078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2">
        <f>SUM(D3:O3)/2</f>
        <v>0.2153846153846154</v>
      </c>
      <c r="Q3" s="63"/>
    </row>
    <row r="4" spans="1:17" x14ac:dyDescent="0.25">
      <c r="A4" s="56" t="s">
        <v>13</v>
      </c>
      <c r="B4" s="57" t="s">
        <v>14</v>
      </c>
      <c r="C4" s="58" t="s">
        <v>14</v>
      </c>
      <c r="D4" s="59">
        <f>Jan!J4</f>
        <v>0</v>
      </c>
      <c r="E4" s="60">
        <f>'Feb by County'!H4</f>
        <v>0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2">
        <f>SUM(D4:O4)/2</f>
        <v>0</v>
      </c>
    </row>
    <row r="5" spans="1:17" x14ac:dyDescent="0.25">
      <c r="A5" s="56" t="s">
        <v>15</v>
      </c>
      <c r="B5" s="57" t="s">
        <v>16</v>
      </c>
      <c r="C5" s="58" t="s">
        <v>16</v>
      </c>
      <c r="D5" s="59">
        <f>Jan!J5</f>
        <v>0</v>
      </c>
      <c r="E5" s="60">
        <f>'Feb by County'!H5</f>
        <v>0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2">
        <f t="shared" ref="P5:P68" si="0">SUM(D5:O5)/2</f>
        <v>0</v>
      </c>
    </row>
    <row r="6" spans="1:17" x14ac:dyDescent="0.25">
      <c r="A6" s="56" t="s">
        <v>17</v>
      </c>
      <c r="B6" s="57" t="s">
        <v>18</v>
      </c>
      <c r="C6" s="58" t="s">
        <v>19</v>
      </c>
      <c r="D6" s="59">
        <f>Jan!J6</f>
        <v>0</v>
      </c>
      <c r="E6" s="60" t="e">
        <f>'Feb by County'!#REF!</f>
        <v>#REF!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2" t="e">
        <f t="shared" si="0"/>
        <v>#REF!</v>
      </c>
    </row>
    <row r="7" spans="1:17" x14ac:dyDescent="0.25">
      <c r="A7" s="56" t="s">
        <v>20</v>
      </c>
      <c r="B7" s="57" t="s">
        <v>18</v>
      </c>
      <c r="C7" s="58" t="s">
        <v>21</v>
      </c>
      <c r="D7" s="59">
        <f>Jan!J7</f>
        <v>0</v>
      </c>
      <c r="E7" s="60" t="e">
        <f>'Feb by County'!#REF!</f>
        <v>#REF!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2" t="e">
        <f t="shared" si="0"/>
        <v>#REF!</v>
      </c>
    </row>
    <row r="8" spans="1:17" x14ac:dyDescent="0.25">
      <c r="A8" s="56" t="s">
        <v>22</v>
      </c>
      <c r="B8" s="57" t="s">
        <v>23</v>
      </c>
      <c r="C8" s="58" t="s">
        <v>24</v>
      </c>
      <c r="D8" s="59">
        <f>Jan!J8</f>
        <v>0</v>
      </c>
      <c r="E8" s="60">
        <f>'Feb by County'!H7</f>
        <v>2.1428571428571428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2">
        <f t="shared" si="0"/>
        <v>1.0714285714285714</v>
      </c>
    </row>
    <row r="9" spans="1:17" x14ac:dyDescent="0.25">
      <c r="A9" s="56" t="s">
        <v>25</v>
      </c>
      <c r="B9" s="57" t="s">
        <v>26</v>
      </c>
      <c r="C9" s="58" t="s">
        <v>27</v>
      </c>
      <c r="D9" s="59">
        <f>Jan!J9</f>
        <v>20</v>
      </c>
      <c r="E9" s="60">
        <f>'Feb by County'!H8</f>
        <v>2.2857142857142856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2">
        <f t="shared" si="0"/>
        <v>11.142857142857142</v>
      </c>
    </row>
    <row r="10" spans="1:17" x14ac:dyDescent="0.25">
      <c r="A10" s="56" t="s">
        <v>28</v>
      </c>
      <c r="B10" s="57" t="s">
        <v>29</v>
      </c>
      <c r="C10" s="58" t="s">
        <v>30</v>
      </c>
      <c r="D10" s="59">
        <f>Jan!J10</f>
        <v>0</v>
      </c>
      <c r="E10" s="60">
        <f>'Feb by County'!H9</f>
        <v>1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2">
        <f t="shared" si="0"/>
        <v>0.5</v>
      </c>
    </row>
    <row r="11" spans="1:17" x14ac:dyDescent="0.25">
      <c r="A11" s="56" t="s">
        <v>31</v>
      </c>
      <c r="B11" s="57" t="s">
        <v>32</v>
      </c>
      <c r="C11" s="58" t="s">
        <v>33</v>
      </c>
      <c r="D11" s="59">
        <f>Jan!J11</f>
        <v>0.37931034482758619</v>
      </c>
      <c r="E11" s="60" t="e">
        <f>'Feb by County'!#REF!</f>
        <v>#REF!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2" t="e">
        <f t="shared" si="0"/>
        <v>#REF!</v>
      </c>
    </row>
    <row r="12" spans="1:17" x14ac:dyDescent="0.25">
      <c r="A12" s="56" t="s">
        <v>34</v>
      </c>
      <c r="B12" s="57" t="s">
        <v>32</v>
      </c>
      <c r="C12" s="58" t="s">
        <v>35</v>
      </c>
      <c r="D12" s="59">
        <f>Jan!J12</f>
        <v>0</v>
      </c>
      <c r="E12" s="60" t="e">
        <f>'Feb by County'!#REF!</f>
        <v>#REF!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2" t="e">
        <f t="shared" si="0"/>
        <v>#REF!</v>
      </c>
    </row>
    <row r="13" spans="1:17" x14ac:dyDescent="0.25">
      <c r="A13" s="56" t="s">
        <v>36</v>
      </c>
      <c r="B13" s="57" t="s">
        <v>37</v>
      </c>
      <c r="C13" s="58" t="s">
        <v>38</v>
      </c>
      <c r="D13" s="59">
        <f>Jan!J13</f>
        <v>0</v>
      </c>
      <c r="E13" s="60" t="e">
        <f>'Feb by County'!#REF!</f>
        <v>#REF!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2" t="e">
        <f t="shared" si="0"/>
        <v>#REF!</v>
      </c>
    </row>
    <row r="14" spans="1:17" x14ac:dyDescent="0.25">
      <c r="A14" s="56" t="s">
        <v>39</v>
      </c>
      <c r="B14" s="57" t="s">
        <v>37</v>
      </c>
      <c r="C14" s="58" t="s">
        <v>40</v>
      </c>
      <c r="D14" s="59">
        <f>Jan!J14</f>
        <v>0</v>
      </c>
      <c r="E14" s="60" t="e">
        <f>'Feb by County'!#REF!</f>
        <v>#REF!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2" t="e">
        <f t="shared" si="0"/>
        <v>#REF!</v>
      </c>
    </row>
    <row r="15" spans="1:17" x14ac:dyDescent="0.25">
      <c r="A15" s="56" t="s">
        <v>41</v>
      </c>
      <c r="B15" s="57" t="s">
        <v>42</v>
      </c>
      <c r="C15" s="58" t="s">
        <v>43</v>
      </c>
      <c r="D15" s="59">
        <f>Jan!J15</f>
        <v>0.8</v>
      </c>
      <c r="E15" s="60">
        <f>'Feb by County'!H12</f>
        <v>0.84615384615384615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2">
        <f t="shared" si="0"/>
        <v>0.82307692307692304</v>
      </c>
    </row>
    <row r="16" spans="1:17" x14ac:dyDescent="0.25">
      <c r="A16" s="56" t="s">
        <v>44</v>
      </c>
      <c r="B16" s="57" t="s">
        <v>45</v>
      </c>
      <c r="C16" s="58" t="s">
        <v>46</v>
      </c>
      <c r="D16" s="59">
        <f>Jan!J16</f>
        <v>0.625</v>
      </c>
      <c r="E16" s="60">
        <f>'Feb by County'!H13</f>
        <v>0</v>
      </c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2">
        <f t="shared" si="0"/>
        <v>0.3125</v>
      </c>
    </row>
    <row r="17" spans="1:16" x14ac:dyDescent="0.25">
      <c r="A17" s="56" t="s">
        <v>47</v>
      </c>
      <c r="B17" s="57" t="s">
        <v>48</v>
      </c>
      <c r="C17" s="58" t="s">
        <v>49</v>
      </c>
      <c r="D17" s="59">
        <f>Jan!J17</f>
        <v>0</v>
      </c>
      <c r="E17" s="60" t="e">
        <f>'Feb by County'!#REF!</f>
        <v>#REF!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2" t="e">
        <f t="shared" si="0"/>
        <v>#REF!</v>
      </c>
    </row>
    <row r="18" spans="1:16" x14ac:dyDescent="0.25">
      <c r="A18" s="56" t="s">
        <v>50</v>
      </c>
      <c r="B18" s="57" t="s">
        <v>48</v>
      </c>
      <c r="C18" s="58" t="s">
        <v>51</v>
      </c>
      <c r="D18" s="59">
        <f>Jan!J18</f>
        <v>0</v>
      </c>
      <c r="E18" s="60" t="e">
        <f>'Feb by County'!#REF!</f>
        <v>#REF!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2" t="e">
        <f t="shared" si="0"/>
        <v>#REF!</v>
      </c>
    </row>
    <row r="19" spans="1:16" x14ac:dyDescent="0.25">
      <c r="A19" s="56" t="s">
        <v>52</v>
      </c>
      <c r="B19" s="57" t="s">
        <v>53</v>
      </c>
      <c r="C19" s="58" t="s">
        <v>54</v>
      </c>
      <c r="D19" s="59">
        <f>Jan!J19</f>
        <v>0</v>
      </c>
      <c r="E19" s="60">
        <f>'Feb by County'!H15</f>
        <v>0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2">
        <f t="shared" si="0"/>
        <v>0</v>
      </c>
    </row>
    <row r="20" spans="1:16" x14ac:dyDescent="0.25">
      <c r="A20" s="56" t="s">
        <v>55</v>
      </c>
      <c r="B20" s="57" t="s">
        <v>56</v>
      </c>
      <c r="C20" s="58" t="s">
        <v>57</v>
      </c>
      <c r="D20" s="59">
        <f>Jan!J20</f>
        <v>1.4</v>
      </c>
      <c r="E20" s="60" t="e">
        <f>'Feb by County'!#REF!</f>
        <v>#REF!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2" t="e">
        <f t="shared" si="0"/>
        <v>#REF!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9">
        <f>Jan!J21</f>
        <v>0</v>
      </c>
      <c r="E21" s="60" t="e">
        <f>'Feb by County'!#REF!</f>
        <v>#REF!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2" t="e">
        <f t="shared" si="0"/>
        <v>#REF!</v>
      </c>
    </row>
    <row r="22" spans="1:16" x14ac:dyDescent="0.25">
      <c r="A22" s="56" t="s">
        <v>60</v>
      </c>
      <c r="B22" s="57" t="s">
        <v>61</v>
      </c>
      <c r="C22" s="58" t="s">
        <v>62</v>
      </c>
      <c r="D22" s="59">
        <f>Jan!J22</f>
        <v>0</v>
      </c>
      <c r="E22" s="60">
        <f>'Feb by County'!H17</f>
        <v>0</v>
      </c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2">
        <f t="shared" si="0"/>
        <v>0</v>
      </c>
    </row>
    <row r="23" spans="1:16" x14ac:dyDescent="0.25">
      <c r="A23" s="56" t="s">
        <v>63</v>
      </c>
      <c r="B23" s="57" t="s">
        <v>64</v>
      </c>
      <c r="C23" s="58" t="s">
        <v>65</v>
      </c>
      <c r="D23" s="59">
        <f>Jan!J23</f>
        <v>0</v>
      </c>
      <c r="E23" s="60">
        <f>'Feb by County'!H18</f>
        <v>0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2">
        <f t="shared" si="0"/>
        <v>0</v>
      </c>
    </row>
    <row r="24" spans="1:16" x14ac:dyDescent="0.25">
      <c r="A24" s="56" t="s">
        <v>66</v>
      </c>
      <c r="B24" s="57" t="s">
        <v>67</v>
      </c>
      <c r="C24" s="58" t="s">
        <v>68</v>
      </c>
      <c r="D24" s="59">
        <f>Jan!J24</f>
        <v>0</v>
      </c>
      <c r="E24" s="60" t="e">
        <f>'Feb by County'!#REF!</f>
        <v>#REF!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2" t="e">
        <f t="shared" si="0"/>
        <v>#REF!</v>
      </c>
    </row>
    <row r="25" spans="1:16" x14ac:dyDescent="0.25">
      <c r="A25" s="56" t="s">
        <v>69</v>
      </c>
      <c r="B25" s="57" t="s">
        <v>67</v>
      </c>
      <c r="C25" s="58" t="s">
        <v>70</v>
      </c>
      <c r="D25" s="59">
        <f>Jan!J25</f>
        <v>0</v>
      </c>
      <c r="E25" s="60" t="e">
        <f>'Feb by County'!#REF!</f>
        <v>#REF!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2" t="e">
        <f t="shared" si="0"/>
        <v>#REF!</v>
      </c>
    </row>
    <row r="26" spans="1:16" x14ac:dyDescent="0.25">
      <c r="A26" s="56" t="s">
        <v>71</v>
      </c>
      <c r="B26" s="57" t="s">
        <v>72</v>
      </c>
      <c r="C26" s="58" t="s">
        <v>73</v>
      </c>
      <c r="D26" s="59">
        <f>Jan!J26</f>
        <v>0</v>
      </c>
      <c r="E26" s="60" t="e">
        <f>'Feb by County'!#REF!</f>
        <v>#REF!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2" t="e">
        <f t="shared" si="0"/>
        <v>#REF!</v>
      </c>
    </row>
    <row r="27" spans="1:16" x14ac:dyDescent="0.25">
      <c r="A27" s="56" t="s">
        <v>74</v>
      </c>
      <c r="B27" s="57" t="s">
        <v>72</v>
      </c>
      <c r="C27" s="58" t="s">
        <v>75</v>
      </c>
      <c r="D27" s="59">
        <f>Jan!J27</f>
        <v>0</v>
      </c>
      <c r="E27" s="60" t="e">
        <f>'Feb by County'!#REF!</f>
        <v>#REF!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2" t="e">
        <f t="shared" si="0"/>
        <v>#REF!</v>
      </c>
    </row>
    <row r="28" spans="1:16" x14ac:dyDescent="0.25">
      <c r="A28" s="56" t="s">
        <v>76</v>
      </c>
      <c r="B28" s="57" t="s">
        <v>77</v>
      </c>
      <c r="C28" s="58" t="s">
        <v>78</v>
      </c>
      <c r="D28" s="59">
        <f>Jan!J28</f>
        <v>7.7142857142857144</v>
      </c>
      <c r="E28" s="60">
        <f>'Feb by County'!H21</f>
        <v>0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2">
        <f t="shared" si="0"/>
        <v>3.8571428571428572</v>
      </c>
    </row>
    <row r="29" spans="1:16" x14ac:dyDescent="0.25">
      <c r="A29" s="56" t="s">
        <v>79</v>
      </c>
      <c r="B29" s="57" t="s">
        <v>80</v>
      </c>
      <c r="C29" s="58" t="s">
        <v>81</v>
      </c>
      <c r="D29" s="59">
        <f>Jan!J29</f>
        <v>0</v>
      </c>
      <c r="E29" s="60">
        <f>'Feb by County'!H22</f>
        <v>0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2">
        <f t="shared" si="0"/>
        <v>0</v>
      </c>
    </row>
    <row r="30" spans="1:16" x14ac:dyDescent="0.25">
      <c r="A30" s="56" t="s">
        <v>82</v>
      </c>
      <c r="B30" s="57" t="s">
        <v>83</v>
      </c>
      <c r="C30" s="58" t="s">
        <v>84</v>
      </c>
      <c r="D30" s="59">
        <f>Jan!J30</f>
        <v>0</v>
      </c>
      <c r="E30" s="60">
        <f>'Feb by County'!H23</f>
        <v>0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2">
        <f t="shared" si="0"/>
        <v>0</v>
      </c>
    </row>
    <row r="31" spans="1:16" x14ac:dyDescent="0.25">
      <c r="A31" s="56" t="s">
        <v>85</v>
      </c>
      <c r="B31" s="57" t="s">
        <v>86</v>
      </c>
      <c r="C31" s="58" t="s">
        <v>87</v>
      </c>
      <c r="D31" s="59">
        <f>Jan!J31</f>
        <v>0</v>
      </c>
      <c r="E31" s="60">
        <f>'Feb by County'!H24</f>
        <v>0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2">
        <f t="shared" si="0"/>
        <v>0</v>
      </c>
    </row>
    <row r="32" spans="1:16" x14ac:dyDescent="0.25">
      <c r="A32" s="56" t="s">
        <v>89</v>
      </c>
      <c r="B32" s="57" t="s">
        <v>90</v>
      </c>
      <c r="C32" s="58" t="s">
        <v>91</v>
      </c>
      <c r="D32" s="59">
        <f>Jan!J32</f>
        <v>0.78125</v>
      </c>
      <c r="E32" s="60">
        <f>'Feb by County'!H25</f>
        <v>0.94285714285714284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2">
        <f t="shared" si="0"/>
        <v>0.86205357142857142</v>
      </c>
    </row>
    <row r="33" spans="1:16" x14ac:dyDescent="0.25">
      <c r="A33" s="56" t="s">
        <v>92</v>
      </c>
      <c r="B33" s="57" t="s">
        <v>93</v>
      </c>
      <c r="C33" s="58" t="s">
        <v>94</v>
      </c>
      <c r="D33" s="59">
        <f>Jan!J33</f>
        <v>2.76</v>
      </c>
      <c r="E33" s="60">
        <f>'Feb by County'!H26</f>
        <v>38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2">
        <f t="shared" si="0"/>
        <v>20.38</v>
      </c>
    </row>
    <row r="34" spans="1:16" x14ac:dyDescent="0.25">
      <c r="A34" s="56" t="s">
        <v>95</v>
      </c>
      <c r="B34" s="57" t="s">
        <v>96</v>
      </c>
      <c r="C34" s="58" t="s">
        <v>97</v>
      </c>
      <c r="D34" s="59">
        <f>Jan!J34</f>
        <v>1.4</v>
      </c>
      <c r="E34" s="60">
        <f>'Feb by County'!H27</f>
        <v>1.1111111111111112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2">
        <f t="shared" si="0"/>
        <v>1.2555555555555555</v>
      </c>
    </row>
    <row r="35" spans="1:16" x14ac:dyDescent="0.25">
      <c r="A35" s="56" t="s">
        <v>98</v>
      </c>
      <c r="B35" s="57" t="s">
        <v>99</v>
      </c>
      <c r="C35" s="58" t="s">
        <v>100</v>
      </c>
      <c r="D35" s="59">
        <f>Jan!J35</f>
        <v>5</v>
      </c>
      <c r="E35" s="60">
        <f>'Feb by County'!H28</f>
        <v>0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2">
        <f t="shared" si="0"/>
        <v>2.5</v>
      </c>
    </row>
    <row r="36" spans="1:16" x14ac:dyDescent="0.25">
      <c r="A36" s="56" t="s">
        <v>101</v>
      </c>
      <c r="B36" s="57" t="s">
        <v>102</v>
      </c>
      <c r="C36" s="58" t="s">
        <v>103</v>
      </c>
      <c r="D36" s="59">
        <f>Jan!J36</f>
        <v>0</v>
      </c>
      <c r="E36" s="60">
        <f>'Feb by County'!H29</f>
        <v>0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2">
        <f t="shared" si="0"/>
        <v>0</v>
      </c>
    </row>
    <row r="37" spans="1:16" x14ac:dyDescent="0.25">
      <c r="A37" s="64" t="s">
        <v>104</v>
      </c>
      <c r="B37" s="57" t="s">
        <v>105</v>
      </c>
      <c r="C37" s="58" t="s">
        <v>106</v>
      </c>
      <c r="D37" s="59">
        <f>Jan!J37</f>
        <v>0</v>
      </c>
      <c r="E37" s="60">
        <f>'Feb by County'!H30</f>
        <v>0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2">
        <f t="shared" si="0"/>
        <v>0</v>
      </c>
    </row>
    <row r="38" spans="1:16" x14ac:dyDescent="0.25">
      <c r="A38" s="56" t="s">
        <v>107</v>
      </c>
      <c r="B38" s="57" t="s">
        <v>108</v>
      </c>
      <c r="C38" s="58" t="s">
        <v>109</v>
      </c>
      <c r="D38" s="59">
        <f>Jan!J38</f>
        <v>1.2222222222222223</v>
      </c>
      <c r="E38" s="60">
        <f>'Feb by County'!H31</f>
        <v>1.3076923076923077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2">
        <f t="shared" si="0"/>
        <v>1.2649572649572649</v>
      </c>
    </row>
    <row r="39" spans="1:16" x14ac:dyDescent="0.25">
      <c r="A39" s="56" t="s">
        <v>110</v>
      </c>
      <c r="B39" s="57" t="s">
        <v>111</v>
      </c>
      <c r="C39" s="58" t="s">
        <v>112</v>
      </c>
      <c r="D39" s="59">
        <f>Jan!J39</f>
        <v>1.0833333333333333</v>
      </c>
      <c r="E39" s="60">
        <f>'Feb by County'!H32</f>
        <v>0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2">
        <f t="shared" si="0"/>
        <v>0.54166666666666663</v>
      </c>
    </row>
    <row r="40" spans="1:16" x14ac:dyDescent="0.25">
      <c r="A40" s="56" t="s">
        <v>113</v>
      </c>
      <c r="B40" s="57" t="s">
        <v>114</v>
      </c>
      <c r="C40" s="58" t="s">
        <v>115</v>
      </c>
      <c r="D40" s="59">
        <f>Jan!J40</f>
        <v>4</v>
      </c>
      <c r="E40" s="60">
        <f>'Feb by County'!H33</f>
        <v>3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2">
        <f t="shared" si="0"/>
        <v>3.5</v>
      </c>
    </row>
    <row r="41" spans="1:16" x14ac:dyDescent="0.25">
      <c r="A41" s="56" t="s">
        <v>116</v>
      </c>
      <c r="B41" s="57" t="s">
        <v>117</v>
      </c>
      <c r="C41" s="58" t="s">
        <v>118</v>
      </c>
      <c r="D41" s="59">
        <f>Jan!J41</f>
        <v>0</v>
      </c>
      <c r="E41" s="60">
        <f>'Feb by County'!H34</f>
        <v>0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2">
        <f t="shared" si="0"/>
        <v>0</v>
      </c>
    </row>
    <row r="42" spans="1:16" x14ac:dyDescent="0.25">
      <c r="A42" s="56" t="s">
        <v>119</v>
      </c>
      <c r="B42" s="57" t="s">
        <v>120</v>
      </c>
      <c r="C42" s="58" t="s">
        <v>121</v>
      </c>
      <c r="D42" s="59">
        <f>Jan!J42</f>
        <v>0</v>
      </c>
      <c r="E42" s="60">
        <f>'Feb by County'!H35</f>
        <v>0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2">
        <f t="shared" si="0"/>
        <v>0</v>
      </c>
    </row>
    <row r="43" spans="1:16" x14ac:dyDescent="0.25">
      <c r="A43" s="56" t="s">
        <v>122</v>
      </c>
      <c r="B43" s="57" t="s">
        <v>123</v>
      </c>
      <c r="C43" s="58" t="s">
        <v>124</v>
      </c>
      <c r="D43" s="59">
        <f>Jan!J43</f>
        <v>0</v>
      </c>
      <c r="E43" s="60" t="e">
        <f>'Feb by County'!#REF!</f>
        <v>#REF!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2" t="e">
        <f t="shared" si="0"/>
        <v>#REF!</v>
      </c>
    </row>
    <row r="44" spans="1:16" x14ac:dyDescent="0.25">
      <c r="A44" s="56" t="s">
        <v>125</v>
      </c>
      <c r="B44" s="57" t="s">
        <v>123</v>
      </c>
      <c r="C44" s="58" t="s">
        <v>126</v>
      </c>
      <c r="D44" s="59">
        <f>Jan!J44</f>
        <v>0</v>
      </c>
      <c r="E44" s="60" t="e">
        <f>'Feb by County'!#REF!</f>
        <v>#REF!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2" t="e">
        <f t="shared" si="0"/>
        <v>#REF!</v>
      </c>
    </row>
    <row r="45" spans="1:16" x14ac:dyDescent="0.25">
      <c r="A45" s="56" t="s">
        <v>127</v>
      </c>
      <c r="B45" s="57" t="s">
        <v>128</v>
      </c>
      <c r="C45" s="58" t="s">
        <v>128</v>
      </c>
      <c r="D45" s="59">
        <f>Jan!J45</f>
        <v>0</v>
      </c>
      <c r="E45" s="60">
        <f>'Feb by County'!H37</f>
        <v>0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2">
        <f t="shared" si="0"/>
        <v>0</v>
      </c>
    </row>
    <row r="46" spans="1:16" x14ac:dyDescent="0.25">
      <c r="A46" s="56" t="s">
        <v>129</v>
      </c>
      <c r="B46" s="57" t="s">
        <v>130</v>
      </c>
      <c r="C46" s="58" t="s">
        <v>131</v>
      </c>
      <c r="D46" s="59">
        <f>Jan!J46</f>
        <v>0</v>
      </c>
      <c r="E46" s="60">
        <f>'Feb by County'!H38</f>
        <v>0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2">
        <f t="shared" si="0"/>
        <v>0</v>
      </c>
    </row>
    <row r="47" spans="1:16" x14ac:dyDescent="0.25">
      <c r="A47" s="56" t="s">
        <v>132</v>
      </c>
      <c r="B47" s="57" t="s">
        <v>133</v>
      </c>
      <c r="C47" s="58" t="s">
        <v>134</v>
      </c>
      <c r="D47" s="59">
        <f>Jan!J47</f>
        <v>0.33333333333333331</v>
      </c>
      <c r="E47" s="60">
        <f>'Feb by County'!H39</f>
        <v>0</v>
      </c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2">
        <f t="shared" si="0"/>
        <v>0.16666666666666666</v>
      </c>
    </row>
    <row r="48" spans="1:16" x14ac:dyDescent="0.25">
      <c r="A48" s="56" t="s">
        <v>135</v>
      </c>
      <c r="B48" s="57" t="s">
        <v>136</v>
      </c>
      <c r="C48" s="58" t="s">
        <v>137</v>
      </c>
      <c r="D48" s="59">
        <f>Jan!J48</f>
        <v>0</v>
      </c>
      <c r="E48" s="60">
        <f>'Feb by County'!H40</f>
        <v>0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2">
        <f t="shared" si="0"/>
        <v>0</v>
      </c>
    </row>
    <row r="49" spans="1:16" x14ac:dyDescent="0.25">
      <c r="A49" s="56" t="s">
        <v>138</v>
      </c>
      <c r="B49" s="57" t="s">
        <v>139</v>
      </c>
      <c r="C49" s="58" t="s">
        <v>140</v>
      </c>
      <c r="D49" s="59">
        <f>Jan!J49</f>
        <v>0.875</v>
      </c>
      <c r="E49" s="60">
        <f>'Feb by County'!H41</f>
        <v>0.3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2">
        <f t="shared" si="0"/>
        <v>0.58750000000000002</v>
      </c>
    </row>
    <row r="50" spans="1:16" x14ac:dyDescent="0.25">
      <c r="A50" s="64" t="s">
        <v>141</v>
      </c>
      <c r="B50" s="57" t="s">
        <v>142</v>
      </c>
      <c r="C50" s="58" t="s">
        <v>143</v>
      </c>
      <c r="D50" s="59">
        <f>Jan!J50</f>
        <v>0.57954545454545459</v>
      </c>
      <c r="E50" s="60">
        <f>'Feb by County'!H42</f>
        <v>0.49206349206349204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2">
        <f t="shared" si="0"/>
        <v>0.53580447330447334</v>
      </c>
    </row>
    <row r="51" spans="1:16" x14ac:dyDescent="0.25">
      <c r="A51" s="56" t="s">
        <v>144</v>
      </c>
      <c r="B51" s="57" t="s">
        <v>145</v>
      </c>
      <c r="C51" s="58" t="s">
        <v>146</v>
      </c>
      <c r="D51" s="59">
        <f>Jan!J51</f>
        <v>1.2173913043478262</v>
      </c>
      <c r="E51" s="60">
        <f>'Feb by County'!H43</f>
        <v>9.375E-2</v>
      </c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2">
        <f t="shared" si="0"/>
        <v>0.65557065217391308</v>
      </c>
    </row>
    <row r="52" spans="1:16" x14ac:dyDescent="0.25">
      <c r="A52" s="56" t="s">
        <v>147</v>
      </c>
      <c r="B52" s="57" t="s">
        <v>148</v>
      </c>
      <c r="C52" s="58" t="s">
        <v>149</v>
      </c>
      <c r="D52" s="59">
        <f>Jan!J52</f>
        <v>0</v>
      </c>
      <c r="E52" s="60" t="e">
        <f>'Feb by County'!#REF!</f>
        <v>#REF!</v>
      </c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2" t="e">
        <f t="shared" si="0"/>
        <v>#REF!</v>
      </c>
    </row>
    <row r="53" spans="1:16" x14ac:dyDescent="0.25">
      <c r="A53" s="56" t="s">
        <v>150</v>
      </c>
      <c r="B53" s="57" t="s">
        <v>148</v>
      </c>
      <c r="C53" s="58" t="s">
        <v>151</v>
      </c>
      <c r="D53" s="59">
        <f>Jan!J53</f>
        <v>0</v>
      </c>
      <c r="E53" s="60" t="e">
        <f>'Feb by County'!#REF!</f>
        <v>#REF!</v>
      </c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2" t="e">
        <f t="shared" si="0"/>
        <v>#REF!</v>
      </c>
    </row>
    <row r="54" spans="1:16" x14ac:dyDescent="0.25">
      <c r="A54" s="56" t="s">
        <v>152</v>
      </c>
      <c r="B54" s="57" t="s">
        <v>153</v>
      </c>
      <c r="C54" s="58" t="s">
        <v>154</v>
      </c>
      <c r="D54" s="59">
        <f>Jan!J54</f>
        <v>0.25</v>
      </c>
      <c r="E54" s="60">
        <f>'Feb by County'!H45</f>
        <v>13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2">
        <f t="shared" si="0"/>
        <v>6.625</v>
      </c>
    </row>
    <row r="55" spans="1:16" x14ac:dyDescent="0.25">
      <c r="A55" s="56" t="s">
        <v>155</v>
      </c>
      <c r="B55" s="57" t="s">
        <v>156</v>
      </c>
      <c r="C55" s="58" t="s">
        <v>157</v>
      </c>
      <c r="D55" s="59">
        <f>Jan!J55</f>
        <v>1.3529411764705883</v>
      </c>
      <c r="E55" s="60" t="e">
        <f>'Feb by County'!#REF!</f>
        <v>#REF!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2" t="e">
        <f t="shared" si="0"/>
        <v>#REF!</v>
      </c>
    </row>
    <row r="56" spans="1:16" x14ac:dyDescent="0.25">
      <c r="A56" s="56" t="s">
        <v>158</v>
      </c>
      <c r="B56" s="57" t="s">
        <v>156</v>
      </c>
      <c r="C56" s="58" t="s">
        <v>159</v>
      </c>
      <c r="D56" s="59">
        <f>Jan!J56</f>
        <v>1</v>
      </c>
      <c r="E56" s="60" t="e">
        <f>'Feb by County'!#REF!</f>
        <v>#REF!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2" t="e">
        <f t="shared" si="0"/>
        <v>#REF!</v>
      </c>
    </row>
    <row r="57" spans="1:16" x14ac:dyDescent="0.25">
      <c r="A57" s="56" t="s">
        <v>160</v>
      </c>
      <c r="B57" s="57" t="s">
        <v>161</v>
      </c>
      <c r="C57" s="58" t="s">
        <v>162</v>
      </c>
      <c r="D57" s="59">
        <f>Jan!J57</f>
        <v>0</v>
      </c>
      <c r="E57" s="60">
        <f>'Feb by County'!H47</f>
        <v>1</v>
      </c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2">
        <f t="shared" si="0"/>
        <v>0.5</v>
      </c>
    </row>
    <row r="58" spans="1:16" x14ac:dyDescent="0.25">
      <c r="A58" s="56" t="s">
        <v>163</v>
      </c>
      <c r="B58" s="57" t="s">
        <v>164</v>
      </c>
      <c r="C58" s="58" t="s">
        <v>165</v>
      </c>
      <c r="D58" s="59">
        <f>Jan!J58</f>
        <v>0</v>
      </c>
      <c r="E58" s="60">
        <f>'Feb by County'!H48</f>
        <v>0.7441860465116279</v>
      </c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2">
        <f t="shared" si="0"/>
        <v>0.37209302325581395</v>
      </c>
    </row>
    <row r="59" spans="1:16" x14ac:dyDescent="0.25">
      <c r="A59" s="56" t="s">
        <v>166</v>
      </c>
      <c r="B59" s="57" t="s">
        <v>167</v>
      </c>
      <c r="C59" s="58" t="s">
        <v>168</v>
      </c>
      <c r="D59" s="59">
        <f>Jan!J59</f>
        <v>1</v>
      </c>
      <c r="E59" s="60">
        <f>'Feb by County'!H49</f>
        <v>0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2">
        <f t="shared" si="0"/>
        <v>0.5</v>
      </c>
    </row>
    <row r="60" spans="1:16" x14ac:dyDescent="0.25">
      <c r="A60" s="56" t="s">
        <v>169</v>
      </c>
      <c r="B60" s="57" t="s">
        <v>170</v>
      </c>
      <c r="C60" s="58" t="s">
        <v>171</v>
      </c>
      <c r="D60" s="59">
        <f>Jan!J60</f>
        <v>0</v>
      </c>
      <c r="E60" s="60">
        <f>'Feb by County'!H50</f>
        <v>0</v>
      </c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2">
        <f t="shared" si="0"/>
        <v>0</v>
      </c>
    </row>
    <row r="61" spans="1:16" x14ac:dyDescent="0.25">
      <c r="A61" s="56" t="s">
        <v>172</v>
      </c>
      <c r="B61" s="57" t="s">
        <v>173</v>
      </c>
      <c r="C61" s="58" t="s">
        <v>173</v>
      </c>
      <c r="D61" s="59">
        <f>Jan!J61</f>
        <v>1.411764705882353</v>
      </c>
      <c r="E61" s="60">
        <f>'Feb by County'!H51</f>
        <v>1.6666666666666667</v>
      </c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2">
        <f t="shared" si="0"/>
        <v>1.5392156862745099</v>
      </c>
    </row>
    <row r="62" spans="1:16" x14ac:dyDescent="0.25">
      <c r="A62" s="56" t="s">
        <v>174</v>
      </c>
      <c r="B62" s="57" t="s">
        <v>175</v>
      </c>
      <c r="C62" s="58" t="s">
        <v>176</v>
      </c>
      <c r="D62" s="59">
        <f>Jan!J62</f>
        <v>0</v>
      </c>
      <c r="E62" s="60">
        <f>'Feb by County'!H52</f>
        <v>0</v>
      </c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2">
        <f t="shared" si="0"/>
        <v>0</v>
      </c>
    </row>
    <row r="63" spans="1:16" x14ac:dyDescent="0.25">
      <c r="A63" s="56" t="s">
        <v>177</v>
      </c>
      <c r="B63" s="57" t="s">
        <v>178</v>
      </c>
      <c r="C63" s="58" t="s">
        <v>179</v>
      </c>
      <c r="D63" s="59">
        <f>Jan!J63</f>
        <v>1.0357142857142858</v>
      </c>
      <c r="E63" s="60">
        <f>'Feb by County'!H53</f>
        <v>1.0555555555555556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2">
        <f t="shared" si="0"/>
        <v>1.0456349206349207</v>
      </c>
    </row>
    <row r="64" spans="1:16" x14ac:dyDescent="0.25">
      <c r="A64" s="56" t="s">
        <v>183</v>
      </c>
      <c r="B64" s="57" t="s">
        <v>181</v>
      </c>
      <c r="C64" s="20" t="s">
        <v>184</v>
      </c>
      <c r="D64" s="59">
        <f>Jan!J64</f>
        <v>0</v>
      </c>
      <c r="E64" s="60" t="e">
        <f>'Feb by County'!#REF!</f>
        <v>#REF!</v>
      </c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2" t="e">
        <f t="shared" si="0"/>
        <v>#REF!</v>
      </c>
    </row>
    <row r="65" spans="1:16" x14ac:dyDescent="0.25">
      <c r="A65" s="64" t="s">
        <v>185</v>
      </c>
      <c r="B65" s="57" t="s">
        <v>181</v>
      </c>
      <c r="C65" s="58" t="s">
        <v>186</v>
      </c>
      <c r="D65" s="59">
        <f>Jan!J65</f>
        <v>0.65217391304347827</v>
      </c>
      <c r="E65" s="60" t="e">
        <f>'Feb by County'!#REF!</f>
        <v>#REF!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2" t="e">
        <f t="shared" si="0"/>
        <v>#REF!</v>
      </c>
    </row>
    <row r="66" spans="1:16" x14ac:dyDescent="0.25">
      <c r="A66" s="56" t="s">
        <v>189</v>
      </c>
      <c r="B66" s="57" t="s">
        <v>181</v>
      </c>
      <c r="C66" s="58" t="s">
        <v>297</v>
      </c>
      <c r="D66" s="59">
        <f>Jan!J66</f>
        <v>1.4883720930232558</v>
      </c>
      <c r="E66" s="60" t="e">
        <f>'Feb by County'!#REF!</f>
        <v>#REF!</v>
      </c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2" t="e">
        <f t="shared" si="0"/>
        <v>#REF!</v>
      </c>
    </row>
    <row r="67" spans="1:16" x14ac:dyDescent="0.25">
      <c r="A67" s="56" t="s">
        <v>191</v>
      </c>
      <c r="B67" s="57" t="s">
        <v>181</v>
      </c>
      <c r="C67" s="58" t="s">
        <v>192</v>
      </c>
      <c r="D67" s="59">
        <f>Jan!J67</f>
        <v>0.76923076923076927</v>
      </c>
      <c r="E67" s="60" t="e">
        <f>'Feb by County'!#REF!</f>
        <v>#REF!</v>
      </c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2" t="e">
        <f t="shared" si="0"/>
        <v>#REF!</v>
      </c>
    </row>
    <row r="68" spans="1:16" x14ac:dyDescent="0.25">
      <c r="A68" s="56" t="s">
        <v>491</v>
      </c>
      <c r="B68" s="57" t="s">
        <v>181</v>
      </c>
      <c r="C68" s="58" t="s">
        <v>492</v>
      </c>
      <c r="D68" s="59">
        <f>Jan!J68</f>
        <v>0.41534988713318283</v>
      </c>
      <c r="E68" s="60" t="e">
        <f>'Feb by County'!#REF!</f>
        <v>#REF!</v>
      </c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2" t="e">
        <f t="shared" si="0"/>
        <v>#REF!</v>
      </c>
    </row>
    <row r="69" spans="1:16" x14ac:dyDescent="0.25">
      <c r="A69" s="64" t="s">
        <v>193</v>
      </c>
      <c r="B69" s="57" t="s">
        <v>181</v>
      </c>
      <c r="C69" s="58" t="s">
        <v>194</v>
      </c>
      <c r="D69" s="59">
        <f>Jan!J69</f>
        <v>2.7037037037037037</v>
      </c>
      <c r="E69" s="60" t="e">
        <f>'Feb by County'!#REF!</f>
        <v>#REF!</v>
      </c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2" t="e">
        <f t="shared" ref="P69:P115" si="1">SUM(D69:O69)/2</f>
        <v>#REF!</v>
      </c>
    </row>
    <row r="70" spans="1:16" x14ac:dyDescent="0.25">
      <c r="A70" s="64" t="s">
        <v>486</v>
      </c>
      <c r="B70" s="57" t="s">
        <v>181</v>
      </c>
      <c r="C70" s="58" t="s">
        <v>188</v>
      </c>
      <c r="D70" s="59">
        <f>Jan!J70</f>
        <v>0.875</v>
      </c>
      <c r="E70" s="60" t="e">
        <f>'Feb by County'!#REF!</f>
        <v>#REF!</v>
      </c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2" t="e">
        <f t="shared" si="1"/>
        <v>#REF!</v>
      </c>
    </row>
    <row r="71" spans="1:16" x14ac:dyDescent="0.25">
      <c r="A71" s="56" t="s">
        <v>195</v>
      </c>
      <c r="B71" s="57" t="s">
        <v>181</v>
      </c>
      <c r="C71" s="58" t="s">
        <v>196</v>
      </c>
      <c r="D71" s="59">
        <f>Jan!J71</f>
        <v>0.82089552238805974</v>
      </c>
      <c r="E71" s="60" t="e">
        <f>'Feb by County'!#REF!</f>
        <v>#REF!</v>
      </c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2" t="e">
        <f t="shared" si="1"/>
        <v>#REF!</v>
      </c>
    </row>
    <row r="72" spans="1:16" x14ac:dyDescent="0.25">
      <c r="A72" s="56" t="s">
        <v>197</v>
      </c>
      <c r="B72" s="57" t="s">
        <v>181</v>
      </c>
      <c r="C72" s="58" t="s">
        <v>198</v>
      </c>
      <c r="D72" s="59">
        <f>Jan!J72</f>
        <v>0.74152542372881358</v>
      </c>
      <c r="E72" s="60" t="e">
        <f>'Feb by County'!#REF!</f>
        <v>#REF!</v>
      </c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2" t="e">
        <f t="shared" si="1"/>
        <v>#REF!</v>
      </c>
    </row>
    <row r="73" spans="1:16" x14ac:dyDescent="0.25">
      <c r="A73" s="56" t="s">
        <v>199</v>
      </c>
      <c r="B73" s="57" t="s">
        <v>181</v>
      </c>
      <c r="C73" s="58" t="s">
        <v>200</v>
      </c>
      <c r="D73" s="59">
        <f>Jan!J73</f>
        <v>0.94063926940639264</v>
      </c>
      <c r="E73" s="60" t="e">
        <f>'Feb by County'!#REF!</f>
        <v>#REF!</v>
      </c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2" t="e">
        <f t="shared" si="1"/>
        <v>#REF!</v>
      </c>
    </row>
    <row r="74" spans="1:16" x14ac:dyDescent="0.25">
      <c r="A74" s="56" t="s">
        <v>201</v>
      </c>
      <c r="B74" s="57" t="s">
        <v>181</v>
      </c>
      <c r="C74" s="58" t="s">
        <v>202</v>
      </c>
      <c r="D74" s="59">
        <f>Jan!J74</f>
        <v>0.95483870967741935</v>
      </c>
      <c r="E74" s="60" t="e">
        <f>'Feb by County'!#REF!</f>
        <v>#REF!</v>
      </c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2" t="e">
        <f t="shared" si="1"/>
        <v>#REF!</v>
      </c>
    </row>
    <row r="75" spans="1:16" x14ac:dyDescent="0.25">
      <c r="A75" s="64" t="s">
        <v>203</v>
      </c>
      <c r="B75" s="57" t="s">
        <v>181</v>
      </c>
      <c r="C75" s="58" t="s">
        <v>204</v>
      </c>
      <c r="D75" s="59">
        <f>Jan!J75</f>
        <v>0.29467680608365021</v>
      </c>
      <c r="E75" s="60" t="e">
        <f>'Feb by County'!#REF!</f>
        <v>#REF!</v>
      </c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2" t="e">
        <f t="shared" si="1"/>
        <v>#REF!</v>
      </c>
    </row>
    <row r="76" spans="1:16" x14ac:dyDescent="0.25">
      <c r="A76" s="56" t="s">
        <v>205</v>
      </c>
      <c r="B76" s="57" t="s">
        <v>181</v>
      </c>
      <c r="C76" s="58" t="s">
        <v>206</v>
      </c>
      <c r="D76" s="59">
        <f>Jan!J76</f>
        <v>0.25</v>
      </c>
      <c r="E76" s="60" t="e">
        <f>'Feb by County'!#REF!</f>
        <v>#REF!</v>
      </c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2" t="e">
        <f t="shared" si="1"/>
        <v>#REF!</v>
      </c>
    </row>
    <row r="77" spans="1:16" x14ac:dyDescent="0.25">
      <c r="A77" s="56" t="s">
        <v>498</v>
      </c>
      <c r="B77" s="57" t="s">
        <v>181</v>
      </c>
      <c r="C77" s="58" t="s">
        <v>499</v>
      </c>
      <c r="D77" s="59">
        <f>Jan!J77</f>
        <v>0.78756476683937826</v>
      </c>
      <c r="E77" s="60" t="e">
        <f>'Feb by County'!#REF!</f>
        <v>#REF!</v>
      </c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2" t="e">
        <f t="shared" si="1"/>
        <v>#REF!</v>
      </c>
    </row>
    <row r="78" spans="1:16" x14ac:dyDescent="0.25">
      <c r="A78" s="64" t="s">
        <v>207</v>
      </c>
      <c r="B78" s="57" t="s">
        <v>181</v>
      </c>
      <c r="C78" s="58" t="s">
        <v>208</v>
      </c>
      <c r="D78" s="59">
        <f>Jan!J78</f>
        <v>0.995</v>
      </c>
      <c r="E78" s="60" t="e">
        <f>'Feb by County'!#REF!</f>
        <v>#REF!</v>
      </c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2" t="e">
        <f t="shared" si="1"/>
        <v>#REF!</v>
      </c>
    </row>
    <row r="79" spans="1:16" x14ac:dyDescent="0.25">
      <c r="A79" s="64" t="s">
        <v>209</v>
      </c>
      <c r="B79" s="57" t="s">
        <v>210</v>
      </c>
      <c r="C79" s="58" t="s">
        <v>210</v>
      </c>
      <c r="D79" s="59">
        <f>Jan!J79</f>
        <v>4.2727272727272725</v>
      </c>
      <c r="E79" s="60">
        <f>'Feb by County'!H55</f>
        <v>0</v>
      </c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2">
        <f t="shared" si="1"/>
        <v>2.1363636363636362</v>
      </c>
    </row>
    <row r="80" spans="1:16" x14ac:dyDescent="0.25">
      <c r="A80" s="56" t="s">
        <v>211</v>
      </c>
      <c r="B80" s="57" t="s">
        <v>212</v>
      </c>
      <c r="C80" s="58" t="s">
        <v>213</v>
      </c>
      <c r="D80" s="59">
        <f>Jan!J80</f>
        <v>0</v>
      </c>
      <c r="E80" s="60">
        <f>'Feb by County'!H56</f>
        <v>0</v>
      </c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2">
        <f t="shared" si="1"/>
        <v>0</v>
      </c>
    </row>
    <row r="81" spans="1:16" x14ac:dyDescent="0.25">
      <c r="A81" s="56" t="s">
        <v>214</v>
      </c>
      <c r="B81" s="57" t="s">
        <v>215</v>
      </c>
      <c r="C81" s="58" t="s">
        <v>216</v>
      </c>
      <c r="D81" s="59">
        <f>Jan!J81</f>
        <v>0</v>
      </c>
      <c r="E81" s="60">
        <f>'Feb by County'!H57</f>
        <v>0</v>
      </c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2">
        <f t="shared" si="1"/>
        <v>0</v>
      </c>
    </row>
    <row r="82" spans="1:16" x14ac:dyDescent="0.25">
      <c r="A82" s="56" t="s">
        <v>217</v>
      </c>
      <c r="B82" s="57" t="s">
        <v>218</v>
      </c>
      <c r="C82" s="58" t="s">
        <v>218</v>
      </c>
      <c r="D82" s="59">
        <f>Jan!J82</f>
        <v>0</v>
      </c>
      <c r="E82" s="60" t="e">
        <f>'Feb by County'!#REF!</f>
        <v>#REF!</v>
      </c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2" t="e">
        <f t="shared" si="1"/>
        <v>#REF!</v>
      </c>
    </row>
    <row r="83" spans="1:16" ht="12" customHeight="1" x14ac:dyDescent="0.25">
      <c r="A83" s="56" t="s">
        <v>219</v>
      </c>
      <c r="B83" s="57" t="s">
        <v>218</v>
      </c>
      <c r="C83" s="58" t="s">
        <v>48</v>
      </c>
      <c r="D83" s="59">
        <f>Jan!J83</f>
        <v>0</v>
      </c>
      <c r="E83" s="60" t="e">
        <f>'Feb by County'!#REF!</f>
        <v>#REF!</v>
      </c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2" t="e">
        <f t="shared" si="1"/>
        <v>#REF!</v>
      </c>
    </row>
    <row r="84" spans="1:16" x14ac:dyDescent="0.25">
      <c r="A84" s="56" t="s">
        <v>220</v>
      </c>
      <c r="B84" s="57" t="s">
        <v>221</v>
      </c>
      <c r="C84" s="58" t="s">
        <v>222</v>
      </c>
      <c r="D84" s="59">
        <f>Jan!J84</f>
        <v>0</v>
      </c>
      <c r="E84" s="60" t="e">
        <f>'Feb by County'!#REF!</f>
        <v>#REF!</v>
      </c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2" t="e">
        <f t="shared" si="1"/>
        <v>#REF!</v>
      </c>
    </row>
    <row r="85" spans="1:16" x14ac:dyDescent="0.25">
      <c r="A85" s="56" t="s">
        <v>223</v>
      </c>
      <c r="B85" s="57" t="s">
        <v>221</v>
      </c>
      <c r="C85" s="58" t="s">
        <v>224</v>
      </c>
      <c r="D85" s="59">
        <f>Jan!J85</f>
        <v>0</v>
      </c>
      <c r="E85" s="60" t="e">
        <f>'Feb by County'!#REF!</f>
        <v>#REF!</v>
      </c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2" t="e">
        <f t="shared" si="1"/>
        <v>#REF!</v>
      </c>
    </row>
    <row r="86" spans="1:16" x14ac:dyDescent="0.25">
      <c r="A86" s="56" t="s">
        <v>225</v>
      </c>
      <c r="B86" s="57" t="s">
        <v>226</v>
      </c>
      <c r="C86" s="58" t="s">
        <v>227</v>
      </c>
      <c r="D86" s="59">
        <f>Jan!J86</f>
        <v>0</v>
      </c>
      <c r="E86" s="60">
        <f>'Feb by County'!H60</f>
        <v>0</v>
      </c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2">
        <f t="shared" si="1"/>
        <v>0</v>
      </c>
    </row>
    <row r="87" spans="1:16" x14ac:dyDescent="0.25">
      <c r="A87" s="56" t="s">
        <v>228</v>
      </c>
      <c r="B87" s="57" t="s">
        <v>229</v>
      </c>
      <c r="C87" s="58" t="s">
        <v>230</v>
      </c>
      <c r="D87" s="59">
        <f>Jan!J87</f>
        <v>0.10256410256410256</v>
      </c>
      <c r="E87" s="60">
        <f>'Feb by County'!H61</f>
        <v>0.41379310344827586</v>
      </c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2">
        <f t="shared" si="1"/>
        <v>0.25817860300618922</v>
      </c>
    </row>
    <row r="88" spans="1:16" x14ac:dyDescent="0.25">
      <c r="A88" s="56" t="s">
        <v>231</v>
      </c>
      <c r="B88" s="57" t="s">
        <v>232</v>
      </c>
      <c r="C88" s="58" t="s">
        <v>233</v>
      </c>
      <c r="D88" s="59">
        <f>Jan!J88</f>
        <v>3.4188034188034191E-2</v>
      </c>
      <c r="E88" s="60">
        <f>'Feb by County'!H62</f>
        <v>2.7777777777777776E-2</v>
      </c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2">
        <f t="shared" si="1"/>
        <v>3.0982905982905984E-2</v>
      </c>
    </row>
    <row r="89" spans="1:16" x14ac:dyDescent="0.25">
      <c r="A89" s="56" t="s">
        <v>234</v>
      </c>
      <c r="B89" s="57" t="s">
        <v>235</v>
      </c>
      <c r="C89" s="58" t="s">
        <v>236</v>
      </c>
      <c r="D89" s="59">
        <f>Jan!J89</f>
        <v>16</v>
      </c>
      <c r="E89" s="60">
        <f>'Feb by County'!H63</f>
        <v>6</v>
      </c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2">
        <f t="shared" si="1"/>
        <v>11</v>
      </c>
    </row>
    <row r="90" spans="1:16" x14ac:dyDescent="0.25">
      <c r="A90" s="56" t="s">
        <v>237</v>
      </c>
      <c r="B90" s="57" t="s">
        <v>238</v>
      </c>
      <c r="C90" s="58" t="s">
        <v>239</v>
      </c>
      <c r="D90" s="59">
        <f>Jan!J90</f>
        <v>0</v>
      </c>
      <c r="E90" s="60">
        <f>'Feb by County'!H64</f>
        <v>0</v>
      </c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2">
        <f t="shared" si="1"/>
        <v>0</v>
      </c>
    </row>
    <row r="91" spans="1:16" x14ac:dyDescent="0.25">
      <c r="A91" s="56" t="s">
        <v>240</v>
      </c>
      <c r="B91" s="57" t="s">
        <v>241</v>
      </c>
      <c r="C91" s="58" t="s">
        <v>242</v>
      </c>
      <c r="D91" s="59">
        <f>Jan!J91</f>
        <v>1.0810810810810811</v>
      </c>
      <c r="E91" s="60">
        <f>'Feb by County'!H65</f>
        <v>1</v>
      </c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2">
        <f t="shared" si="1"/>
        <v>1.0405405405405406</v>
      </c>
    </row>
    <row r="92" spans="1:16" x14ac:dyDescent="0.25">
      <c r="A92" s="56" t="s">
        <v>246</v>
      </c>
      <c r="B92" s="57" t="s">
        <v>244</v>
      </c>
      <c r="C92" s="58" t="s">
        <v>244</v>
      </c>
      <c r="D92" s="59">
        <f>Jan!J92</f>
        <v>3.0303030303030304E-2</v>
      </c>
      <c r="E92" s="60">
        <f>'Feb by County'!H66</f>
        <v>0</v>
      </c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2">
        <f t="shared" si="1"/>
        <v>1.5151515151515152E-2</v>
      </c>
    </row>
    <row r="93" spans="1:16" x14ac:dyDescent="0.25">
      <c r="A93" s="56" t="s">
        <v>247</v>
      </c>
      <c r="B93" s="57" t="s">
        <v>248</v>
      </c>
      <c r="C93" s="58" t="s">
        <v>249</v>
      </c>
      <c r="D93" s="59">
        <f>Jan!J93</f>
        <v>8.1999999999999993</v>
      </c>
      <c r="E93" s="60">
        <f>'Feb by County'!H67</f>
        <v>16</v>
      </c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2">
        <f t="shared" si="1"/>
        <v>12.1</v>
      </c>
    </row>
    <row r="94" spans="1:16" x14ac:dyDescent="0.25">
      <c r="A94" s="56" t="s">
        <v>250</v>
      </c>
      <c r="B94" s="57" t="s">
        <v>251</v>
      </c>
      <c r="C94" s="58" t="s">
        <v>252</v>
      </c>
      <c r="D94" s="59">
        <f>Jan!J94</f>
        <v>0.36842105263157893</v>
      </c>
      <c r="E94" s="60">
        <f>'Feb by County'!H68</f>
        <v>0</v>
      </c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2">
        <f t="shared" si="1"/>
        <v>0.18421052631578946</v>
      </c>
    </row>
    <row r="95" spans="1:16" x14ac:dyDescent="0.25">
      <c r="A95" s="56" t="s">
        <v>253</v>
      </c>
      <c r="B95" s="57" t="s">
        <v>254</v>
      </c>
      <c r="C95" s="58" t="s">
        <v>255</v>
      </c>
      <c r="D95" s="59">
        <f>Jan!J95</f>
        <v>0</v>
      </c>
      <c r="E95" s="60">
        <f>'Feb by County'!H69</f>
        <v>0</v>
      </c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2">
        <f t="shared" si="1"/>
        <v>0</v>
      </c>
    </row>
    <row r="96" spans="1:16" x14ac:dyDescent="0.25">
      <c r="A96" s="56" t="s">
        <v>256</v>
      </c>
      <c r="B96" s="57" t="s">
        <v>257</v>
      </c>
      <c r="C96" s="58" t="s">
        <v>258</v>
      </c>
      <c r="D96" s="59">
        <f>Jan!J96</f>
        <v>0</v>
      </c>
      <c r="E96" s="60">
        <f>'Feb by County'!H70</f>
        <v>0</v>
      </c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2">
        <f t="shared" si="1"/>
        <v>0</v>
      </c>
    </row>
    <row r="97" spans="1:16" x14ac:dyDescent="0.25">
      <c r="A97" s="56" t="s">
        <v>259</v>
      </c>
      <c r="B97" s="57" t="s">
        <v>260</v>
      </c>
      <c r="C97" s="58" t="s">
        <v>261</v>
      </c>
      <c r="D97" s="59">
        <f>Jan!J97</f>
        <v>1.0277777777777777</v>
      </c>
      <c r="E97" s="60" t="e">
        <f>'Feb by County'!#REF!</f>
        <v>#REF!</v>
      </c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2" t="e">
        <f t="shared" si="1"/>
        <v>#REF!</v>
      </c>
    </row>
    <row r="98" spans="1:16" x14ac:dyDescent="0.25">
      <c r="A98" s="75" t="s">
        <v>488</v>
      </c>
      <c r="B98" s="55" t="s">
        <v>260</v>
      </c>
      <c r="C98" s="55" t="s">
        <v>489</v>
      </c>
      <c r="D98" s="59">
        <f>Jan!J98</f>
        <v>6</v>
      </c>
      <c r="E98" s="60" t="e">
        <f>'Feb by County'!#REF!</f>
        <v>#REF!</v>
      </c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2" t="e">
        <f t="shared" si="1"/>
        <v>#REF!</v>
      </c>
    </row>
    <row r="99" spans="1:16" x14ac:dyDescent="0.25">
      <c r="A99" s="56" t="s">
        <v>262</v>
      </c>
      <c r="B99" s="57" t="s">
        <v>260</v>
      </c>
      <c r="C99" s="58" t="s">
        <v>263</v>
      </c>
      <c r="D99" s="59">
        <f>Jan!J99</f>
        <v>0.99120234604105573</v>
      </c>
      <c r="E99" s="60" t="e">
        <f>'Feb by County'!#REF!</f>
        <v>#REF!</v>
      </c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2" t="e">
        <f t="shared" si="1"/>
        <v>#REF!</v>
      </c>
    </row>
    <row r="100" spans="1:16" x14ac:dyDescent="0.25">
      <c r="A100" s="56" t="s">
        <v>264</v>
      </c>
      <c r="B100" s="57" t="s">
        <v>260</v>
      </c>
      <c r="C100" s="58" t="s">
        <v>265</v>
      </c>
      <c r="D100" s="59">
        <f>Jan!J100</f>
        <v>0.76190476190476186</v>
      </c>
      <c r="E100" s="60" t="e">
        <f>'Feb by County'!#REF!</f>
        <v>#REF!</v>
      </c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2" t="e">
        <f t="shared" si="1"/>
        <v>#REF!</v>
      </c>
    </row>
    <row r="101" spans="1:16" x14ac:dyDescent="0.25">
      <c r="A101" s="56" t="s">
        <v>266</v>
      </c>
      <c r="B101" s="57" t="s">
        <v>260</v>
      </c>
      <c r="C101" s="58" t="s">
        <v>267</v>
      </c>
      <c r="D101" s="59">
        <f>Jan!J101</f>
        <v>0.90635451505016718</v>
      </c>
      <c r="E101" s="60" t="e">
        <f>'Feb by County'!#REF!</f>
        <v>#REF!</v>
      </c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2" t="e">
        <f t="shared" si="1"/>
        <v>#REF!</v>
      </c>
    </row>
    <row r="102" spans="1:16" x14ac:dyDescent="0.25">
      <c r="A102" s="56" t="s">
        <v>268</v>
      </c>
      <c r="B102" s="57" t="s">
        <v>260</v>
      </c>
      <c r="C102" s="58" t="s">
        <v>269</v>
      </c>
      <c r="D102" s="59">
        <f>Jan!J102</f>
        <v>0.73015873015873012</v>
      </c>
      <c r="E102" s="60" t="e">
        <f>'Feb by County'!#REF!</f>
        <v>#REF!</v>
      </c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2" t="e">
        <f t="shared" si="1"/>
        <v>#REF!</v>
      </c>
    </row>
    <row r="103" spans="1:16" x14ac:dyDescent="0.25">
      <c r="A103" s="56" t="s">
        <v>270</v>
      </c>
      <c r="B103" s="57" t="s">
        <v>260</v>
      </c>
      <c r="C103" s="58" t="s">
        <v>271</v>
      </c>
      <c r="D103" s="59">
        <f>Jan!J103</f>
        <v>1.1237113402061856</v>
      </c>
      <c r="E103" s="60" t="e">
        <f>'Feb by County'!#REF!</f>
        <v>#REF!</v>
      </c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2" t="e">
        <f t="shared" si="1"/>
        <v>#REF!</v>
      </c>
    </row>
    <row r="104" spans="1:16" x14ac:dyDescent="0.25">
      <c r="A104" s="56" t="s">
        <v>272</v>
      </c>
      <c r="B104" s="57" t="s">
        <v>260</v>
      </c>
      <c r="C104" s="58" t="s">
        <v>273</v>
      </c>
      <c r="D104" s="59">
        <f>Jan!J104</f>
        <v>0.82089552238805974</v>
      </c>
      <c r="E104" s="60" t="e">
        <f>'Feb by County'!#REF!</f>
        <v>#REF!</v>
      </c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2" t="e">
        <f t="shared" si="1"/>
        <v>#REF!</v>
      </c>
    </row>
    <row r="105" spans="1:16" x14ac:dyDescent="0.25">
      <c r="A105" s="56" t="s">
        <v>274</v>
      </c>
      <c r="B105" s="57" t="s">
        <v>260</v>
      </c>
      <c r="C105" s="58" t="s">
        <v>275</v>
      </c>
      <c r="D105" s="59">
        <f>Jan!J105</f>
        <v>0.81818181818181823</v>
      </c>
      <c r="E105" s="60" t="e">
        <f>'Feb by County'!#REF!</f>
        <v>#REF!</v>
      </c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2" t="e">
        <f t="shared" si="1"/>
        <v>#REF!</v>
      </c>
    </row>
    <row r="106" spans="1:16" x14ac:dyDescent="0.25">
      <c r="A106" s="64" t="s">
        <v>276</v>
      </c>
      <c r="B106" s="57" t="s">
        <v>260</v>
      </c>
      <c r="C106" s="58" t="s">
        <v>277</v>
      </c>
      <c r="D106" s="59">
        <f>Jan!J106</f>
        <v>0.85657370517928288</v>
      </c>
      <c r="E106" s="60" t="e">
        <f>'Feb by County'!#REF!</f>
        <v>#REF!</v>
      </c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2" t="e">
        <f t="shared" si="1"/>
        <v>#REF!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9">
        <f>Jan!J107</f>
        <v>0.91588785046728971</v>
      </c>
      <c r="E107" s="60" t="e">
        <f>'Feb by County'!#REF!</f>
        <v>#REF!</v>
      </c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2" t="e">
        <f t="shared" si="1"/>
        <v>#REF!</v>
      </c>
    </row>
    <row r="108" spans="1:16" x14ac:dyDescent="0.25">
      <c r="A108" s="75" t="s">
        <v>462</v>
      </c>
      <c r="B108" s="55" t="s">
        <v>260</v>
      </c>
      <c r="C108" s="55" t="s">
        <v>461</v>
      </c>
      <c r="D108" s="59">
        <f>Jan!J108</f>
        <v>0.78680203045685282</v>
      </c>
      <c r="E108" s="60" t="e">
        <f>'Feb by County'!#REF!</f>
        <v>#REF!</v>
      </c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2" t="e">
        <f t="shared" si="1"/>
        <v>#REF!</v>
      </c>
    </row>
    <row r="109" spans="1:16" x14ac:dyDescent="0.25">
      <c r="A109" s="56" t="s">
        <v>278</v>
      </c>
      <c r="B109" s="57" t="s">
        <v>279</v>
      </c>
      <c r="C109" s="58" t="s">
        <v>279</v>
      </c>
      <c r="D109" s="59">
        <f>Jan!J109</f>
        <v>0.6470588235294118</v>
      </c>
      <c r="E109" s="60" t="e">
        <f>'Feb by County'!#REF!</f>
        <v>#REF!</v>
      </c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2" t="e">
        <f t="shared" si="1"/>
        <v>#REF!</v>
      </c>
    </row>
    <row r="110" spans="1:16" x14ac:dyDescent="0.25">
      <c r="A110" s="56" t="s">
        <v>280</v>
      </c>
      <c r="B110" s="57" t="s">
        <v>279</v>
      </c>
      <c r="C110" s="58" t="s">
        <v>281</v>
      </c>
      <c r="D110" s="59">
        <f>Jan!J110</f>
        <v>0.88888888888888884</v>
      </c>
      <c r="E110" s="60" t="e">
        <f>'Feb by County'!#REF!</f>
        <v>#REF!</v>
      </c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2" t="e">
        <f t="shared" si="1"/>
        <v>#REF!</v>
      </c>
    </row>
    <row r="111" spans="1:16" x14ac:dyDescent="0.25">
      <c r="A111" s="56" t="s">
        <v>282</v>
      </c>
      <c r="B111" s="57" t="s">
        <v>283</v>
      </c>
      <c r="C111" s="58" t="s">
        <v>284</v>
      </c>
      <c r="D111" s="59">
        <f>Jan!J111</f>
        <v>0.6071428571428571</v>
      </c>
      <c r="E111" s="60">
        <f>'Feb by County'!H73</f>
        <v>0.63157894736842102</v>
      </c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2">
        <f t="shared" si="1"/>
        <v>0.619360902255639</v>
      </c>
    </row>
    <row r="112" spans="1:16" x14ac:dyDescent="0.25">
      <c r="A112" s="56" t="s">
        <v>285</v>
      </c>
      <c r="B112" s="57" t="s">
        <v>286</v>
      </c>
      <c r="C112" s="58" t="s">
        <v>287</v>
      </c>
      <c r="D112" s="59">
        <f>Jan!J112</f>
        <v>2.7142857142857144</v>
      </c>
      <c r="E112" s="60">
        <f>'Feb by County'!H74</f>
        <v>0</v>
      </c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2">
        <f t="shared" si="1"/>
        <v>1.3571428571428572</v>
      </c>
    </row>
    <row r="113" spans="1:17" x14ac:dyDescent="0.25">
      <c r="A113" s="107" t="s">
        <v>288</v>
      </c>
      <c r="B113" s="72" t="s">
        <v>289</v>
      </c>
      <c r="C113" s="58" t="s">
        <v>289</v>
      </c>
      <c r="D113" s="59">
        <f>Jan!J113</f>
        <v>0</v>
      </c>
      <c r="E113" s="60">
        <f>'Feb by County'!H75</f>
        <v>0</v>
      </c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2">
        <f t="shared" si="1"/>
        <v>0</v>
      </c>
    </row>
    <row r="114" spans="1:17" ht="13.8" thickBot="1" x14ac:dyDescent="0.3">
      <c r="A114" s="65" t="s">
        <v>513</v>
      </c>
      <c r="B114" s="66" t="s">
        <v>514</v>
      </c>
      <c r="C114" s="67" t="s">
        <v>515</v>
      </c>
      <c r="D114" s="111">
        <f>Jan!J114</f>
        <v>1.0516576715497301</v>
      </c>
      <c r="E114" s="112">
        <f>'Feb by County'!H76</f>
        <v>0.9609784507862551</v>
      </c>
      <c r="F114" s="112"/>
      <c r="G114" s="112"/>
      <c r="H114" s="112"/>
      <c r="I114" s="112"/>
      <c r="J114" s="112"/>
      <c r="K114" s="112"/>
      <c r="L114" s="112"/>
      <c r="M114" s="112"/>
      <c r="N114" s="112"/>
      <c r="O114" s="99"/>
      <c r="P114" s="68">
        <f t="shared" si="1"/>
        <v>1.0063180611679927</v>
      </c>
    </row>
    <row r="115" spans="1:17" ht="13.8" thickTop="1" x14ac:dyDescent="0.25">
      <c r="A115" s="108" t="s">
        <v>290</v>
      </c>
      <c r="B115" s="109"/>
      <c r="C115" s="110"/>
      <c r="D115" s="102">
        <f>Jan!J115</f>
        <v>0.76981259878076314</v>
      </c>
      <c r="E115" s="92">
        <f>'Feb by County'!H77</f>
        <v>0.83431085043988273</v>
      </c>
      <c r="F115" s="92"/>
      <c r="G115" s="92"/>
      <c r="H115" s="92"/>
      <c r="I115" s="92"/>
      <c r="J115" s="92"/>
      <c r="K115" s="92"/>
      <c r="L115" s="92"/>
      <c r="M115" s="92"/>
      <c r="N115" s="92"/>
      <c r="O115" s="100"/>
      <c r="P115" s="93">
        <f t="shared" si="1"/>
        <v>0.80206172461032299</v>
      </c>
    </row>
    <row r="116" spans="1:17" ht="14.4" customHeight="1" x14ac:dyDescent="0.25">
      <c r="A116" s="56"/>
      <c r="B116" s="57"/>
      <c r="C116" s="57"/>
      <c r="D116" s="61"/>
      <c r="E116" s="70"/>
      <c r="F116" s="70"/>
      <c r="G116" s="70"/>
      <c r="H116" s="70"/>
      <c r="I116" s="70"/>
      <c r="J116" s="70"/>
      <c r="K116" s="70"/>
      <c r="L116" s="70"/>
      <c r="M116" s="61"/>
      <c r="N116" s="71"/>
      <c r="O116" s="70"/>
      <c r="P116" s="55"/>
    </row>
    <row r="117" spans="1:17" x14ac:dyDescent="0.25">
      <c r="A117" s="69" t="s">
        <v>292</v>
      </c>
      <c r="B117" s="57"/>
      <c r="C117" s="57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3"/>
      <c r="O117" s="72"/>
      <c r="P117" s="74"/>
    </row>
    <row r="118" spans="1:17" x14ac:dyDescent="0.25">
      <c r="A118" s="56"/>
      <c r="B118" s="57"/>
      <c r="C118" s="57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4"/>
    </row>
    <row r="119" spans="1:17" x14ac:dyDescent="0.25">
      <c r="A119" s="56"/>
      <c r="B119" s="57"/>
      <c r="C119" s="57"/>
      <c r="D119" s="57"/>
      <c r="E119" s="57"/>
      <c r="F119" s="57"/>
      <c r="G119" s="57"/>
      <c r="H119" s="57"/>
      <c r="I119" s="57"/>
      <c r="J119" s="61"/>
      <c r="K119" s="57"/>
      <c r="L119" s="57"/>
      <c r="M119" s="57"/>
      <c r="N119" s="57"/>
      <c r="O119" s="57"/>
    </row>
    <row r="120" spans="1:17" s="75" customFormat="1" x14ac:dyDescent="0.25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Q120" s="55"/>
    </row>
    <row r="121" spans="1:17" s="75" customFormat="1" x14ac:dyDescent="0.25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Q121" s="55"/>
    </row>
    <row r="122" spans="1:17" s="75" customFormat="1" x14ac:dyDescent="0.25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Q122" s="55"/>
    </row>
    <row r="123" spans="1:17" s="75" customFormat="1" x14ac:dyDescent="0.25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Q123" s="55"/>
    </row>
    <row r="124" spans="1:17" s="75" customFormat="1" x14ac:dyDescent="0.25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Q124" s="55"/>
    </row>
    <row r="125" spans="1:17" s="75" customFormat="1" x14ac:dyDescent="0.25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Q125" s="55"/>
    </row>
    <row r="126" spans="1:17" s="75" customFormat="1" x14ac:dyDescent="0.25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Q126" s="55"/>
    </row>
    <row r="127" spans="1:17" s="75" customFormat="1" x14ac:dyDescent="0.25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Q127" s="55"/>
    </row>
    <row r="128" spans="1:17" s="75" customFormat="1" x14ac:dyDescent="0.25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Q128" s="55"/>
    </row>
    <row r="129" spans="1:17" s="75" customFormat="1" x14ac:dyDescent="0.25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Q129" s="55"/>
    </row>
    <row r="130" spans="1:17" s="75" customFormat="1" x14ac:dyDescent="0.25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Q130" s="55"/>
    </row>
    <row r="131" spans="1:17" s="75" customFormat="1" x14ac:dyDescent="0.25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Q131" s="55"/>
    </row>
    <row r="132" spans="1:17" s="75" customFormat="1" x14ac:dyDescent="0.25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Q132" s="55"/>
    </row>
    <row r="133" spans="1:17" s="75" customFormat="1" x14ac:dyDescent="0.25">
      <c r="A133" s="76"/>
      <c r="B133" s="77"/>
      <c r="C133" s="7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Q133" s="55"/>
    </row>
    <row r="134" spans="1:17" s="75" customFormat="1" x14ac:dyDescent="0.25">
      <c r="A134" s="78"/>
      <c r="B134" s="55"/>
      <c r="C134" s="55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Q134" s="5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58" activePane="bottomLeft" state="frozen"/>
      <selection activeCell="K75" sqref="K75"/>
      <selection pane="bottomLeft" activeCell="D87" sqref="D87"/>
    </sheetView>
  </sheetViews>
  <sheetFormatPr defaultColWidth="9.109375" defaultRowHeight="13.2" x14ac:dyDescent="0.25"/>
  <cols>
    <col min="1" max="1" width="6.6640625" style="85" customWidth="1"/>
    <col min="2" max="2" width="10.88671875" style="43" customWidth="1"/>
    <col min="3" max="3" width="27.33203125" style="43" customWidth="1"/>
    <col min="4" max="5" width="27.6640625" style="80" customWidth="1"/>
    <col min="6" max="8" width="9.109375" style="80"/>
    <col min="9" max="9" width="13.33203125" style="80" customWidth="1"/>
    <col min="10" max="10" width="12.109375" style="80" customWidth="1"/>
    <col min="11" max="11" width="15.6640625" style="80" customWidth="1"/>
    <col min="12" max="12" width="12.44140625" style="80" customWidth="1"/>
    <col min="13" max="16384" width="9.109375" style="80"/>
  </cols>
  <sheetData>
    <row r="1" spans="1:6" x14ac:dyDescent="0.25">
      <c r="A1" s="7" t="s">
        <v>299</v>
      </c>
      <c r="B1" s="8" t="s">
        <v>300</v>
      </c>
      <c r="C1" s="8" t="s">
        <v>301</v>
      </c>
      <c r="D1" s="87" t="s">
        <v>302</v>
      </c>
      <c r="E1" s="79" t="s">
        <v>303</v>
      </c>
      <c r="F1" s="79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80" t="s">
        <v>305</v>
      </c>
      <c r="F2" s="80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80" t="s">
        <v>306</v>
      </c>
      <c r="F3" s="80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80" t="s">
        <v>307</v>
      </c>
      <c r="F4" s="80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80" t="s">
        <v>309</v>
      </c>
      <c r="F5" s="80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80" t="s">
        <v>310</v>
      </c>
      <c r="F6" s="80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80" t="s">
        <v>313</v>
      </c>
      <c r="F9" s="80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80" t="s">
        <v>314</v>
      </c>
      <c r="F10" s="80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80" t="s">
        <v>315</v>
      </c>
      <c r="F11" s="80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80" t="s">
        <v>478</v>
      </c>
      <c r="F15" s="80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80" t="s">
        <v>323</v>
      </c>
      <c r="F16" s="80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80" t="s">
        <v>325</v>
      </c>
      <c r="F17" s="80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80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80" t="s">
        <v>328</v>
      </c>
      <c r="F19" s="80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80" t="s">
        <v>328</v>
      </c>
      <c r="F20" s="80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80" t="s">
        <v>333</v>
      </c>
      <c r="F23" s="80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80" t="s">
        <v>335</v>
      </c>
      <c r="F25" s="80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80" t="s">
        <v>335</v>
      </c>
      <c r="F26" s="80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80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80" t="s">
        <v>343</v>
      </c>
      <c r="F31" s="80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80" t="s">
        <v>344</v>
      </c>
      <c r="F32" s="80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80" t="s">
        <v>347</v>
      </c>
      <c r="F34" s="80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80" t="s">
        <v>349</v>
      </c>
      <c r="F35" s="80" t="s">
        <v>3</v>
      </c>
    </row>
    <row r="36" spans="1:6" x14ac:dyDescent="0.25">
      <c r="A36" s="81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80" t="s">
        <v>352</v>
      </c>
      <c r="F37" s="80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80" t="s">
        <v>353</v>
      </c>
      <c r="F38" s="80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80" t="s">
        <v>354</v>
      </c>
      <c r="F39" s="80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80" t="s">
        <v>355</v>
      </c>
      <c r="F40" s="80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80" t="s">
        <v>357</v>
      </c>
      <c r="F42" s="80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80" t="s">
        <v>359</v>
      </c>
      <c r="F43" s="80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80" t="s">
        <v>360</v>
      </c>
      <c r="F44" s="80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80" t="s">
        <v>328</v>
      </c>
      <c r="F45" s="80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5" t="s">
        <v>362</v>
      </c>
      <c r="F46" s="80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80" t="s">
        <v>477</v>
      </c>
      <c r="F47" s="80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1" t="s">
        <v>141</v>
      </c>
      <c r="B49" s="22" t="s">
        <v>142</v>
      </c>
      <c r="C49" s="22" t="s">
        <v>143</v>
      </c>
      <c r="D49" s="43" t="s">
        <v>365</v>
      </c>
      <c r="E49" s="80" t="s">
        <v>366</v>
      </c>
      <c r="F49" s="80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80" t="s">
        <v>367</v>
      </c>
      <c r="F50" s="80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80" t="s">
        <v>368</v>
      </c>
      <c r="F51" s="80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80" t="s">
        <v>369</v>
      </c>
      <c r="F52" s="80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80" t="s">
        <v>372</v>
      </c>
      <c r="F54" s="80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80" t="s">
        <v>374</v>
      </c>
      <c r="F55" s="80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80" t="s">
        <v>376</v>
      </c>
      <c r="F56" s="80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80" t="s">
        <v>377</v>
      </c>
      <c r="F57" s="80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80" t="s">
        <v>378</v>
      </c>
      <c r="F58" s="80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80" t="s">
        <v>380</v>
      </c>
      <c r="F59" s="80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80" t="s">
        <v>382</v>
      </c>
      <c r="F60" s="80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80" t="s">
        <v>383</v>
      </c>
      <c r="F61" s="80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80" t="s">
        <v>385</v>
      </c>
      <c r="F62" s="80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80" t="s">
        <v>387</v>
      </c>
      <c r="F63" s="80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80" t="s">
        <v>387</v>
      </c>
      <c r="F64" s="80" t="s">
        <v>3</v>
      </c>
    </row>
    <row r="65" spans="1:6" x14ac:dyDescent="0.25">
      <c r="A65" s="81" t="s">
        <v>185</v>
      </c>
      <c r="B65" s="22" t="s">
        <v>181</v>
      </c>
      <c r="C65" s="22" t="s">
        <v>186</v>
      </c>
      <c r="D65" s="43" t="s">
        <v>386</v>
      </c>
      <c r="E65" s="80" t="s">
        <v>387</v>
      </c>
      <c r="F65" s="80" t="s">
        <v>3</v>
      </c>
    </row>
    <row r="66" spans="1:6" x14ac:dyDescent="0.25">
      <c r="A66" s="81" t="s">
        <v>187</v>
      </c>
      <c r="B66" s="22" t="s">
        <v>181</v>
      </c>
      <c r="C66" s="22" t="s">
        <v>188</v>
      </c>
      <c r="D66" s="43" t="s">
        <v>386</v>
      </c>
      <c r="E66" s="80" t="s">
        <v>387</v>
      </c>
      <c r="F66" s="80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80" t="s">
        <v>387</v>
      </c>
      <c r="F67" s="80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80" t="s">
        <v>387</v>
      </c>
      <c r="F68" s="80" t="s">
        <v>3</v>
      </c>
    </row>
    <row r="69" spans="1:6" x14ac:dyDescent="0.25">
      <c r="A69" s="81" t="s">
        <v>193</v>
      </c>
      <c r="B69" s="22" t="s">
        <v>181</v>
      </c>
      <c r="C69" s="22" t="s">
        <v>194</v>
      </c>
      <c r="D69" s="43" t="s">
        <v>386</v>
      </c>
      <c r="E69" s="80" t="s">
        <v>387</v>
      </c>
      <c r="F69" s="80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80" t="s">
        <v>388</v>
      </c>
      <c r="F70" s="80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80" t="s">
        <v>389</v>
      </c>
      <c r="F71" s="80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80" t="s">
        <v>471</v>
      </c>
      <c r="F73" s="80" t="s">
        <v>3</v>
      </c>
    </row>
    <row r="74" spans="1:6" x14ac:dyDescent="0.25">
      <c r="A74" s="81" t="s">
        <v>203</v>
      </c>
      <c r="B74" s="22" t="s">
        <v>181</v>
      </c>
      <c r="C74" s="22" t="s">
        <v>204</v>
      </c>
      <c r="D74" s="43" t="s">
        <v>391</v>
      </c>
      <c r="E74" s="80" t="s">
        <v>392</v>
      </c>
      <c r="F74" s="80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80" t="s">
        <v>392</v>
      </c>
      <c r="F75" s="80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80" t="s">
        <v>471</v>
      </c>
      <c r="F76" s="80" t="s">
        <v>3</v>
      </c>
    </row>
    <row r="77" spans="1:6" x14ac:dyDescent="0.25">
      <c r="A77" s="81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1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80" t="s">
        <v>396</v>
      </c>
      <c r="F79" s="80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80" t="s">
        <v>454</v>
      </c>
      <c r="F80" s="80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80" t="s">
        <v>397</v>
      </c>
      <c r="F81" s="80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80" t="s">
        <v>398</v>
      </c>
      <c r="F82" s="80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80" t="s">
        <v>400</v>
      </c>
      <c r="F83" s="80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80" t="s">
        <v>401</v>
      </c>
      <c r="F84" s="80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80" t="s">
        <v>405</v>
      </c>
      <c r="F87" s="80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80" t="s">
        <v>407</v>
      </c>
      <c r="F88" s="80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80" t="s">
        <v>408</v>
      </c>
      <c r="F89" s="80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80" t="s">
        <v>409</v>
      </c>
      <c r="F90" s="80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80" t="s">
        <v>412</v>
      </c>
      <c r="F93" s="80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80" t="s">
        <v>414</v>
      </c>
      <c r="F94" s="80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80" t="s">
        <v>321</v>
      </c>
      <c r="F95" s="80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80" t="s">
        <v>418</v>
      </c>
      <c r="F97" s="80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80" t="s">
        <v>422</v>
      </c>
      <c r="F99" s="80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80" t="s">
        <v>459</v>
      </c>
      <c r="F100" s="80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80" t="s">
        <v>423</v>
      </c>
      <c r="F101" s="80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80" t="s">
        <v>426</v>
      </c>
      <c r="F103" s="80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1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80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80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80" t="s">
        <v>436</v>
      </c>
      <c r="F110" s="80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2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3"/>
      <c r="B133" s="84"/>
      <c r="C133" s="8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7">
        <v>44197</v>
      </c>
      <c r="C1" s="128"/>
      <c r="D1" s="128"/>
      <c r="E1" s="128"/>
      <c r="F1" s="128"/>
      <c r="G1" s="129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1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6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8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1" activePane="bottomRight" state="frozen"/>
      <selection activeCell="A108" sqref="A108"/>
      <selection pane="topRight" activeCell="A108" sqref="A108"/>
      <selection pane="bottomLeft" activeCell="A108" sqref="A108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44228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13</v>
      </c>
      <c r="J3" s="118">
        <f>G3/I3</f>
        <v>0.23076923076923078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0</v>
      </c>
      <c r="J4" s="118"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ref="J7:J70" si="1">G7/I7</f>
        <v>0</v>
      </c>
      <c r="K7" s="119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119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4</v>
      </c>
      <c r="E13" s="117">
        <v>39</v>
      </c>
      <c r="F13" s="117">
        <v>0</v>
      </c>
      <c r="G13" s="117">
        <f t="shared" si="0"/>
        <v>43</v>
      </c>
      <c r="H13" s="115">
        <v>0</v>
      </c>
      <c r="I13" s="115">
        <v>73</v>
      </c>
      <c r="J13" s="118">
        <f t="shared" si="1"/>
        <v>0.58904109589041098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0</v>
      </c>
      <c r="E16" s="117">
        <v>9</v>
      </c>
      <c r="F16" s="117">
        <v>0</v>
      </c>
      <c r="G16" s="117">
        <f t="shared" si="0"/>
        <v>9</v>
      </c>
      <c r="H16" s="115">
        <v>0</v>
      </c>
      <c r="I16" s="115">
        <v>0</v>
      </c>
      <c r="J16" s="118">
        <v>0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12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8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0</v>
      </c>
      <c r="J19" s="118"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s="120" customFormat="1" x14ac:dyDescent="0.25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2</v>
      </c>
      <c r="J23" s="118">
        <f t="shared" si="1"/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10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2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5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s="120" customFormat="1" x14ac:dyDescent="0.25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15">
        <v>0</v>
      </c>
      <c r="J28" s="118">
        <v>0</v>
      </c>
      <c r="K28" s="119"/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5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140</v>
      </c>
      <c r="J31" s="118">
        <f t="shared" si="1"/>
        <v>0</v>
      </c>
      <c r="K31" s="119"/>
      <c r="V31" s="120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9" customFormat="1" x14ac:dyDescent="0.25">
      <c r="A35" s="113" t="s">
        <v>98</v>
      </c>
      <c r="B35" s="114" t="s">
        <v>99</v>
      </c>
      <c r="C35" s="115" t="s">
        <v>100</v>
      </c>
      <c r="D35" s="116">
        <v>0</v>
      </c>
      <c r="E35" s="117">
        <v>4</v>
      </c>
      <c r="F35" s="117">
        <v>0</v>
      </c>
      <c r="G35" s="117">
        <f t="shared" si="0"/>
        <v>4</v>
      </c>
      <c r="H35" s="115">
        <v>0</v>
      </c>
      <c r="I35" s="115">
        <v>0</v>
      </c>
      <c r="J35" s="118">
        <v>0</v>
      </c>
    </row>
    <row r="36" spans="1:10" s="119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1</v>
      </c>
      <c r="J36" s="118">
        <f t="shared" si="1"/>
        <v>0</v>
      </c>
    </row>
    <row r="37" spans="1:10" s="119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9" customFormat="1" x14ac:dyDescent="0.25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13</v>
      </c>
      <c r="J39" s="118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9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3</v>
      </c>
      <c r="J41" s="118">
        <f t="shared" si="1"/>
        <v>0</v>
      </c>
    </row>
    <row r="42" spans="1:10" s="119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</row>
    <row r="43" spans="1:10" s="119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0</v>
      </c>
      <c r="J43" s="118">
        <v>0</v>
      </c>
    </row>
    <row r="44" spans="1:10" s="119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</row>
    <row r="45" spans="1:10" s="119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36</v>
      </c>
      <c r="J45" s="118">
        <f t="shared" si="1"/>
        <v>0</v>
      </c>
    </row>
    <row r="46" spans="1:10" s="119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</row>
    <row r="47" spans="1:10" s="119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15">
        <v>0</v>
      </c>
      <c r="J47" s="118">
        <v>0</v>
      </c>
    </row>
    <row r="48" spans="1:10" s="119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</row>
    <row r="49" spans="1:10" s="119" customFormat="1" x14ac:dyDescent="0.25">
      <c r="A49" s="113" t="s">
        <v>138</v>
      </c>
      <c r="B49" s="114" t="s">
        <v>139</v>
      </c>
      <c r="C49" s="115" t="s">
        <v>140</v>
      </c>
      <c r="D49" s="116">
        <v>1</v>
      </c>
      <c r="E49" s="117">
        <v>11</v>
      </c>
      <c r="F49" s="117">
        <v>0</v>
      </c>
      <c r="G49" s="117">
        <f t="shared" si="0"/>
        <v>12</v>
      </c>
      <c r="H49" s="115">
        <v>1</v>
      </c>
      <c r="I49" s="115">
        <v>40</v>
      </c>
      <c r="J49" s="118">
        <f t="shared" si="1"/>
        <v>0.3</v>
      </c>
    </row>
    <row r="50" spans="1:10" s="119" customFormat="1" x14ac:dyDescent="0.25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31</v>
      </c>
      <c r="F50" s="117">
        <v>0</v>
      </c>
      <c r="G50" s="117">
        <f t="shared" si="0"/>
        <v>31</v>
      </c>
      <c r="H50" s="115">
        <v>0</v>
      </c>
      <c r="I50" s="115">
        <v>63</v>
      </c>
      <c r="J50" s="118">
        <f t="shared" si="1"/>
        <v>0.49206349206349204</v>
      </c>
    </row>
    <row r="51" spans="1:10" s="119" customFormat="1" x14ac:dyDescent="0.25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32</v>
      </c>
      <c r="J51" s="118">
        <f t="shared" si="1"/>
        <v>9.375E-2</v>
      </c>
    </row>
    <row r="52" spans="1:10" s="119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19</v>
      </c>
      <c r="J53" s="118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9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32</v>
      </c>
      <c r="F58" s="117">
        <v>0</v>
      </c>
      <c r="G58" s="117">
        <f t="shared" si="0"/>
        <v>32</v>
      </c>
      <c r="H58" s="115">
        <v>0</v>
      </c>
      <c r="I58" s="115">
        <v>43</v>
      </c>
      <c r="J58" s="118">
        <f t="shared" si="1"/>
        <v>0.7441860465116279</v>
      </c>
    </row>
    <row r="59" spans="1:10" s="119" customFormat="1" x14ac:dyDescent="0.25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0</v>
      </c>
      <c r="G59" s="117">
        <f t="shared" si="0"/>
        <v>0</v>
      </c>
      <c r="H59" s="115">
        <v>0</v>
      </c>
      <c r="I59" s="115">
        <v>2</v>
      </c>
      <c r="J59" s="118">
        <f t="shared" si="1"/>
        <v>0</v>
      </c>
    </row>
    <row r="60" spans="1:10" s="119" customFormat="1" x14ac:dyDescent="0.25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9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1</v>
      </c>
      <c r="J62" s="118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9" customFormat="1" x14ac:dyDescent="0.25">
      <c r="A65" s="113" t="s">
        <v>185</v>
      </c>
      <c r="B65" s="114" t="s">
        <v>181</v>
      </c>
      <c r="C65" s="115" t="s">
        <v>186</v>
      </c>
      <c r="D65" s="116">
        <v>2</v>
      </c>
      <c r="E65" s="117">
        <v>54</v>
      </c>
      <c r="F65" s="117">
        <v>0</v>
      </c>
      <c r="G65" s="117">
        <f t="shared" si="0"/>
        <v>56</v>
      </c>
      <c r="H65" s="115">
        <v>0</v>
      </c>
      <c r="I65" s="115">
        <v>91</v>
      </c>
      <c r="J65" s="118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9" customFormat="1" x14ac:dyDescent="0.25">
      <c r="A72" s="113" t="s">
        <v>197</v>
      </c>
      <c r="B72" s="114" t="s">
        <v>181</v>
      </c>
      <c r="C72" s="115" t="s">
        <v>198</v>
      </c>
      <c r="D72" s="116">
        <v>7</v>
      </c>
      <c r="E72" s="117">
        <v>115</v>
      </c>
      <c r="F72" s="117">
        <v>0</v>
      </c>
      <c r="G72" s="117">
        <f t="shared" si="2"/>
        <v>122</v>
      </c>
      <c r="H72" s="115">
        <v>0</v>
      </c>
      <c r="I72" s="115">
        <v>160</v>
      </c>
      <c r="J72" s="118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9" customFormat="1" x14ac:dyDescent="0.25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150</v>
      </c>
      <c r="F75" s="117">
        <v>0</v>
      </c>
      <c r="G75" s="117">
        <f t="shared" si="2"/>
        <v>152</v>
      </c>
      <c r="H75" s="115">
        <v>1</v>
      </c>
      <c r="I75" s="115">
        <v>465</v>
      </c>
      <c r="J75" s="118">
        <f t="shared" si="3"/>
        <v>0.32688172043010755</v>
      </c>
    </row>
    <row r="76" spans="1:10" s="119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115</v>
      </c>
      <c r="F76" s="117">
        <v>0</v>
      </c>
      <c r="G76" s="117">
        <f t="shared" si="2"/>
        <v>115</v>
      </c>
      <c r="H76" s="115">
        <v>0</v>
      </c>
      <c r="I76" s="115">
        <v>182</v>
      </c>
      <c r="J76" s="118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9" customFormat="1" x14ac:dyDescent="0.25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21</v>
      </c>
      <c r="J79" s="118">
        <f t="shared" si="3"/>
        <v>0</v>
      </c>
    </row>
    <row r="80" spans="1:10" s="119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1</v>
      </c>
      <c r="J80" s="118">
        <f t="shared" si="3"/>
        <v>0</v>
      </c>
    </row>
    <row r="81" spans="1:10" s="119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0</v>
      </c>
      <c r="J81" s="118">
        <v>0</v>
      </c>
    </row>
    <row r="82" spans="1:10" s="119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1</v>
      </c>
      <c r="J84" s="118">
        <f t="shared" si="3"/>
        <v>0</v>
      </c>
    </row>
    <row r="85" spans="1:10" s="119" customFormat="1" x14ac:dyDescent="0.25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2</v>
      </c>
      <c r="F85" s="117">
        <v>0</v>
      </c>
      <c r="G85" s="117">
        <f t="shared" si="2"/>
        <v>2</v>
      </c>
      <c r="H85" s="115">
        <v>0</v>
      </c>
      <c r="I85" s="115">
        <v>0</v>
      </c>
      <c r="J85" s="118">
        <v>0</v>
      </c>
    </row>
    <row r="86" spans="1:10" s="119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1</v>
      </c>
      <c r="J86" s="118">
        <f t="shared" si="3"/>
        <v>0</v>
      </c>
    </row>
    <row r="87" spans="1:10" s="119" customFormat="1" x14ac:dyDescent="0.25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11</v>
      </c>
      <c r="F87" s="117">
        <v>0</v>
      </c>
      <c r="G87" s="117">
        <f t="shared" si="2"/>
        <v>12</v>
      </c>
      <c r="H87" s="115">
        <v>1</v>
      </c>
      <c r="I87" s="115">
        <v>29</v>
      </c>
      <c r="J87" s="118">
        <f t="shared" si="3"/>
        <v>0.41379310344827586</v>
      </c>
    </row>
    <row r="88" spans="1:10" s="119" customFormat="1" x14ac:dyDescent="0.25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4</v>
      </c>
      <c r="F88" s="117">
        <v>0</v>
      </c>
      <c r="G88" s="117">
        <f t="shared" si="2"/>
        <v>4</v>
      </c>
      <c r="H88" s="115">
        <v>0</v>
      </c>
      <c r="I88" s="115">
        <v>144</v>
      </c>
      <c r="J88" s="118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9" customFormat="1" x14ac:dyDescent="0.25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0</v>
      </c>
      <c r="F90" s="117">
        <v>0</v>
      </c>
      <c r="G90" s="117">
        <f t="shared" si="2"/>
        <v>0</v>
      </c>
      <c r="H90" s="115">
        <v>0</v>
      </c>
      <c r="I90" s="115">
        <v>1</v>
      </c>
      <c r="J90" s="118">
        <f t="shared" si="3"/>
        <v>0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9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26</v>
      </c>
      <c r="J92" s="118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9" customFormat="1" x14ac:dyDescent="0.25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2</v>
      </c>
      <c r="J94" s="118">
        <f t="shared" si="3"/>
        <v>0</v>
      </c>
    </row>
    <row r="95" spans="1:10" s="119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1</v>
      </c>
      <c r="J95" s="118">
        <f t="shared" si="3"/>
        <v>0</v>
      </c>
    </row>
    <row r="96" spans="1:10" s="119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9" customFormat="1" x14ac:dyDescent="0.25">
      <c r="A104" s="113" t="s">
        <v>272</v>
      </c>
      <c r="B104" s="114" t="s">
        <v>260</v>
      </c>
      <c r="C104" s="115" t="s">
        <v>273</v>
      </c>
      <c r="D104" s="116">
        <v>0</v>
      </c>
      <c r="E104" s="117">
        <v>37</v>
      </c>
      <c r="F104" s="117">
        <v>0</v>
      </c>
      <c r="G104" s="117">
        <f t="shared" si="2"/>
        <v>37</v>
      </c>
      <c r="H104" s="115">
        <v>0</v>
      </c>
      <c r="I104" s="115">
        <v>60</v>
      </c>
      <c r="J104" s="118">
        <f t="shared" si="3"/>
        <v>0.6166666666666667</v>
      </c>
    </row>
    <row r="105" spans="1:10" s="119" customFormat="1" x14ac:dyDescent="0.25">
      <c r="A105" s="113" t="s">
        <v>274</v>
      </c>
      <c r="B105" s="114" t="s">
        <v>260</v>
      </c>
      <c r="C105" s="115" t="s">
        <v>275</v>
      </c>
      <c r="D105" s="120">
        <v>2</v>
      </c>
      <c r="E105" s="117">
        <v>174</v>
      </c>
      <c r="F105" s="117">
        <v>0</v>
      </c>
      <c r="G105" s="117">
        <f t="shared" si="2"/>
        <v>176</v>
      </c>
      <c r="H105" s="115">
        <v>0</v>
      </c>
      <c r="I105" s="115">
        <v>227</v>
      </c>
      <c r="J105" s="118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9" customFormat="1" x14ac:dyDescent="0.25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40</v>
      </c>
      <c r="F107" s="117">
        <v>0</v>
      </c>
      <c r="G107" s="117">
        <f t="shared" si="2"/>
        <v>40</v>
      </c>
      <c r="H107" s="115">
        <v>0</v>
      </c>
      <c r="I107" s="115">
        <v>55</v>
      </c>
      <c r="J107" s="118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9" customFormat="1" x14ac:dyDescent="0.25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2"/>
        <v>12</v>
      </c>
      <c r="H111" s="115">
        <v>0</v>
      </c>
      <c r="I111" s="115">
        <v>19</v>
      </c>
      <c r="J111" s="118">
        <f t="shared" si="3"/>
        <v>0.63157894736842102</v>
      </c>
    </row>
    <row r="112" spans="1:10" s="119" customFormat="1" x14ac:dyDescent="0.25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0</v>
      </c>
      <c r="F112" s="117">
        <v>0</v>
      </c>
      <c r="G112" s="117">
        <f t="shared" si="2"/>
        <v>0</v>
      </c>
      <c r="H112" s="115">
        <v>0</v>
      </c>
      <c r="I112" s="115">
        <v>4</v>
      </c>
      <c r="J112" s="118">
        <f t="shared" si="3"/>
        <v>0</v>
      </c>
    </row>
    <row r="113" spans="1:14" s="120" customFormat="1" x14ac:dyDescent="0.25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26">
        <v>1</v>
      </c>
      <c r="J113" s="118">
        <f t="shared" si="3"/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6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6005</v>
      </c>
      <c r="F115" s="22">
        <f>SUM(F3:F114)</f>
        <v>31</v>
      </c>
      <c r="G115" s="98">
        <f t="shared" ref="G115" si="4">D115+E115+F115</f>
        <v>6259</v>
      </c>
      <c r="H115" s="32">
        <f>SUM(H3:H114)</f>
        <v>17</v>
      </c>
      <c r="I115" s="32">
        <f>SUM(I3:I114)</f>
        <v>7502</v>
      </c>
      <c r="J115" s="23">
        <f t="shared" si="3"/>
        <v>0.83431085043988273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57" activePane="bottomRight" state="frozen"/>
      <selection activeCell="A108" sqref="A108"/>
      <selection pane="topRight" activeCell="A108" sqref="A108"/>
      <selection pane="bottomLeft" activeCell="A108" sqref="A108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7">
        <v>44228</v>
      </c>
      <c r="C1" s="128"/>
      <c r="D1" s="128"/>
      <c r="E1" s="128"/>
      <c r="F1" s="128"/>
      <c r="G1" s="129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1</v>
      </c>
      <c r="H64" s="23">
        <f t="shared" si="3"/>
        <v>0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4</v>
      </c>
      <c r="H74" s="23">
        <f t="shared" si="3"/>
        <v>0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4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6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6005</v>
      </c>
      <c r="D77" s="22">
        <f>SUM(D3:D76)</f>
        <v>31</v>
      </c>
      <c r="E77" s="98">
        <f t="shared" ref="E77" si="4">B77+C77+D77</f>
        <v>6259</v>
      </c>
      <c r="F77" s="32">
        <f>SUM(F3:F76)</f>
        <v>17</v>
      </c>
      <c r="G77" s="32">
        <f>SUM(G3:G76)</f>
        <v>7502</v>
      </c>
      <c r="H77" s="23">
        <f t="shared" si="3"/>
        <v>0.83431085043988273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H101" sqref="H101"/>
      <selection pane="topRight" activeCell="H101" sqref="H101"/>
      <selection pane="bottomLeft" activeCell="H101" sqref="H101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44256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101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89"/>
      <c r="J4" s="23" t="e">
        <f t="shared" ref="J4:J66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89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89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89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89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89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89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89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89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89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89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89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89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89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89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89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89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89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89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89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89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89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89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89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89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89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89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89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89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89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89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89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89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89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89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89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89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89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89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89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89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89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89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89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89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89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89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89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89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89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89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89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89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89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89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89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89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89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89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89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89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89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89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89"/>
      <c r="J67" s="23" t="e">
        <f t="shared" ref="J67:J114" si="2">G67/I67</f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3">SUM(D68:F68)</f>
        <v>0</v>
      </c>
      <c r="H68" s="20"/>
      <c r="I68" s="89"/>
      <c r="J68" s="23" t="e">
        <f t="shared" si="2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89"/>
      <c r="J69" s="23" t="e">
        <f t="shared" si="2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89"/>
      <c r="J70" s="23" t="e">
        <f t="shared" si="2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89"/>
      <c r="J71" s="23" t="e">
        <f t="shared" si="2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89"/>
      <c r="J72" s="23" t="e">
        <f t="shared" si="2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89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89"/>
      <c r="J74" s="23" t="e">
        <f t="shared" si="2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89"/>
      <c r="J75" s="23" t="e">
        <f t="shared" si="2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89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89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89"/>
      <c r="J78" s="23" t="e">
        <f t="shared" si="2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89"/>
      <c r="J79" s="23" t="e">
        <f t="shared" si="2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89"/>
      <c r="J80" s="23" t="e">
        <f t="shared" si="2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89"/>
      <c r="J81" s="23" t="e">
        <f t="shared" si="2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89"/>
      <c r="J82" s="23" t="e">
        <f t="shared" si="2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89"/>
      <c r="J83" s="23" t="e">
        <f t="shared" si="2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89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89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89"/>
      <c r="J86" s="23" t="e">
        <f t="shared" si="2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89"/>
      <c r="J87" s="23" t="e">
        <f t="shared" si="2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89"/>
      <c r="J88" s="23" t="e">
        <f t="shared" si="2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89"/>
      <c r="J89" s="23" t="e">
        <f t="shared" si="2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89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89"/>
      <c r="J91" s="23" t="e">
        <f t="shared" si="2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89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89"/>
      <c r="J93" s="23" t="e">
        <f t="shared" si="2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89"/>
      <c r="J94" s="23" t="e">
        <f t="shared" si="2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89"/>
      <c r="J95" s="23" t="e">
        <f t="shared" si="2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89"/>
      <c r="J96" s="23" t="e">
        <f t="shared" si="2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89"/>
      <c r="J97" s="23" t="e">
        <f t="shared" si="2"/>
        <v>#DIV/0!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89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89"/>
      <c r="J100" s="23" t="e">
        <f t="shared" si="2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89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89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89"/>
      <c r="J103" s="23" t="e">
        <f t="shared" si="2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89"/>
      <c r="J104" s="23" t="e">
        <f t="shared" si="2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3"/>
        <v>0</v>
      </c>
      <c r="H105" s="20"/>
      <c r="I105" s="89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89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89"/>
      <c r="J107" s="23" t="e">
        <f t="shared" si="2"/>
        <v>#DIV/0!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103"/>
      <c r="J108" s="91" t="e">
        <f t="shared" si="2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89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89"/>
      <c r="J110" s="23" t="e">
        <f t="shared" si="2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89"/>
      <c r="J111" s="23" t="e">
        <f t="shared" si="2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89"/>
      <c r="J112" s="23" t="e">
        <f t="shared" si="2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3"/>
        <v>0</v>
      </c>
      <c r="H113" s="28"/>
      <c r="I113" s="90"/>
      <c r="J113" s="30" t="e">
        <f t="shared" si="2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8">
        <f t="shared" ref="E114:F114" si="4">SUM(E3:E113)</f>
        <v>0</v>
      </c>
      <c r="F114" s="98">
        <f t="shared" si="4"/>
        <v>0</v>
      </c>
      <c r="G114" s="98">
        <f>SUM(G3:G113)</f>
        <v>0</v>
      </c>
      <c r="H114" s="32">
        <f>SUM(H3:H113)</f>
        <v>0</v>
      </c>
      <c r="I114" s="32">
        <f>SUM(I3:I113)</f>
        <v>0</v>
      </c>
      <c r="J114" s="23" t="e">
        <f t="shared" si="2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4" activePane="bottomRight" state="frozen"/>
      <selection activeCell="H101" sqref="H101"/>
      <selection pane="topRight" activeCell="H101" sqref="H101"/>
      <selection pane="bottomLeft" activeCell="H101" sqref="H101"/>
      <selection pane="bottomRight" activeCell="G117" sqref="G117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44287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5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2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2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2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2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2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2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2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2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  <c r="L42" s="17" t="s">
        <v>463</v>
      </c>
    </row>
    <row r="43" spans="1:12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2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2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2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2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2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8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8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ref="J66:J113" si="2">G66/I66</f>
        <v>#DIV/0!</v>
      </c>
    </row>
    <row r="67" spans="1:18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2"/>
        <v>#DIV/0!</v>
      </c>
      <c r="Q67" s="22"/>
      <c r="R67" s="43"/>
    </row>
    <row r="68" spans="1:18" x14ac:dyDescent="0.25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3">SUM(D68:F68)</f>
        <v>0</v>
      </c>
      <c r="H68" s="20"/>
      <c r="I68" s="20"/>
      <c r="J68" s="23" t="e">
        <f t="shared" si="2"/>
        <v>#DIV/0!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  <c r="Q69" s="106"/>
    </row>
    <row r="70" spans="1:18" x14ac:dyDescent="0.25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>G70/I70</f>
        <v>#DIV/0!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8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23" t="e">
        <f t="shared" si="2"/>
        <v>#DIV/0!</v>
      </c>
    </row>
    <row r="76" spans="1:18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8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8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3"/>
        <v>0</v>
      </c>
      <c r="H113" s="28"/>
      <c r="I113" s="28"/>
      <c r="J113" s="86" t="e">
        <f t="shared" si="2"/>
        <v>#DIV/0!</v>
      </c>
    </row>
    <row r="114" spans="1:14" ht="13.8" thickTop="1" x14ac:dyDescent="0.25">
      <c r="A114" s="31" t="s">
        <v>290</v>
      </c>
      <c r="B114" s="22"/>
      <c r="C114" s="20"/>
      <c r="D114" s="22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:I114" si="4">SUM(G3:G113)</f>
        <v>0</v>
      </c>
      <c r="H114" s="22">
        <f t="shared" si="4"/>
        <v>0</v>
      </c>
      <c r="I114" s="105">
        <f t="shared" si="4"/>
        <v>0</v>
      </c>
      <c r="J114" s="23" t="e">
        <f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H101" sqref="H101"/>
      <selection pane="topRight" activeCell="H101" sqref="H101"/>
      <selection pane="bottomLeft" activeCell="H101" sqref="H101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44317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91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91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91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91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91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91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91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91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91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91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91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91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91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91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91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91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91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91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91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91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91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91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91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91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91" t="e">
        <f t="shared" si="1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91" t="e">
        <f t="shared" si="1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91" t="e">
        <f t="shared" si="1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91" t="e">
        <f t="shared" si="1"/>
        <v>#DIV/0!</v>
      </c>
    </row>
    <row r="36" spans="1:10" s="24" customForma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91" t="e">
        <f t="shared" si="1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91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91" t="e">
        <f t="shared" si="1"/>
        <v>#DIV/0!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91" t="e">
        <f t="shared" si="1"/>
        <v>#DIV/0!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91" t="e">
        <f t="shared" si="1"/>
        <v>#DIV/0!</v>
      </c>
    </row>
    <row r="41" spans="1:10" s="24" customForma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91" t="e">
        <f t="shared" si="1"/>
        <v>#DIV/0!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91" t="e">
        <f t="shared" si="1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91" t="e">
        <f t="shared" si="1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91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91" t="e">
        <f t="shared" si="1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91" t="e">
        <f t="shared" si="1"/>
        <v>#DIV/0!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91" t="e">
        <f t="shared" si="1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91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91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91" t="e">
        <f t="shared" si="1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91" t="e">
        <f t="shared" si="1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91" t="e">
        <f t="shared" si="1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91" t="e">
        <f t="shared" si="1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91" t="e">
        <f t="shared" si="1"/>
        <v>#DIV/0!</v>
      </c>
    </row>
    <row r="55" spans="1:10" s="24" customForma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91" t="e">
        <f t="shared" si="1"/>
        <v>#DIV/0!</v>
      </c>
    </row>
    <row r="56" spans="1:10" s="24" customForma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91" t="e">
        <f t="shared" si="1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91" t="e">
        <f t="shared" si="1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91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91" t="e">
        <f t="shared" si="1"/>
        <v>#DIV/0!</v>
      </c>
    </row>
    <row r="60" spans="1:10" s="24" customForma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91" t="e">
        <f t="shared" si="1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91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91" t="e">
        <f t="shared" si="1"/>
        <v>#DIV/0!</v>
      </c>
    </row>
    <row r="63" spans="1:10" s="24" customForma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91" t="e">
        <f t="shared" si="1"/>
        <v>#DIV/0!</v>
      </c>
    </row>
    <row r="64" spans="1:10" s="24" customForma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91" t="e">
        <f t="shared" si="1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91" t="e">
        <f t="shared" si="1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91" t="e">
        <f t="shared" si="1"/>
        <v>#DIV/0!</v>
      </c>
    </row>
    <row r="67" spans="1:10" s="24" customForma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91" t="e">
        <f t="shared" si="1"/>
        <v>#DIV/0!</v>
      </c>
    </row>
    <row r="68" spans="1:10" s="24" customFormat="1" x14ac:dyDescent="0.25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91" t="e">
        <f t="shared" ref="J68:J114" si="3">G68/I68</f>
        <v>#DIV/0!</v>
      </c>
    </row>
    <row r="69" spans="1:10" s="24" customFormat="1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91" t="e">
        <f t="shared" si="3"/>
        <v>#DIV/0!</v>
      </c>
    </row>
    <row r="70" spans="1:10" s="24" customFormat="1" x14ac:dyDescent="0.25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91" t="e">
        <f>G70/I70</f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91" t="e">
        <f t="shared" si="3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91" t="e">
        <f t="shared" si="3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91" t="e">
        <f t="shared" si="3"/>
        <v>#DIV/0!</v>
      </c>
    </row>
    <row r="74" spans="1:10" s="24" customForma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91" t="e">
        <f t="shared" si="3"/>
        <v>#DIV/0!</v>
      </c>
    </row>
    <row r="75" spans="1:10" s="24" customForma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91" t="e">
        <f t="shared" si="3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91" t="e">
        <f t="shared" si="3"/>
        <v>#DIV/0!</v>
      </c>
    </row>
    <row r="77" spans="1:10" s="24" customForma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91" t="e">
        <f t="shared" si="3"/>
        <v>#DIV/0!</v>
      </c>
    </row>
    <row r="78" spans="1:10" s="24" customForma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91" t="e">
        <f t="shared" si="3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91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91" t="e">
        <f t="shared" si="3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91" t="e">
        <f t="shared" si="3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91" t="e">
        <f t="shared" si="3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91" t="e">
        <f t="shared" si="3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91" t="e">
        <f t="shared" si="3"/>
        <v>#DIV/0!</v>
      </c>
    </row>
    <row r="85" spans="1:10" s="24" customForma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91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91" t="e">
        <f t="shared" si="3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91" t="e">
        <f t="shared" si="3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91" t="e">
        <f t="shared" si="3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91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91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91" t="e">
        <f t="shared" si="3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91" t="e">
        <f t="shared" ref="J92:J97" si="4">G92/I92</f>
        <v>#DIV/0!</v>
      </c>
    </row>
    <row r="93" spans="1:10" s="24" customForma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91" t="e">
        <f t="shared" si="4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91" t="e">
        <f t="shared" si="4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91" t="e">
        <f t="shared" si="4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91" t="e">
        <f t="shared" si="4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91" t="e">
        <f t="shared" si="4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489</v>
      </c>
      <c r="D98" s="21"/>
      <c r="E98" s="22"/>
      <c r="F98" s="22"/>
      <c r="G98" s="22">
        <f t="shared" si="2"/>
        <v>0</v>
      </c>
      <c r="H98" s="20"/>
      <c r="I98" s="20"/>
      <c r="J98" s="91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91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91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91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91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91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91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91" t="e">
        <f t="shared" si="3"/>
        <v>#DIV/0!</v>
      </c>
    </row>
    <row r="106" spans="1:10" s="24" customForma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91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91" t="e">
        <f t="shared" si="3"/>
        <v>#DIV/0!</v>
      </c>
    </row>
    <row r="108" spans="1:10" s="24" customFormat="1" x14ac:dyDescent="0.25">
      <c r="A108" s="18" t="s">
        <v>462</v>
      </c>
      <c r="B108" s="19" t="s">
        <v>260</v>
      </c>
      <c r="C108" s="20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91" t="e">
        <f t="shared" si="3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91" t="e">
        <f t="shared" si="3"/>
        <v>#DIV/0!</v>
      </c>
    </row>
    <row r="110" spans="1:10" s="24" customForma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91" t="e">
        <f t="shared" si="3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91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91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2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:I114" si="5">SUM(G3:G113)</f>
        <v>0</v>
      </c>
      <c r="H114" s="22">
        <f t="shared" si="5"/>
        <v>0</v>
      </c>
      <c r="I114" s="105">
        <f t="shared" si="5"/>
        <v>0</v>
      </c>
      <c r="J114" s="91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0" sqref="G11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44348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5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ref="J66:J114" si="2">G66/I66</f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2"/>
        <v>#DIV/0!</v>
      </c>
    </row>
    <row r="68" spans="1:10" x14ac:dyDescent="0.25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3">SUM(D68:F68)</f>
        <v>0</v>
      </c>
      <c r="H68" s="20"/>
      <c r="I68" s="20"/>
      <c r="J68" s="23" t="e">
        <f>G68/I68</f>
        <v>#DIV/0!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>G70/I70</f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23" t="e">
        <f t="shared" si="2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x14ac:dyDescent="0.25">
      <c r="A98" s="38" t="s">
        <v>488</v>
      </c>
      <c r="B98" s="19" t="s">
        <v>260</v>
      </c>
      <c r="C98" s="20" t="s">
        <v>493</v>
      </c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>G109/I109</f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>G110/I110</f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2">
        <f t="shared" si="3"/>
        <v>0</v>
      </c>
      <c r="H113" s="28"/>
      <c r="I113" s="28"/>
      <c r="J113" s="86" t="e">
        <f t="shared" si="2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>SUM(G3:G113)</f>
        <v>0</v>
      </c>
      <c r="H114" s="98">
        <f t="shared" ref="H114:I114" si="4">SUM(H3:H113)</f>
        <v>0</v>
      </c>
      <c r="I114" s="105">
        <f t="shared" si="4"/>
        <v>0</v>
      </c>
      <c r="J114" s="23" t="e">
        <f t="shared" si="2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/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4" sqref="G114:G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7">
        <v>44378</v>
      </c>
      <c r="E1" s="128"/>
      <c r="F1" s="128"/>
      <c r="G1" s="128"/>
      <c r="H1" s="128"/>
      <c r="I1" s="129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2">SUM(D68:F68)</f>
        <v>0</v>
      </c>
      <c r="H68" s="20"/>
      <c r="I68" s="20"/>
      <c r="J68" s="23" t="e">
        <f t="shared" ref="J68:J113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243</v>
      </c>
      <c r="B92" s="19" t="s">
        <v>244</v>
      </c>
      <c r="C92" s="20" t="s">
        <v>245</v>
      </c>
      <c r="D92" s="21"/>
      <c r="E92" s="22"/>
      <c r="F92" s="22"/>
      <c r="G92" s="22">
        <f t="shared" si="2"/>
        <v>0</v>
      </c>
      <c r="H92" s="20"/>
      <c r="I92" s="20"/>
      <c r="J92" s="23">
        <v>0</v>
      </c>
    </row>
    <row r="93" spans="1:10" x14ac:dyDescent="0.25">
      <c r="A93" s="18" t="s">
        <v>246</v>
      </c>
      <c r="B93" s="19" t="s">
        <v>244</v>
      </c>
      <c r="C93" s="20" t="s">
        <v>244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247</v>
      </c>
      <c r="B94" s="19" t="s">
        <v>248</v>
      </c>
      <c r="C94" s="20" t="s">
        <v>249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250</v>
      </c>
      <c r="B95" s="19" t="s">
        <v>251</v>
      </c>
      <c r="C95" s="20" t="s">
        <v>252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253</v>
      </c>
      <c r="B96" s="19" t="s">
        <v>254</v>
      </c>
      <c r="C96" s="20" t="s">
        <v>255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256</v>
      </c>
      <c r="B97" s="19" t="s">
        <v>257</v>
      </c>
      <c r="C97" s="20" t="s">
        <v>258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259</v>
      </c>
      <c r="B98" s="19" t="s">
        <v>260</v>
      </c>
      <c r="C98" s="20" t="s">
        <v>261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488</v>
      </c>
      <c r="B99" s="19" t="s">
        <v>260</v>
      </c>
      <c r="C99" s="20" t="s">
        <v>493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262</v>
      </c>
      <c r="B100" s="19" t="s">
        <v>260</v>
      </c>
      <c r="C100" s="20" t="s">
        <v>263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264</v>
      </c>
      <c r="B101" s="19" t="s">
        <v>260</v>
      </c>
      <c r="C101" s="20" t="s">
        <v>265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266</v>
      </c>
      <c r="B102" s="19" t="s">
        <v>260</v>
      </c>
      <c r="C102" s="20" t="s">
        <v>267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268</v>
      </c>
      <c r="B103" s="19" t="s">
        <v>260</v>
      </c>
      <c r="C103" s="20" t="s">
        <v>269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270</v>
      </c>
      <c r="B104" s="19" t="s">
        <v>260</v>
      </c>
      <c r="C104" s="20" t="s">
        <v>271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272</v>
      </c>
      <c r="B105" s="19" t="s">
        <v>260</v>
      </c>
      <c r="C105" s="20" t="s">
        <v>273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274</v>
      </c>
      <c r="B106" s="19" t="s">
        <v>260</v>
      </c>
      <c r="C106" s="20" t="s">
        <v>275</v>
      </c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276</v>
      </c>
      <c r="B107" s="19" t="s">
        <v>260</v>
      </c>
      <c r="C107" s="20" t="s">
        <v>277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18" t="s">
        <v>298</v>
      </c>
      <c r="B108" s="19" t="s">
        <v>260</v>
      </c>
      <c r="C108" s="20" t="s">
        <v>431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38" t="s">
        <v>462</v>
      </c>
      <c r="B109" s="17" t="s">
        <v>260</v>
      </c>
      <c r="C109" s="17" t="s">
        <v>461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278</v>
      </c>
      <c r="B110" s="19" t="s">
        <v>279</v>
      </c>
      <c r="C110" s="20" t="s">
        <v>279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280</v>
      </c>
      <c r="B111" s="19" t="s">
        <v>279</v>
      </c>
      <c r="C111" s="20" t="s">
        <v>281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282</v>
      </c>
      <c r="B112" s="19" t="s">
        <v>283</v>
      </c>
      <c r="C112" s="20" t="s">
        <v>284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1" x14ac:dyDescent="0.25">
      <c r="A113" s="18" t="s">
        <v>285</v>
      </c>
      <c r="B113" s="19" t="s">
        <v>286</v>
      </c>
      <c r="C113" s="20" t="s">
        <v>287</v>
      </c>
      <c r="D113" s="21"/>
      <c r="E113" s="22"/>
      <c r="F113" s="22"/>
      <c r="G113" s="22">
        <f t="shared" si="2"/>
        <v>0</v>
      </c>
      <c r="H113" s="20"/>
      <c r="I113" s="20"/>
      <c r="J113" s="23" t="e">
        <f t="shared" si="3"/>
        <v>#DIV/0!</v>
      </c>
    </row>
    <row r="114" spans="1:11" ht="13.8" thickBot="1" x14ac:dyDescent="0.3">
      <c r="A114" s="26" t="s">
        <v>288</v>
      </c>
      <c r="B114" s="27" t="s">
        <v>289</v>
      </c>
      <c r="C114" s="28" t="s">
        <v>289</v>
      </c>
      <c r="D114" s="29"/>
      <c r="E114" s="27"/>
      <c r="F114" s="27"/>
      <c r="G114" s="27">
        <f t="shared" si="2"/>
        <v>0</v>
      </c>
      <c r="H114" s="28"/>
      <c r="I114" s="28"/>
      <c r="J114" s="30" t="e">
        <f>G114/I114</f>
        <v>#DIV/0!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0</v>
      </c>
      <c r="E115" s="98">
        <f t="shared" ref="E115:F115" si="4">SUM(E3:E114)</f>
        <v>0</v>
      </c>
      <c r="F115" s="98">
        <f t="shared" si="4"/>
        <v>0</v>
      </c>
      <c r="G115" s="98">
        <f t="shared" ref="G115:I115" si="5">SUM(G3:G114)</f>
        <v>0</v>
      </c>
      <c r="H115" s="22">
        <f t="shared" si="5"/>
        <v>0</v>
      </c>
      <c r="I115" s="105">
        <f t="shared" si="5"/>
        <v>0</v>
      </c>
      <c r="J115" s="94" t="e">
        <f>G115/I115</f>
        <v>#DIV/0!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Jan</vt:lpstr>
      <vt:lpstr>Jan by County</vt:lpstr>
      <vt:lpstr>Feb</vt:lpstr>
      <vt:lpstr>Feb by County</vt:lpstr>
      <vt:lpstr>Mar</vt:lpstr>
      <vt:lpstr>Apr</vt:lpstr>
      <vt:lpstr>May</vt:lpstr>
      <vt:lpstr>June </vt:lpstr>
      <vt:lpstr>July</vt:lpstr>
      <vt:lpstr>Aug</vt:lpstr>
      <vt:lpstr>Sept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May!Print_Titles</vt:lpstr>
      <vt:lpstr>Nov!Print_Titles</vt:lpstr>
      <vt:lpstr>Oct!Print_Titles</vt:lpstr>
      <vt:lpstr>Sept!Print_Titles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2021-03-12T18:42:06Z</dcterms:modified>
</cp:coreProperties>
</file>