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1\2021-08-31 (August)\"/>
    </mc:Choice>
  </mc:AlternateContent>
  <xr:revisionPtr revIDLastSave="0" documentId="8_{040BAA62-DF4D-453D-B302-E49ECD20E541}" xr6:coauthVersionLast="36" xr6:coauthVersionMax="36" xr10:uidLastSave="{00000000-0000-0000-0000-000000000000}"/>
  <bookViews>
    <workbookView xWindow="0" yWindow="0" windowWidth="12150" windowHeight="8010" tabRatio="897" firstSheet="13" activeTab="16" xr2:uid="{00000000-000D-0000-FFFF-FFFF00000000}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37" r:id="rId16"/>
    <sheet name="August by County" sheetId="8" r:id="rId17"/>
    <sheet name="Sept" sheetId="25" r:id="rId18"/>
    <sheet name="Oct" sheetId="10" r:id="rId19"/>
    <sheet name="Nov" sheetId="27" r:id="rId20"/>
    <sheet name="Dec" sheetId="28" r:id="rId21"/>
    <sheet name="Summary" sheetId="13" r:id="rId22"/>
    <sheet name="NVRA Coord" sheetId="14" r:id="rId23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Aug!$D$1:$D$136</definedName>
    <definedName name="_xlnm._FilterDatabase" localSheetId="16" hidden="1">'August by County'!$B$1:$B$98</definedName>
    <definedName name="_xlnm._FilterDatabase" localSheetId="20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19" hidden="1">Nov!$D$1:$D$135</definedName>
    <definedName name="_xlnm._FilterDatabase" localSheetId="18" hidden="1">Oct!$D$1:$D$135</definedName>
    <definedName name="_xlnm._FilterDatabase" localSheetId="17" hidden="1">Sept!$D$1:$D$135</definedName>
    <definedName name="_xlnm._FilterDatabase" localSheetId="21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6">'August by County'!$1:$2</definedName>
    <definedName name="_xlnm.Print_Titles" localSheetId="20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19">Nov!$1:$2</definedName>
    <definedName name="_xlnm.Print_Titles" localSheetId="18">Oct!$1:$2</definedName>
    <definedName name="_xlnm.Print_Titles" localSheetId="17">Sept!$1:$2</definedName>
    <definedName name="_xlnm.Print_Titles" localSheetId="21">Summary!$1:$2</definedName>
  </definedNames>
  <calcPr calcId="191029"/>
</workbook>
</file>

<file path=xl/calcChain.xml><?xml version="1.0" encoding="utf-8"?>
<calcChain xmlns="http://schemas.openxmlformats.org/spreadsheetml/2006/main">
  <c r="I115" i="37" l="1"/>
  <c r="H115" i="37"/>
  <c r="G115" i="37"/>
  <c r="F115" i="37"/>
  <c r="E115" i="37"/>
  <c r="D115" i="37"/>
  <c r="G114" i="37"/>
  <c r="J114" i="37" s="1"/>
  <c r="G113" i="37"/>
  <c r="J113" i="37" s="1"/>
  <c r="G112" i="37"/>
  <c r="J112" i="37" s="1"/>
  <c r="J111" i="37"/>
  <c r="G111" i="37"/>
  <c r="G110" i="37"/>
  <c r="J110" i="37" s="1"/>
  <c r="G109" i="37"/>
  <c r="J109" i="37" s="1"/>
  <c r="G108" i="37"/>
  <c r="J108" i="37" s="1"/>
  <c r="J107" i="37"/>
  <c r="G107" i="37"/>
  <c r="G106" i="37"/>
  <c r="J106" i="37" s="1"/>
  <c r="G105" i="37"/>
  <c r="J105" i="37" s="1"/>
  <c r="G104" i="37"/>
  <c r="J104" i="37" s="1"/>
  <c r="G103" i="37"/>
  <c r="J103" i="37" s="1"/>
  <c r="G102" i="37"/>
  <c r="J102" i="37" s="1"/>
  <c r="G101" i="37"/>
  <c r="J101" i="37" s="1"/>
  <c r="G100" i="37"/>
  <c r="J100" i="37" s="1"/>
  <c r="J99" i="37"/>
  <c r="G99" i="37"/>
  <c r="G98" i="37"/>
  <c r="J98" i="37" s="1"/>
  <c r="G97" i="37"/>
  <c r="J97" i="37" s="1"/>
  <c r="G96" i="37"/>
  <c r="J96" i="37" s="1"/>
  <c r="G95" i="37"/>
  <c r="J95" i="37" s="1"/>
  <c r="G94" i="37"/>
  <c r="J94" i="37" s="1"/>
  <c r="G93" i="37"/>
  <c r="J93" i="37" s="1"/>
  <c r="G92" i="37"/>
  <c r="J92" i="37" s="1"/>
  <c r="J91" i="37"/>
  <c r="G91" i="37"/>
  <c r="G90" i="37"/>
  <c r="G89" i="37"/>
  <c r="J89" i="37" s="1"/>
  <c r="G88" i="37"/>
  <c r="J88" i="37" s="1"/>
  <c r="G87" i="37"/>
  <c r="J87" i="37" s="1"/>
  <c r="G86" i="37"/>
  <c r="J86" i="37" s="1"/>
  <c r="G85" i="37"/>
  <c r="J85" i="37" s="1"/>
  <c r="G84" i="37"/>
  <c r="J84" i="37" s="1"/>
  <c r="G83" i="37"/>
  <c r="J83" i="37" s="1"/>
  <c r="G82" i="37"/>
  <c r="J82" i="37" s="1"/>
  <c r="G81" i="37"/>
  <c r="J81" i="37" s="1"/>
  <c r="G80" i="37"/>
  <c r="J80" i="37" s="1"/>
  <c r="G79" i="37"/>
  <c r="J79" i="37" s="1"/>
  <c r="G78" i="37"/>
  <c r="J78" i="37" s="1"/>
  <c r="G77" i="37"/>
  <c r="J77" i="37" s="1"/>
  <c r="G76" i="37"/>
  <c r="J76" i="37" s="1"/>
  <c r="G75" i="37"/>
  <c r="J75" i="37" s="1"/>
  <c r="G74" i="37"/>
  <c r="J74" i="37" s="1"/>
  <c r="G73" i="37"/>
  <c r="J73" i="37" s="1"/>
  <c r="J72" i="37"/>
  <c r="G72" i="37"/>
  <c r="G71" i="37"/>
  <c r="J71" i="37" s="1"/>
  <c r="G70" i="37"/>
  <c r="J70" i="37" s="1"/>
  <c r="G69" i="37"/>
  <c r="J69" i="37" s="1"/>
  <c r="G68" i="37"/>
  <c r="J68" i="37" s="1"/>
  <c r="G67" i="37"/>
  <c r="J67" i="37" s="1"/>
  <c r="G66" i="37"/>
  <c r="J66" i="37" s="1"/>
  <c r="G65" i="37"/>
  <c r="J65" i="37" s="1"/>
  <c r="G64" i="37"/>
  <c r="J64" i="37" s="1"/>
  <c r="G63" i="37"/>
  <c r="J63" i="37" s="1"/>
  <c r="G62" i="37"/>
  <c r="J62" i="37" s="1"/>
  <c r="G61" i="37"/>
  <c r="J61" i="37" s="1"/>
  <c r="G60" i="37"/>
  <c r="J60" i="37" s="1"/>
  <c r="G59" i="37"/>
  <c r="J59" i="37" s="1"/>
  <c r="G58" i="37"/>
  <c r="J58" i="37" s="1"/>
  <c r="G57" i="37"/>
  <c r="J57" i="37" s="1"/>
  <c r="G56" i="37"/>
  <c r="J56" i="37" s="1"/>
  <c r="G55" i="37"/>
  <c r="J55" i="37" s="1"/>
  <c r="G54" i="37"/>
  <c r="J54" i="37" s="1"/>
  <c r="G53" i="37"/>
  <c r="J53" i="37" s="1"/>
  <c r="G52" i="37"/>
  <c r="J52" i="37" s="1"/>
  <c r="G51" i="37"/>
  <c r="J51" i="37" s="1"/>
  <c r="G50" i="37"/>
  <c r="J50" i="37" s="1"/>
  <c r="G49" i="37"/>
  <c r="J49" i="37" s="1"/>
  <c r="G48" i="37"/>
  <c r="J48" i="37" s="1"/>
  <c r="G47" i="37"/>
  <c r="J47" i="37" s="1"/>
  <c r="G46" i="37"/>
  <c r="J46" i="37" s="1"/>
  <c r="G45" i="37"/>
  <c r="J45" i="37" s="1"/>
  <c r="G44" i="37"/>
  <c r="J44" i="37" s="1"/>
  <c r="G43" i="37"/>
  <c r="J43" i="37" s="1"/>
  <c r="G42" i="37"/>
  <c r="J42" i="37" s="1"/>
  <c r="G41" i="37"/>
  <c r="J41" i="37" s="1"/>
  <c r="J40" i="37"/>
  <c r="G40" i="37"/>
  <c r="G39" i="37"/>
  <c r="J39" i="37" s="1"/>
  <c r="G38" i="37"/>
  <c r="J38" i="37" s="1"/>
  <c r="G37" i="37"/>
  <c r="J37" i="37" s="1"/>
  <c r="G36" i="37"/>
  <c r="J36" i="37" s="1"/>
  <c r="G35" i="37"/>
  <c r="J35" i="37" s="1"/>
  <c r="G34" i="37"/>
  <c r="J34" i="37" s="1"/>
  <c r="G33" i="37"/>
  <c r="J33" i="37" s="1"/>
  <c r="G32" i="37"/>
  <c r="J32" i="37" s="1"/>
  <c r="G31" i="37"/>
  <c r="J31" i="37" s="1"/>
  <c r="G30" i="37"/>
  <c r="J30" i="37" s="1"/>
  <c r="G29" i="37"/>
  <c r="J29" i="37" s="1"/>
  <c r="G28" i="37"/>
  <c r="J28" i="37" s="1"/>
  <c r="G27" i="37"/>
  <c r="J27" i="37" s="1"/>
  <c r="G26" i="37"/>
  <c r="J26" i="37" s="1"/>
  <c r="G25" i="37"/>
  <c r="J25" i="37" s="1"/>
  <c r="G24" i="37"/>
  <c r="J24" i="37" s="1"/>
  <c r="G23" i="37"/>
  <c r="J23" i="37" s="1"/>
  <c r="G22" i="37"/>
  <c r="J22" i="37" s="1"/>
  <c r="G21" i="37"/>
  <c r="J21" i="37" s="1"/>
  <c r="G20" i="37"/>
  <c r="J20" i="37" s="1"/>
  <c r="G19" i="37"/>
  <c r="J19" i="37" s="1"/>
  <c r="G18" i="37"/>
  <c r="J18" i="37" s="1"/>
  <c r="G17" i="37"/>
  <c r="J17" i="37" s="1"/>
  <c r="G16" i="37"/>
  <c r="J16" i="37" s="1"/>
  <c r="G15" i="37"/>
  <c r="J15" i="37" s="1"/>
  <c r="G14" i="37"/>
  <c r="G13" i="37"/>
  <c r="J13" i="37" s="1"/>
  <c r="G12" i="37"/>
  <c r="J12" i="37" s="1"/>
  <c r="J11" i="37"/>
  <c r="G11" i="37"/>
  <c r="J10" i="37"/>
  <c r="G10" i="37"/>
  <c r="G9" i="37"/>
  <c r="J9" i="37" s="1"/>
  <c r="G8" i="37"/>
  <c r="J8" i="37" s="1"/>
  <c r="G7" i="37"/>
  <c r="J7" i="37" s="1"/>
  <c r="G6" i="37"/>
  <c r="J6" i="37" s="1"/>
  <c r="G5" i="37"/>
  <c r="J5" i="37" s="1"/>
  <c r="G4" i="37"/>
  <c r="J4" i="37" s="1"/>
  <c r="J3" i="37"/>
  <c r="G3" i="37"/>
  <c r="J115" i="37" l="1"/>
  <c r="K11" i="13"/>
  <c r="K87" i="13"/>
  <c r="K113" i="13"/>
  <c r="K114" i="13"/>
  <c r="K115" i="13"/>
  <c r="E75" i="8"/>
  <c r="H75" i="8" s="1"/>
  <c r="K110" i="13" s="1"/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I21" i="13"/>
  <c r="I22" i="13"/>
  <c r="I36" i="13"/>
  <c r="I46" i="13"/>
  <c r="I79" i="13"/>
  <c r="G113" i="7"/>
  <c r="J113" i="7" s="1"/>
  <c r="J113" i="13" s="1"/>
  <c r="E77" i="36" l="1"/>
  <c r="H77" i="36" s="1"/>
  <c r="G97" i="33"/>
  <c r="I115" i="35"/>
  <c r="H115" i="35"/>
  <c r="F115" i="35"/>
  <c r="E115" i="35"/>
  <c r="D115" i="35"/>
  <c r="G114" i="35"/>
  <c r="J114" i="35" s="1"/>
  <c r="I114" i="13" s="1"/>
  <c r="G113" i="35"/>
  <c r="J113" i="35" s="1"/>
  <c r="I113" i="13" s="1"/>
  <c r="J112" i="35"/>
  <c r="I112" i="13" s="1"/>
  <c r="G112" i="35"/>
  <c r="G111" i="35"/>
  <c r="J111" i="35" s="1"/>
  <c r="I111" i="13" s="1"/>
  <c r="G110" i="35"/>
  <c r="J110" i="35" s="1"/>
  <c r="I110" i="13" s="1"/>
  <c r="G109" i="35"/>
  <c r="J109" i="35" s="1"/>
  <c r="I109" i="13" s="1"/>
  <c r="G108" i="35"/>
  <c r="J108" i="35" s="1"/>
  <c r="I108" i="13" s="1"/>
  <c r="G107" i="35"/>
  <c r="J107" i="35" s="1"/>
  <c r="I107" i="13" s="1"/>
  <c r="G106" i="35"/>
  <c r="J106" i="35" s="1"/>
  <c r="I106" i="13" s="1"/>
  <c r="G105" i="35"/>
  <c r="J105" i="35" s="1"/>
  <c r="I105" i="13" s="1"/>
  <c r="G104" i="35"/>
  <c r="J104" i="35" s="1"/>
  <c r="I104" i="13" s="1"/>
  <c r="G103" i="35"/>
  <c r="J103" i="35" s="1"/>
  <c r="I103" i="13" s="1"/>
  <c r="G102" i="35"/>
  <c r="J102" i="35" s="1"/>
  <c r="I102" i="13" s="1"/>
  <c r="G101" i="35"/>
  <c r="J101" i="35" s="1"/>
  <c r="I101" i="13" s="1"/>
  <c r="G100" i="35"/>
  <c r="J100" i="35" s="1"/>
  <c r="I100" i="13" s="1"/>
  <c r="G99" i="35"/>
  <c r="J99" i="35" s="1"/>
  <c r="I99" i="13" s="1"/>
  <c r="G98" i="35"/>
  <c r="J98" i="35" s="1"/>
  <c r="I98" i="13" s="1"/>
  <c r="G97" i="35"/>
  <c r="J97" i="35" s="1"/>
  <c r="I97" i="13" s="1"/>
  <c r="G96" i="35"/>
  <c r="J96" i="35" s="1"/>
  <c r="I96" i="13" s="1"/>
  <c r="G95" i="35"/>
  <c r="J95" i="35" s="1"/>
  <c r="I95" i="13" s="1"/>
  <c r="G94" i="35"/>
  <c r="J94" i="35" s="1"/>
  <c r="I94" i="13" s="1"/>
  <c r="G93" i="35"/>
  <c r="J93" i="35" s="1"/>
  <c r="I93" i="13" s="1"/>
  <c r="G92" i="35"/>
  <c r="J92" i="35" s="1"/>
  <c r="I92" i="13" s="1"/>
  <c r="G91" i="35"/>
  <c r="J91" i="35" s="1"/>
  <c r="I91" i="13" s="1"/>
  <c r="G90" i="35"/>
  <c r="J90" i="35" s="1"/>
  <c r="I90" i="13" s="1"/>
  <c r="G89" i="35"/>
  <c r="J89" i="35" s="1"/>
  <c r="I89" i="13" s="1"/>
  <c r="G88" i="35"/>
  <c r="J88" i="35" s="1"/>
  <c r="I88" i="13" s="1"/>
  <c r="G87" i="35"/>
  <c r="J87" i="35" s="1"/>
  <c r="I87" i="13" s="1"/>
  <c r="G86" i="35"/>
  <c r="J86" i="35" s="1"/>
  <c r="I86" i="13" s="1"/>
  <c r="G85" i="35"/>
  <c r="J85" i="35" s="1"/>
  <c r="I85" i="13" s="1"/>
  <c r="G84" i="35"/>
  <c r="J84" i="35" s="1"/>
  <c r="I84" i="13" s="1"/>
  <c r="G83" i="35"/>
  <c r="J83" i="35" s="1"/>
  <c r="I83" i="13" s="1"/>
  <c r="G82" i="35"/>
  <c r="J82" i="35" s="1"/>
  <c r="I82" i="13" s="1"/>
  <c r="G81" i="35"/>
  <c r="J81" i="35" s="1"/>
  <c r="I81" i="13" s="1"/>
  <c r="G80" i="35"/>
  <c r="J80" i="35" s="1"/>
  <c r="I80" i="13" s="1"/>
  <c r="G79" i="35"/>
  <c r="G78" i="35"/>
  <c r="J78" i="35" s="1"/>
  <c r="I78" i="13" s="1"/>
  <c r="G77" i="35"/>
  <c r="J77" i="35" s="1"/>
  <c r="I77" i="13" s="1"/>
  <c r="G76" i="35"/>
  <c r="J76" i="35" s="1"/>
  <c r="I76" i="13" s="1"/>
  <c r="G75" i="35"/>
  <c r="J75" i="35" s="1"/>
  <c r="I75" i="13" s="1"/>
  <c r="G74" i="35"/>
  <c r="J74" i="35" s="1"/>
  <c r="I74" i="13" s="1"/>
  <c r="G73" i="35"/>
  <c r="J73" i="35" s="1"/>
  <c r="I73" i="13" s="1"/>
  <c r="G72" i="35"/>
  <c r="J72" i="35" s="1"/>
  <c r="I72" i="13" s="1"/>
  <c r="J71" i="35"/>
  <c r="I71" i="13" s="1"/>
  <c r="G71" i="35"/>
  <c r="G70" i="35"/>
  <c r="J70" i="35" s="1"/>
  <c r="I70" i="13" s="1"/>
  <c r="G69" i="35"/>
  <c r="J69" i="35" s="1"/>
  <c r="I69" i="13" s="1"/>
  <c r="G68" i="35"/>
  <c r="J68" i="35" s="1"/>
  <c r="I68" i="13" s="1"/>
  <c r="G67" i="35"/>
  <c r="J67" i="35" s="1"/>
  <c r="I67" i="13" s="1"/>
  <c r="G66" i="35"/>
  <c r="J66" i="35" s="1"/>
  <c r="I66" i="13" s="1"/>
  <c r="G65" i="35"/>
  <c r="J65" i="35" s="1"/>
  <c r="I65" i="13" s="1"/>
  <c r="G64" i="35"/>
  <c r="J64" i="35" s="1"/>
  <c r="I64" i="13" s="1"/>
  <c r="J63" i="35"/>
  <c r="I63" i="13" s="1"/>
  <c r="G63" i="35"/>
  <c r="G62" i="35"/>
  <c r="J62" i="35" s="1"/>
  <c r="I62" i="13" s="1"/>
  <c r="G61" i="35"/>
  <c r="J61" i="35" s="1"/>
  <c r="I61" i="13" s="1"/>
  <c r="G60" i="35"/>
  <c r="J60" i="35" s="1"/>
  <c r="I60" i="13" s="1"/>
  <c r="G59" i="35"/>
  <c r="J59" i="35" s="1"/>
  <c r="I59" i="13" s="1"/>
  <c r="G58" i="35"/>
  <c r="J58" i="35" s="1"/>
  <c r="I58" i="13" s="1"/>
  <c r="G57" i="35"/>
  <c r="J57" i="35" s="1"/>
  <c r="I57" i="13" s="1"/>
  <c r="G56" i="35"/>
  <c r="J56" i="35" s="1"/>
  <c r="I56" i="13" s="1"/>
  <c r="J55" i="35"/>
  <c r="I55" i="13" s="1"/>
  <c r="G55" i="35"/>
  <c r="G54" i="35"/>
  <c r="J54" i="35" s="1"/>
  <c r="I54" i="13" s="1"/>
  <c r="G53" i="35"/>
  <c r="J53" i="35" s="1"/>
  <c r="I53" i="13" s="1"/>
  <c r="G52" i="35"/>
  <c r="J52" i="35" s="1"/>
  <c r="I52" i="13" s="1"/>
  <c r="G51" i="35"/>
  <c r="J51" i="35" s="1"/>
  <c r="I51" i="13" s="1"/>
  <c r="G50" i="35"/>
  <c r="J50" i="35" s="1"/>
  <c r="I50" i="13" s="1"/>
  <c r="G49" i="35"/>
  <c r="J49" i="35" s="1"/>
  <c r="I49" i="13" s="1"/>
  <c r="G48" i="35"/>
  <c r="J48" i="35" s="1"/>
  <c r="I48" i="13" s="1"/>
  <c r="G47" i="35"/>
  <c r="J47" i="35" s="1"/>
  <c r="I47" i="13" s="1"/>
  <c r="G46" i="35"/>
  <c r="G45" i="35"/>
  <c r="J45" i="35" s="1"/>
  <c r="I45" i="13" s="1"/>
  <c r="G44" i="35"/>
  <c r="J44" i="35" s="1"/>
  <c r="I44" i="13" s="1"/>
  <c r="G43" i="35"/>
  <c r="J43" i="35" s="1"/>
  <c r="I43" i="13" s="1"/>
  <c r="G42" i="35"/>
  <c r="J42" i="35" s="1"/>
  <c r="I42" i="13" s="1"/>
  <c r="G41" i="35"/>
  <c r="J41" i="35" s="1"/>
  <c r="I41" i="13" s="1"/>
  <c r="G40" i="35"/>
  <c r="J40" i="35" s="1"/>
  <c r="I40" i="13" s="1"/>
  <c r="J39" i="35"/>
  <c r="I39" i="13" s="1"/>
  <c r="G39" i="35"/>
  <c r="G38" i="35"/>
  <c r="J38" i="35" s="1"/>
  <c r="I38" i="13" s="1"/>
  <c r="G37" i="35"/>
  <c r="J37" i="35" s="1"/>
  <c r="I37" i="13" s="1"/>
  <c r="G36" i="35"/>
  <c r="G35" i="35"/>
  <c r="J35" i="35" s="1"/>
  <c r="I35" i="13" s="1"/>
  <c r="G34" i="35"/>
  <c r="J34" i="35" s="1"/>
  <c r="I34" i="13" s="1"/>
  <c r="G33" i="35"/>
  <c r="J33" i="35" s="1"/>
  <c r="I33" i="13" s="1"/>
  <c r="G32" i="35"/>
  <c r="J32" i="35" s="1"/>
  <c r="I32" i="13" s="1"/>
  <c r="G31" i="35"/>
  <c r="J31" i="35" s="1"/>
  <c r="I31" i="13" s="1"/>
  <c r="G30" i="35"/>
  <c r="J30" i="35" s="1"/>
  <c r="I30" i="13" s="1"/>
  <c r="G29" i="35"/>
  <c r="J29" i="35" s="1"/>
  <c r="I29" i="13" s="1"/>
  <c r="G28" i="35"/>
  <c r="J28" i="35" s="1"/>
  <c r="I28" i="13" s="1"/>
  <c r="G27" i="35"/>
  <c r="J27" i="35" s="1"/>
  <c r="I27" i="13" s="1"/>
  <c r="G26" i="35"/>
  <c r="J26" i="35" s="1"/>
  <c r="I26" i="13" s="1"/>
  <c r="G25" i="35"/>
  <c r="J25" i="35" s="1"/>
  <c r="I25" i="13" s="1"/>
  <c r="G24" i="35"/>
  <c r="J24" i="35" s="1"/>
  <c r="I24" i="13" s="1"/>
  <c r="G23" i="35"/>
  <c r="J23" i="35" s="1"/>
  <c r="I23" i="13" s="1"/>
  <c r="G22" i="35"/>
  <c r="G21" i="35"/>
  <c r="G20" i="35"/>
  <c r="J20" i="35" s="1"/>
  <c r="I20" i="13" s="1"/>
  <c r="G19" i="35"/>
  <c r="J19" i="35" s="1"/>
  <c r="I19" i="13" s="1"/>
  <c r="G18" i="35"/>
  <c r="J18" i="35" s="1"/>
  <c r="I18" i="13" s="1"/>
  <c r="G17" i="35"/>
  <c r="J17" i="35" s="1"/>
  <c r="I17" i="13" s="1"/>
  <c r="G16" i="35"/>
  <c r="J16" i="35" s="1"/>
  <c r="I16" i="13" s="1"/>
  <c r="G15" i="35"/>
  <c r="J15" i="35" s="1"/>
  <c r="I15" i="13" s="1"/>
  <c r="G14" i="35"/>
  <c r="J14" i="35" s="1"/>
  <c r="I14" i="13" s="1"/>
  <c r="G13" i="35"/>
  <c r="J13" i="35" s="1"/>
  <c r="I13" i="13" s="1"/>
  <c r="G12" i="35"/>
  <c r="J12" i="35" s="1"/>
  <c r="I12" i="13" s="1"/>
  <c r="G11" i="35"/>
  <c r="J11" i="35" s="1"/>
  <c r="I11" i="13" s="1"/>
  <c r="G10" i="35"/>
  <c r="J10" i="35" s="1"/>
  <c r="I10" i="13" s="1"/>
  <c r="J9" i="35"/>
  <c r="I9" i="13" s="1"/>
  <c r="G9" i="35"/>
  <c r="G8" i="35"/>
  <c r="J8" i="35" s="1"/>
  <c r="I8" i="13" s="1"/>
  <c r="G7" i="35"/>
  <c r="J7" i="35" s="1"/>
  <c r="I7" i="13" s="1"/>
  <c r="G6" i="35"/>
  <c r="J6" i="35" s="1"/>
  <c r="I6" i="13" s="1"/>
  <c r="G5" i="35"/>
  <c r="J5" i="35" s="1"/>
  <c r="I5" i="13" s="1"/>
  <c r="G4" i="35"/>
  <c r="J4" i="35" s="1"/>
  <c r="I4" i="13" s="1"/>
  <c r="G3" i="35"/>
  <c r="G115" i="35" l="1"/>
  <c r="J115" i="35" s="1"/>
  <c r="I115" i="13" s="1"/>
  <c r="J3" i="35"/>
  <c r="I3" i="13" s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5" i="13"/>
  <c r="G6" i="13"/>
  <c r="G7" i="13"/>
  <c r="G10" i="13"/>
  <c r="G21" i="13"/>
  <c r="G26" i="13"/>
  <c r="G35" i="13"/>
  <c r="G36" i="13"/>
  <c r="G37" i="13"/>
  <c r="G44" i="13"/>
  <c r="G46" i="13"/>
  <c r="G62" i="13"/>
  <c r="G63" i="13"/>
  <c r="G82" i="13"/>
  <c r="G83" i="13"/>
  <c r="G95" i="13"/>
  <c r="G96" i="13"/>
  <c r="G113" i="13"/>
  <c r="G113" i="19"/>
  <c r="I115" i="33" l="1"/>
  <c r="H115" i="33"/>
  <c r="F115" i="33"/>
  <c r="E115" i="33"/>
  <c r="D115" i="33"/>
  <c r="G114" i="33"/>
  <c r="J114" i="33" s="1"/>
  <c r="G114" i="13" s="1"/>
  <c r="G113" i="33"/>
  <c r="G112" i="33"/>
  <c r="J112" i="33" s="1"/>
  <c r="G112" i="13" s="1"/>
  <c r="G111" i="33"/>
  <c r="J111" i="33" s="1"/>
  <c r="G111" i="13" s="1"/>
  <c r="G110" i="33"/>
  <c r="J110" i="33" s="1"/>
  <c r="G110" i="13" s="1"/>
  <c r="J109" i="33"/>
  <c r="G109" i="13" s="1"/>
  <c r="G109" i="33"/>
  <c r="G108" i="33"/>
  <c r="J108" i="33" s="1"/>
  <c r="G108" i="13" s="1"/>
  <c r="G107" i="33"/>
  <c r="J107" i="33" s="1"/>
  <c r="G107" i="13" s="1"/>
  <c r="G106" i="33"/>
  <c r="J106" i="33" s="1"/>
  <c r="G106" i="13" s="1"/>
  <c r="G105" i="33"/>
  <c r="J105" i="33" s="1"/>
  <c r="G105" i="13" s="1"/>
  <c r="G104" i="33"/>
  <c r="J104" i="33" s="1"/>
  <c r="G104" i="13" s="1"/>
  <c r="G103" i="33"/>
  <c r="J103" i="33" s="1"/>
  <c r="G103" i="13" s="1"/>
  <c r="G102" i="33"/>
  <c r="J102" i="33" s="1"/>
  <c r="G102" i="13" s="1"/>
  <c r="J101" i="33"/>
  <c r="G101" i="13" s="1"/>
  <c r="G101" i="33"/>
  <c r="G100" i="33"/>
  <c r="J100" i="33" s="1"/>
  <c r="G100" i="13" s="1"/>
  <c r="G99" i="33"/>
  <c r="J99" i="33" s="1"/>
  <c r="G99" i="13" s="1"/>
  <c r="G98" i="33"/>
  <c r="J98" i="33" s="1"/>
  <c r="G98" i="13" s="1"/>
  <c r="J97" i="33"/>
  <c r="G97" i="13" s="1"/>
  <c r="G96" i="33"/>
  <c r="G95" i="33"/>
  <c r="G94" i="33"/>
  <c r="J94" i="33" s="1"/>
  <c r="G94" i="13" s="1"/>
  <c r="G93" i="33"/>
  <c r="J93" i="33" s="1"/>
  <c r="G93" i="13" s="1"/>
  <c r="J92" i="33"/>
  <c r="G92" i="13" s="1"/>
  <c r="G92" i="33"/>
  <c r="G91" i="33"/>
  <c r="J91" i="33" s="1"/>
  <c r="G91" i="13" s="1"/>
  <c r="G90" i="33"/>
  <c r="J90" i="33" s="1"/>
  <c r="G90" i="13" s="1"/>
  <c r="G89" i="33"/>
  <c r="J89" i="33" s="1"/>
  <c r="G89" i="13" s="1"/>
  <c r="G88" i="33"/>
  <c r="J88" i="33" s="1"/>
  <c r="G88" i="13" s="1"/>
  <c r="G87" i="33"/>
  <c r="J87" i="33" s="1"/>
  <c r="G87" i="13" s="1"/>
  <c r="G86" i="33"/>
  <c r="J86" i="33" s="1"/>
  <c r="G86" i="13" s="1"/>
  <c r="G85" i="33"/>
  <c r="J85" i="33" s="1"/>
  <c r="G85" i="13" s="1"/>
  <c r="J84" i="33"/>
  <c r="G84" i="13" s="1"/>
  <c r="G84" i="33"/>
  <c r="G83" i="33"/>
  <c r="G82" i="33"/>
  <c r="G81" i="33"/>
  <c r="J81" i="33" s="1"/>
  <c r="G81" i="13" s="1"/>
  <c r="G80" i="33"/>
  <c r="J80" i="33" s="1"/>
  <c r="G80" i="13" s="1"/>
  <c r="G79" i="33"/>
  <c r="J79" i="33" s="1"/>
  <c r="G79" i="13" s="1"/>
  <c r="G78" i="33"/>
  <c r="J78" i="33" s="1"/>
  <c r="G78" i="13" s="1"/>
  <c r="G77" i="33"/>
  <c r="J77" i="33" s="1"/>
  <c r="G77" i="13" s="1"/>
  <c r="G76" i="33"/>
  <c r="J76" i="33" s="1"/>
  <c r="G76" i="13" s="1"/>
  <c r="G75" i="33"/>
  <c r="J75" i="33" s="1"/>
  <c r="G75" i="13" s="1"/>
  <c r="G74" i="33"/>
  <c r="J74" i="33" s="1"/>
  <c r="G74" i="13" s="1"/>
  <c r="G73" i="33"/>
  <c r="J73" i="33" s="1"/>
  <c r="G73" i="13" s="1"/>
  <c r="G72" i="33"/>
  <c r="J72" i="33" s="1"/>
  <c r="G72" i="13" s="1"/>
  <c r="G71" i="33"/>
  <c r="J71" i="33" s="1"/>
  <c r="G71" i="13" s="1"/>
  <c r="G70" i="33"/>
  <c r="J70" i="33" s="1"/>
  <c r="G70" i="13" s="1"/>
  <c r="G69" i="33"/>
  <c r="J69" i="33" s="1"/>
  <c r="G69" i="13" s="1"/>
  <c r="G68" i="33"/>
  <c r="J68" i="33" s="1"/>
  <c r="G68" i="13" s="1"/>
  <c r="G67" i="33"/>
  <c r="J67" i="33" s="1"/>
  <c r="G67" i="13" s="1"/>
  <c r="G66" i="33"/>
  <c r="J66" i="33" s="1"/>
  <c r="G66" i="13" s="1"/>
  <c r="G65" i="33"/>
  <c r="J65" i="33" s="1"/>
  <c r="G65" i="13" s="1"/>
  <c r="G64" i="33"/>
  <c r="J64" i="33" s="1"/>
  <c r="G64" i="13" s="1"/>
  <c r="G63" i="33"/>
  <c r="G62" i="33"/>
  <c r="G61" i="33"/>
  <c r="J61" i="33" s="1"/>
  <c r="G61" i="13" s="1"/>
  <c r="G60" i="33"/>
  <c r="J60" i="33" s="1"/>
  <c r="G60" i="13" s="1"/>
  <c r="G59" i="33"/>
  <c r="J59" i="33" s="1"/>
  <c r="G59" i="13" s="1"/>
  <c r="G58" i="33"/>
  <c r="J58" i="33" s="1"/>
  <c r="G58" i="13" s="1"/>
  <c r="G57" i="33"/>
  <c r="J57" i="33" s="1"/>
  <c r="G57" i="13" s="1"/>
  <c r="G56" i="33"/>
  <c r="J56" i="33" s="1"/>
  <c r="G56" i="13" s="1"/>
  <c r="G55" i="33"/>
  <c r="J55" i="33" s="1"/>
  <c r="G55" i="13" s="1"/>
  <c r="G54" i="33"/>
  <c r="J54" i="33" s="1"/>
  <c r="G54" i="13" s="1"/>
  <c r="G53" i="33"/>
  <c r="J53" i="33" s="1"/>
  <c r="G53" i="13" s="1"/>
  <c r="G52" i="33"/>
  <c r="J52" i="33" s="1"/>
  <c r="G52" i="13" s="1"/>
  <c r="G51" i="33"/>
  <c r="J51" i="33" s="1"/>
  <c r="G51" i="13" s="1"/>
  <c r="G50" i="33"/>
  <c r="J50" i="33" s="1"/>
  <c r="G50" i="13" s="1"/>
  <c r="G49" i="33"/>
  <c r="J49" i="33" s="1"/>
  <c r="G49" i="13" s="1"/>
  <c r="G48" i="33"/>
  <c r="J48" i="33" s="1"/>
  <c r="G48" i="13" s="1"/>
  <c r="G47" i="33"/>
  <c r="J47" i="33" s="1"/>
  <c r="G47" i="13" s="1"/>
  <c r="G46" i="33"/>
  <c r="G45" i="33"/>
  <c r="J45" i="33" s="1"/>
  <c r="G45" i="13" s="1"/>
  <c r="G44" i="33"/>
  <c r="G43" i="33"/>
  <c r="J43" i="33" s="1"/>
  <c r="G43" i="13" s="1"/>
  <c r="G42" i="33"/>
  <c r="J42" i="33" s="1"/>
  <c r="G42" i="13" s="1"/>
  <c r="G41" i="33"/>
  <c r="J41" i="33" s="1"/>
  <c r="G41" i="13" s="1"/>
  <c r="G40" i="33"/>
  <c r="J40" i="33" s="1"/>
  <c r="G40" i="13" s="1"/>
  <c r="G39" i="33"/>
  <c r="J39" i="33" s="1"/>
  <c r="G39" i="13" s="1"/>
  <c r="G38" i="33"/>
  <c r="J38" i="33" s="1"/>
  <c r="G38" i="13" s="1"/>
  <c r="G37" i="33"/>
  <c r="G36" i="33"/>
  <c r="G35" i="33"/>
  <c r="G34" i="33"/>
  <c r="J34" i="33" s="1"/>
  <c r="G34" i="13" s="1"/>
  <c r="G33" i="33"/>
  <c r="J33" i="33" s="1"/>
  <c r="G33" i="13" s="1"/>
  <c r="G32" i="33"/>
  <c r="J32" i="33" s="1"/>
  <c r="G32" i="13" s="1"/>
  <c r="G31" i="33"/>
  <c r="J31" i="33" s="1"/>
  <c r="G31" i="13" s="1"/>
  <c r="G30" i="33"/>
  <c r="J30" i="33" s="1"/>
  <c r="G30" i="13" s="1"/>
  <c r="G29" i="33"/>
  <c r="J29" i="33" s="1"/>
  <c r="G29" i="13" s="1"/>
  <c r="G28" i="33"/>
  <c r="J28" i="33" s="1"/>
  <c r="G28" i="13" s="1"/>
  <c r="G27" i="33"/>
  <c r="J27" i="33" s="1"/>
  <c r="G27" i="13" s="1"/>
  <c r="G26" i="33"/>
  <c r="G25" i="33"/>
  <c r="J25" i="33" s="1"/>
  <c r="G25" i="13" s="1"/>
  <c r="G24" i="33"/>
  <c r="J24" i="33" s="1"/>
  <c r="G24" i="13" s="1"/>
  <c r="G23" i="33"/>
  <c r="J23" i="33" s="1"/>
  <c r="G23" i="13" s="1"/>
  <c r="G22" i="33"/>
  <c r="J22" i="33" s="1"/>
  <c r="G22" i="13" s="1"/>
  <c r="G21" i="33"/>
  <c r="G20" i="33"/>
  <c r="J20" i="33" s="1"/>
  <c r="G20" i="13" s="1"/>
  <c r="G19" i="33"/>
  <c r="J19" i="33" s="1"/>
  <c r="G19" i="13" s="1"/>
  <c r="G18" i="33"/>
  <c r="J18" i="33" s="1"/>
  <c r="G18" i="13" s="1"/>
  <c r="G17" i="33"/>
  <c r="J17" i="33" s="1"/>
  <c r="G17" i="13" s="1"/>
  <c r="J16" i="33"/>
  <c r="G16" i="13" s="1"/>
  <c r="G16" i="33"/>
  <c r="G15" i="33"/>
  <c r="J15" i="33" s="1"/>
  <c r="G15" i="13" s="1"/>
  <c r="G14" i="33"/>
  <c r="J14" i="33" s="1"/>
  <c r="G14" i="13" s="1"/>
  <c r="G13" i="33"/>
  <c r="J13" i="33" s="1"/>
  <c r="G13" i="13" s="1"/>
  <c r="G12" i="33"/>
  <c r="J12" i="33" s="1"/>
  <c r="G12" i="13" s="1"/>
  <c r="G11" i="33"/>
  <c r="J11" i="33" s="1"/>
  <c r="G11" i="13" s="1"/>
  <c r="G10" i="33"/>
  <c r="G9" i="33"/>
  <c r="J9" i="33" s="1"/>
  <c r="G9" i="13" s="1"/>
  <c r="G8" i="33"/>
  <c r="J8" i="33" s="1"/>
  <c r="G8" i="13" s="1"/>
  <c r="G7" i="33"/>
  <c r="G6" i="33"/>
  <c r="G5" i="33"/>
  <c r="G4" i="33"/>
  <c r="J4" i="33" s="1"/>
  <c r="G4" i="13" s="1"/>
  <c r="G3" i="33"/>
  <c r="G115" i="33" l="1"/>
  <c r="J115" i="33" s="1"/>
  <c r="G115" i="13" s="1"/>
  <c r="J3" i="33"/>
  <c r="G3" i="13" s="1"/>
  <c r="E60" i="4"/>
  <c r="E75" i="4" l="1"/>
  <c r="G77" i="32" l="1"/>
  <c r="F77" i="32"/>
  <c r="D77" i="32"/>
  <c r="C77" i="32"/>
  <c r="B77" i="32"/>
  <c r="E76" i="32"/>
  <c r="H76" i="32" s="1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E65" i="32"/>
  <c r="H65" i="32" s="1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E52" i="32"/>
  <c r="H52" i="32" s="1"/>
  <c r="E51" i="32"/>
  <c r="H51" i="32" s="1"/>
  <c r="E50" i="32"/>
  <c r="E49" i="32"/>
  <c r="E48" i="32"/>
  <c r="H48" i="32" s="1"/>
  <c r="E47" i="32"/>
  <c r="H47" i="32" s="1"/>
  <c r="E45" i="32"/>
  <c r="H45" i="32" s="1"/>
  <c r="E43" i="32"/>
  <c r="H43" i="32" s="1"/>
  <c r="H42" i="32"/>
  <c r="E42" i="32"/>
  <c r="E41" i="32"/>
  <c r="H41" i="32" s="1"/>
  <c r="E40" i="32"/>
  <c r="H40" i="32" s="1"/>
  <c r="E39" i="32"/>
  <c r="H39" i="32" s="1"/>
  <c r="E38" i="32"/>
  <c r="H38" i="32" s="1"/>
  <c r="E37" i="32"/>
  <c r="H37" i="32" s="1"/>
  <c r="E35" i="32"/>
  <c r="E34" i="32"/>
  <c r="H34" i="32" s="1"/>
  <c r="E33" i="32"/>
  <c r="E32" i="32"/>
  <c r="H32" i="32" s="1"/>
  <c r="E31" i="32"/>
  <c r="H31" i="32" s="1"/>
  <c r="E30" i="32"/>
  <c r="E29" i="32"/>
  <c r="E28" i="32"/>
  <c r="E27" i="32"/>
  <c r="H27" i="32" s="1"/>
  <c r="E26" i="32"/>
  <c r="H26" i="32" s="1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E12" i="32"/>
  <c r="H12" i="32" s="1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16" i="13"/>
  <c r="E19" i="13"/>
  <c r="E21" i="13"/>
  <c r="E26" i="13"/>
  <c r="E27" i="13"/>
  <c r="E28" i="13"/>
  <c r="E29" i="13"/>
  <c r="E35" i="13"/>
  <c r="E37" i="13"/>
  <c r="E42" i="13"/>
  <c r="E43" i="13"/>
  <c r="E44" i="13"/>
  <c r="E46" i="13"/>
  <c r="E47" i="13"/>
  <c r="E60" i="13"/>
  <c r="E81" i="13"/>
  <c r="E82" i="13"/>
  <c r="E83" i="13"/>
  <c r="E85" i="13"/>
  <c r="E96" i="13"/>
  <c r="E4" i="13"/>
  <c r="G113" i="3"/>
  <c r="J113" i="3" s="1"/>
  <c r="F113" i="13" s="1"/>
  <c r="I115" i="30" l="1"/>
  <c r="H115" i="30"/>
  <c r="F115" i="30"/>
  <c r="E115" i="30"/>
  <c r="D115" i="30"/>
  <c r="J114" i="30"/>
  <c r="E114" i="13" s="1"/>
  <c r="G114" i="30"/>
  <c r="G113" i="30"/>
  <c r="J113" i="30" s="1"/>
  <c r="E113" i="13" s="1"/>
  <c r="G112" i="30"/>
  <c r="J112" i="30" s="1"/>
  <c r="E112" i="13" s="1"/>
  <c r="G111" i="30"/>
  <c r="J111" i="30" s="1"/>
  <c r="E111" i="13" s="1"/>
  <c r="J110" i="30"/>
  <c r="E110" i="13" s="1"/>
  <c r="G110" i="30"/>
  <c r="J109" i="30"/>
  <c r="E109" i="13" s="1"/>
  <c r="G109" i="30"/>
  <c r="G108" i="30"/>
  <c r="J108" i="30" s="1"/>
  <c r="E108" i="13" s="1"/>
  <c r="G107" i="30"/>
  <c r="J107" i="30" s="1"/>
  <c r="E107" i="13" s="1"/>
  <c r="G106" i="30"/>
  <c r="J106" i="30" s="1"/>
  <c r="E106" i="13" s="1"/>
  <c r="G105" i="30"/>
  <c r="J105" i="30" s="1"/>
  <c r="E105" i="13" s="1"/>
  <c r="G104" i="30"/>
  <c r="J104" i="30" s="1"/>
  <c r="E104" i="13" s="1"/>
  <c r="G103" i="30"/>
  <c r="J103" i="30" s="1"/>
  <c r="E103" i="13" s="1"/>
  <c r="J102" i="30"/>
  <c r="E102" i="13" s="1"/>
  <c r="G102" i="30"/>
  <c r="G101" i="30"/>
  <c r="J101" i="30" s="1"/>
  <c r="E101" i="13" s="1"/>
  <c r="J100" i="30"/>
  <c r="E100" i="13" s="1"/>
  <c r="G100" i="30"/>
  <c r="G99" i="30"/>
  <c r="J99" i="30" s="1"/>
  <c r="E99" i="13" s="1"/>
  <c r="G98" i="30"/>
  <c r="J98" i="30" s="1"/>
  <c r="E98" i="13" s="1"/>
  <c r="G97" i="30"/>
  <c r="J97" i="30" s="1"/>
  <c r="E97" i="13" s="1"/>
  <c r="G96" i="30"/>
  <c r="G95" i="30"/>
  <c r="J95" i="30" s="1"/>
  <c r="E95" i="13" s="1"/>
  <c r="G94" i="30"/>
  <c r="J94" i="30" s="1"/>
  <c r="E94" i="13" s="1"/>
  <c r="G93" i="30"/>
  <c r="J93" i="30" s="1"/>
  <c r="E93" i="13" s="1"/>
  <c r="G92" i="30"/>
  <c r="J92" i="30" s="1"/>
  <c r="E92" i="13" s="1"/>
  <c r="G91" i="30"/>
  <c r="J91" i="30" s="1"/>
  <c r="E91" i="13" s="1"/>
  <c r="G90" i="30"/>
  <c r="J90" i="30" s="1"/>
  <c r="E90" i="13" s="1"/>
  <c r="G89" i="30"/>
  <c r="J89" i="30" s="1"/>
  <c r="E89" i="13" s="1"/>
  <c r="G88" i="30"/>
  <c r="J88" i="30" s="1"/>
  <c r="E88" i="13" s="1"/>
  <c r="G87" i="30"/>
  <c r="J87" i="30" s="1"/>
  <c r="E87" i="13" s="1"/>
  <c r="G86" i="30"/>
  <c r="J86" i="30" s="1"/>
  <c r="E86" i="13" s="1"/>
  <c r="G85" i="30"/>
  <c r="G84" i="30"/>
  <c r="J84" i="30" s="1"/>
  <c r="E84" i="13" s="1"/>
  <c r="G83" i="30"/>
  <c r="G82" i="30"/>
  <c r="G81" i="30"/>
  <c r="G80" i="30"/>
  <c r="J80" i="30" s="1"/>
  <c r="E80" i="13" s="1"/>
  <c r="G79" i="30"/>
  <c r="J79" i="30" s="1"/>
  <c r="E79" i="13" s="1"/>
  <c r="G78" i="30"/>
  <c r="J78" i="30" s="1"/>
  <c r="E78" i="13" s="1"/>
  <c r="G77" i="30"/>
  <c r="J77" i="30" s="1"/>
  <c r="E77" i="13" s="1"/>
  <c r="G76" i="30"/>
  <c r="J76" i="30" s="1"/>
  <c r="E76" i="13" s="1"/>
  <c r="G75" i="30"/>
  <c r="J75" i="30" s="1"/>
  <c r="E75" i="13" s="1"/>
  <c r="G74" i="30"/>
  <c r="J74" i="30" s="1"/>
  <c r="E74" i="13" s="1"/>
  <c r="G73" i="30"/>
  <c r="J73" i="30" s="1"/>
  <c r="E73" i="13" s="1"/>
  <c r="G72" i="30"/>
  <c r="J72" i="30" s="1"/>
  <c r="E72" i="13" s="1"/>
  <c r="G71" i="30"/>
  <c r="J71" i="30" s="1"/>
  <c r="E71" i="13" s="1"/>
  <c r="G70" i="30"/>
  <c r="J70" i="30" s="1"/>
  <c r="E70" i="13" s="1"/>
  <c r="G69" i="30"/>
  <c r="J69" i="30" s="1"/>
  <c r="E69" i="13" s="1"/>
  <c r="G68" i="30"/>
  <c r="J68" i="30" s="1"/>
  <c r="E68" i="13" s="1"/>
  <c r="G67" i="30"/>
  <c r="J67" i="30" s="1"/>
  <c r="E67" i="13" s="1"/>
  <c r="G66" i="30"/>
  <c r="J66" i="30" s="1"/>
  <c r="E66" i="13" s="1"/>
  <c r="G65" i="30"/>
  <c r="J65" i="30" s="1"/>
  <c r="E65" i="13" s="1"/>
  <c r="G64" i="30"/>
  <c r="J64" i="30" s="1"/>
  <c r="E64" i="13" s="1"/>
  <c r="G63" i="30"/>
  <c r="J63" i="30" s="1"/>
  <c r="E63" i="13" s="1"/>
  <c r="G62" i="30"/>
  <c r="J62" i="30" s="1"/>
  <c r="E62" i="13" s="1"/>
  <c r="G61" i="30"/>
  <c r="J61" i="30" s="1"/>
  <c r="E61" i="13" s="1"/>
  <c r="G60" i="30"/>
  <c r="J59" i="30"/>
  <c r="E59" i="13" s="1"/>
  <c r="G59" i="30"/>
  <c r="G58" i="30"/>
  <c r="J58" i="30" s="1"/>
  <c r="E58" i="13" s="1"/>
  <c r="G57" i="30"/>
  <c r="J57" i="30" s="1"/>
  <c r="E57" i="13" s="1"/>
  <c r="G56" i="30"/>
  <c r="J56" i="30" s="1"/>
  <c r="E56" i="13" s="1"/>
  <c r="G55" i="30"/>
  <c r="J55" i="30" s="1"/>
  <c r="E55" i="13" s="1"/>
  <c r="J54" i="30"/>
  <c r="E54" i="13" s="1"/>
  <c r="G54" i="30"/>
  <c r="J53" i="30"/>
  <c r="E53" i="13" s="1"/>
  <c r="G53" i="30"/>
  <c r="G52" i="30"/>
  <c r="J52" i="30" s="1"/>
  <c r="E52" i="13" s="1"/>
  <c r="G51" i="30"/>
  <c r="J51" i="30" s="1"/>
  <c r="E51" i="13" s="1"/>
  <c r="G50" i="30"/>
  <c r="J50" i="30" s="1"/>
  <c r="E50" i="13" s="1"/>
  <c r="G49" i="30"/>
  <c r="J49" i="30" s="1"/>
  <c r="E49" i="13" s="1"/>
  <c r="G48" i="30"/>
  <c r="J48" i="30" s="1"/>
  <c r="E48" i="13" s="1"/>
  <c r="G47" i="30"/>
  <c r="G46" i="30"/>
  <c r="J45" i="30"/>
  <c r="E45" i="13" s="1"/>
  <c r="G45" i="30"/>
  <c r="G44" i="30"/>
  <c r="G43" i="30"/>
  <c r="G42" i="30"/>
  <c r="G41" i="30"/>
  <c r="J41" i="30" s="1"/>
  <c r="E41" i="13" s="1"/>
  <c r="G40" i="30"/>
  <c r="J40" i="30" s="1"/>
  <c r="E40" i="13" s="1"/>
  <c r="G39" i="30"/>
  <c r="J39" i="30" s="1"/>
  <c r="E39" i="13" s="1"/>
  <c r="G38" i="30"/>
  <c r="J38" i="30" s="1"/>
  <c r="E38" i="13" s="1"/>
  <c r="G37" i="30"/>
  <c r="J36" i="30"/>
  <c r="E36" i="13" s="1"/>
  <c r="G36" i="30"/>
  <c r="G35" i="30"/>
  <c r="G34" i="30"/>
  <c r="J34" i="30" s="1"/>
  <c r="E34" i="13" s="1"/>
  <c r="G33" i="30"/>
  <c r="J33" i="30" s="1"/>
  <c r="E33" i="13" s="1"/>
  <c r="G32" i="30"/>
  <c r="J32" i="30" s="1"/>
  <c r="E32" i="13" s="1"/>
  <c r="G31" i="30"/>
  <c r="J31" i="30" s="1"/>
  <c r="E31" i="13" s="1"/>
  <c r="G30" i="30"/>
  <c r="J30" i="30" s="1"/>
  <c r="E30" i="13" s="1"/>
  <c r="G29" i="30"/>
  <c r="G28" i="30"/>
  <c r="G27" i="30"/>
  <c r="G26" i="30"/>
  <c r="G25" i="30"/>
  <c r="J25" i="30" s="1"/>
  <c r="E25" i="13" s="1"/>
  <c r="G24" i="30"/>
  <c r="J24" i="30" s="1"/>
  <c r="E24" i="13" s="1"/>
  <c r="G23" i="30"/>
  <c r="J23" i="30" s="1"/>
  <c r="E23" i="13" s="1"/>
  <c r="G22" i="30"/>
  <c r="J22" i="30" s="1"/>
  <c r="E22" i="13" s="1"/>
  <c r="G21" i="30"/>
  <c r="G20" i="30"/>
  <c r="J20" i="30" s="1"/>
  <c r="E20" i="13" s="1"/>
  <c r="G19" i="30"/>
  <c r="G18" i="30"/>
  <c r="J18" i="30" s="1"/>
  <c r="E18" i="13" s="1"/>
  <c r="G17" i="30"/>
  <c r="J17" i="30" s="1"/>
  <c r="E17" i="13" s="1"/>
  <c r="G16" i="30"/>
  <c r="G15" i="30"/>
  <c r="J15" i="30" s="1"/>
  <c r="E15" i="13" s="1"/>
  <c r="G14" i="30"/>
  <c r="J14" i="30" s="1"/>
  <c r="E14" i="13" s="1"/>
  <c r="G13" i="30"/>
  <c r="J13" i="30" s="1"/>
  <c r="E13" i="13" s="1"/>
  <c r="J12" i="30"/>
  <c r="E12" i="13" s="1"/>
  <c r="G12" i="30"/>
  <c r="G11" i="30"/>
  <c r="J11" i="30" s="1"/>
  <c r="E11" i="13" s="1"/>
  <c r="G10" i="30"/>
  <c r="J10" i="30" s="1"/>
  <c r="E10" i="13" s="1"/>
  <c r="G9" i="30"/>
  <c r="J9" i="30" s="1"/>
  <c r="E9" i="13" s="1"/>
  <c r="G8" i="30"/>
  <c r="J8" i="30" s="1"/>
  <c r="E8" i="13" s="1"/>
  <c r="G7" i="30"/>
  <c r="J7" i="30" s="1"/>
  <c r="E7" i="13" s="1"/>
  <c r="G6" i="30"/>
  <c r="G5" i="30"/>
  <c r="G4" i="30"/>
  <c r="G3" i="30"/>
  <c r="J3" i="30" s="1"/>
  <c r="E3" i="13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E4" i="8"/>
  <c r="E5" i="8"/>
  <c r="E7" i="8"/>
  <c r="E8" i="8"/>
  <c r="E9" i="8"/>
  <c r="E12" i="8"/>
  <c r="E13" i="8"/>
  <c r="E15" i="8"/>
  <c r="E17" i="8"/>
  <c r="E18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41" i="8"/>
  <c r="E42" i="8"/>
  <c r="E43" i="8"/>
  <c r="E45" i="8"/>
  <c r="E47" i="8"/>
  <c r="E48" i="8"/>
  <c r="E49" i="8"/>
  <c r="E50" i="8"/>
  <c r="E51" i="8"/>
  <c r="E52" i="8"/>
  <c r="E53" i="8"/>
  <c r="E55" i="8"/>
  <c r="E56" i="8"/>
  <c r="E57" i="8"/>
  <c r="E60" i="8"/>
  <c r="E61" i="8"/>
  <c r="E62" i="8"/>
  <c r="E63" i="8"/>
  <c r="E64" i="8"/>
  <c r="E65" i="8"/>
  <c r="E66" i="8"/>
  <c r="E67" i="8"/>
  <c r="E68" i="8"/>
  <c r="E69" i="8"/>
  <c r="E70" i="8"/>
  <c r="E73" i="8"/>
  <c r="E74" i="8"/>
  <c r="E76" i="8"/>
  <c r="E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P113" i="13" s="1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K18" i="13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G77" i="8" l="1"/>
  <c r="F77" i="8"/>
  <c r="C77" i="8"/>
  <c r="D77" i="8"/>
  <c r="B77" i="8"/>
  <c r="K74" i="13"/>
  <c r="I115" i="7" l="1"/>
  <c r="H115" i="7"/>
  <c r="E115" i="7"/>
  <c r="F115" i="7"/>
  <c r="D115" i="7"/>
  <c r="B77" i="6"/>
  <c r="J77" i="7"/>
  <c r="J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H3" i="13" s="1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K95" i="13" l="1"/>
  <c r="J98" i="7" l="1"/>
  <c r="J98" i="13" s="1"/>
  <c r="J98" i="3" l="1"/>
  <c r="F98" i="13" s="1"/>
  <c r="J108" i="3" l="1"/>
  <c r="F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K17" i="13" l="1"/>
  <c r="H3" i="8" l="1"/>
  <c r="H4" i="8" l="1"/>
  <c r="H5" i="8"/>
  <c r="K3" i="13"/>
  <c r="K4" i="13"/>
  <c r="H8" i="8"/>
  <c r="K6" i="13" s="1"/>
  <c r="H9" i="8"/>
  <c r="K7" i="13" s="1"/>
  <c r="K8" i="13"/>
  <c r="K9" i="13"/>
  <c r="K10" i="13"/>
  <c r="H12" i="8"/>
  <c r="K12" i="13" s="1"/>
  <c r="H13" i="8"/>
  <c r="K13" i="13" s="1"/>
  <c r="K14" i="13"/>
  <c r="K15" i="13"/>
  <c r="H15" i="8"/>
  <c r="K16" i="13" s="1"/>
  <c r="H17" i="8"/>
  <c r="K19" i="13" s="1"/>
  <c r="H18" i="8"/>
  <c r="K20" i="13" s="1"/>
  <c r="K21" i="13"/>
  <c r="K22" i="13"/>
  <c r="K23" i="13"/>
  <c r="K24" i="13"/>
  <c r="H21" i="8"/>
  <c r="K25" i="13" s="1"/>
  <c r="H22" i="8"/>
  <c r="K26" i="13" s="1"/>
  <c r="H23" i="8"/>
  <c r="K27" i="13" s="1"/>
  <c r="H24" i="8"/>
  <c r="K28" i="13" s="1"/>
  <c r="H25" i="8"/>
  <c r="K29" i="13" s="1"/>
  <c r="H26" i="8"/>
  <c r="K30" i="13" s="1"/>
  <c r="H27" i="8"/>
  <c r="K31" i="13" s="1"/>
  <c r="H28" i="8"/>
  <c r="K32" i="13" s="1"/>
  <c r="H29" i="8"/>
  <c r="K33" i="13" s="1"/>
  <c r="H30" i="8"/>
  <c r="K34" i="13" s="1"/>
  <c r="H31" i="8"/>
  <c r="K35" i="13" s="1"/>
  <c r="H32" i="8"/>
  <c r="K36" i="13" s="1"/>
  <c r="H33" i="8"/>
  <c r="K37" i="13" s="1"/>
  <c r="H34" i="8"/>
  <c r="K38" i="13" s="1"/>
  <c r="H35" i="8"/>
  <c r="K39" i="13" s="1"/>
  <c r="K40" i="13"/>
  <c r="K41" i="13"/>
  <c r="H37" i="8"/>
  <c r="K42" i="13" s="1"/>
  <c r="H39" i="8"/>
  <c r="K44" i="13" s="1"/>
  <c r="H40" i="8"/>
  <c r="K45" i="13" s="1"/>
  <c r="H41" i="8"/>
  <c r="K46" i="13" s="1"/>
  <c r="H42" i="8"/>
  <c r="K47" i="13" s="1"/>
  <c r="H43" i="8"/>
  <c r="K48" i="13" s="1"/>
  <c r="K49" i="13"/>
  <c r="K50" i="13"/>
  <c r="H45" i="8"/>
  <c r="K51" i="13" s="1"/>
  <c r="K52" i="13"/>
  <c r="K53" i="13"/>
  <c r="H47" i="8"/>
  <c r="K54" i="13" s="1"/>
  <c r="H48" i="8"/>
  <c r="K55" i="13" s="1"/>
  <c r="H49" i="8"/>
  <c r="K56" i="13" s="1"/>
  <c r="H50" i="8"/>
  <c r="K57" i="13" s="1"/>
  <c r="H51" i="8"/>
  <c r="K58" i="13" s="1"/>
  <c r="H52" i="8"/>
  <c r="K59" i="13" s="1"/>
  <c r="H53" i="8"/>
  <c r="K60" i="13" s="1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5" i="13"/>
  <c r="H55" i="8"/>
  <c r="K76" i="13" s="1"/>
  <c r="H56" i="8"/>
  <c r="K77" i="13" s="1"/>
  <c r="P77" i="13" s="1"/>
  <c r="H57" i="8"/>
  <c r="K78" i="13" s="1"/>
  <c r="K79" i="13"/>
  <c r="K80" i="13"/>
  <c r="K81" i="13"/>
  <c r="K82" i="13"/>
  <c r="H60" i="8"/>
  <c r="K83" i="13" s="1"/>
  <c r="H61" i="8"/>
  <c r="K84" i="13" s="1"/>
  <c r="H62" i="8"/>
  <c r="K85" i="13" s="1"/>
  <c r="H63" i="8"/>
  <c r="K86" i="13" s="1"/>
  <c r="H65" i="8"/>
  <c r="K88" i="13" s="1"/>
  <c r="H66" i="8"/>
  <c r="K89" i="13" s="1"/>
  <c r="H67" i="8"/>
  <c r="K90" i="13" s="1"/>
  <c r="H68" i="8"/>
  <c r="K91" i="13" s="1"/>
  <c r="H69" i="8"/>
  <c r="K92" i="13" s="1"/>
  <c r="H70" i="8"/>
  <c r="K93" i="13" s="1"/>
  <c r="K94" i="13"/>
  <c r="K96" i="13"/>
  <c r="K97" i="13"/>
  <c r="K98" i="13"/>
  <c r="P98" i="13" s="1"/>
  <c r="K99" i="13"/>
  <c r="K100" i="13"/>
  <c r="K101" i="13"/>
  <c r="K102" i="13"/>
  <c r="K103" i="13"/>
  <c r="K104" i="13"/>
  <c r="K105" i="13"/>
  <c r="K106" i="13"/>
  <c r="K107" i="13"/>
  <c r="H73" i="8"/>
  <c r="K108" i="13" s="1"/>
  <c r="H74" i="8"/>
  <c r="K109" i="13" s="1"/>
  <c r="H76" i="8"/>
  <c r="K111" i="13" s="1"/>
  <c r="E77" i="8"/>
  <c r="H77" i="8" s="1"/>
  <c r="K112" i="13" s="1"/>
  <c r="H38" i="8" l="1"/>
  <c r="K43" i="13" s="1"/>
  <c r="H7" i="8"/>
  <c r="K5" i="13" s="1"/>
  <c r="J7" i="7" l="1"/>
  <c r="J7" i="13" s="1"/>
  <c r="J4" i="7" l="1"/>
  <c r="J4" i="13" s="1"/>
  <c r="J5" i="7"/>
  <c r="J5" i="13" s="1"/>
  <c r="P5" i="13" s="1"/>
  <c r="J6" i="7"/>
  <c r="J6" i="13" s="1"/>
  <c r="P6" i="13" s="1"/>
  <c r="J8" i="7"/>
  <c r="J8" i="13" s="1"/>
  <c r="J9" i="7"/>
  <c r="J9" i="13" s="1"/>
  <c r="J10" i="7"/>
  <c r="J10" i="13" s="1"/>
  <c r="J11" i="7"/>
  <c r="J11" i="13" s="1"/>
  <c r="J12" i="7"/>
  <c r="J12" i="13" s="1"/>
  <c r="J13" i="7"/>
  <c r="J13" i="13" s="1"/>
  <c r="J14" i="7"/>
  <c r="J14" i="13" s="1"/>
  <c r="J15" i="7"/>
  <c r="J15" i="13" s="1"/>
  <c r="J16" i="7"/>
  <c r="J16" i="13" s="1"/>
  <c r="J17" i="7"/>
  <c r="J17" i="13" s="1"/>
  <c r="J18" i="7"/>
  <c r="J18" i="13" s="1"/>
  <c r="J19" i="7"/>
  <c r="J19" i="13" s="1"/>
  <c r="J20" i="7"/>
  <c r="J20" i="13" s="1"/>
  <c r="J22" i="7"/>
  <c r="J22" i="13" s="1"/>
  <c r="J23" i="7"/>
  <c r="J23" i="13" s="1"/>
  <c r="J24" i="7"/>
  <c r="J24" i="13" s="1"/>
  <c r="J25" i="7"/>
  <c r="J25" i="13" s="1"/>
  <c r="J26" i="7"/>
  <c r="J26" i="13" s="1"/>
  <c r="P26" i="13" s="1"/>
  <c r="J27" i="7"/>
  <c r="J27" i="13" s="1"/>
  <c r="J28" i="7"/>
  <c r="J28" i="13" s="1"/>
  <c r="J29" i="7"/>
  <c r="J29" i="13" s="1"/>
  <c r="P29" i="13" s="1"/>
  <c r="J30" i="7"/>
  <c r="J30" i="13" s="1"/>
  <c r="J31" i="7"/>
  <c r="J31" i="13" s="1"/>
  <c r="J32" i="7"/>
  <c r="J32" i="13" s="1"/>
  <c r="J33" i="7"/>
  <c r="J33" i="13" s="1"/>
  <c r="J34" i="7"/>
  <c r="J34" i="13" s="1"/>
  <c r="J35" i="7"/>
  <c r="J35" i="13" s="1"/>
  <c r="J36" i="7"/>
  <c r="J36" i="13" s="1"/>
  <c r="P36" i="13" s="1"/>
  <c r="J37" i="7"/>
  <c r="J37" i="13" s="1"/>
  <c r="P37" i="13" s="1"/>
  <c r="J38" i="7"/>
  <c r="J38" i="13" s="1"/>
  <c r="J39" i="7"/>
  <c r="J39" i="13" s="1"/>
  <c r="J40" i="7"/>
  <c r="J40" i="13" s="1"/>
  <c r="J41" i="7"/>
  <c r="J41" i="13" s="1"/>
  <c r="J42" i="7"/>
  <c r="J42" i="13" s="1"/>
  <c r="P42" i="13" s="1"/>
  <c r="J43" i="7"/>
  <c r="J43" i="13" s="1"/>
  <c r="J44" i="7"/>
  <c r="J44" i="13" s="1"/>
  <c r="J45" i="7"/>
  <c r="J45" i="13" s="1"/>
  <c r="J46" i="7"/>
  <c r="J46" i="13" s="1"/>
  <c r="J47" i="7"/>
  <c r="J47" i="13" s="1"/>
  <c r="J48" i="7"/>
  <c r="J48" i="13" s="1"/>
  <c r="J49" i="7"/>
  <c r="J49" i="13" s="1"/>
  <c r="J50" i="7"/>
  <c r="J50" i="13" s="1"/>
  <c r="J51" i="7"/>
  <c r="J51" i="13" s="1"/>
  <c r="J52" i="7"/>
  <c r="J52" i="13" s="1"/>
  <c r="J53" i="7"/>
  <c r="J53" i="13" s="1"/>
  <c r="J54" i="7"/>
  <c r="J54" i="13" s="1"/>
  <c r="J55" i="7"/>
  <c r="J55" i="13" s="1"/>
  <c r="J56" i="7"/>
  <c r="J56" i="13" s="1"/>
  <c r="J57" i="7"/>
  <c r="J57" i="13" s="1"/>
  <c r="J59" i="7"/>
  <c r="J59" i="13" s="1"/>
  <c r="J60" i="7"/>
  <c r="J60" i="13" s="1"/>
  <c r="P60" i="13" s="1"/>
  <c r="J61" i="7"/>
  <c r="J61" i="13" s="1"/>
  <c r="J62" i="7"/>
  <c r="J62" i="13" s="1"/>
  <c r="J63" i="7"/>
  <c r="J63" i="13" s="1"/>
  <c r="J64" i="7"/>
  <c r="J64" i="13" s="1"/>
  <c r="J65" i="7"/>
  <c r="J65" i="13" s="1"/>
  <c r="J66" i="7"/>
  <c r="J66" i="13" s="1"/>
  <c r="J67" i="7"/>
  <c r="J67" i="13" s="1"/>
  <c r="J68" i="7"/>
  <c r="J68" i="13" s="1"/>
  <c r="J69" i="7"/>
  <c r="J69" i="13" s="1"/>
  <c r="J70" i="7"/>
  <c r="J70" i="13" s="1"/>
  <c r="J71" i="7"/>
  <c r="J71" i="13" s="1"/>
  <c r="J72" i="7"/>
  <c r="J72" i="13" s="1"/>
  <c r="J73" i="7"/>
  <c r="J73" i="13" s="1"/>
  <c r="J74" i="7"/>
  <c r="J74" i="13" s="1"/>
  <c r="J75" i="7"/>
  <c r="J75" i="13" s="1"/>
  <c r="J76" i="7"/>
  <c r="J76" i="13" s="1"/>
  <c r="J78" i="7"/>
  <c r="J78" i="13" s="1"/>
  <c r="J79" i="7"/>
  <c r="J79" i="13" s="1"/>
  <c r="J80" i="7"/>
  <c r="J80" i="13" s="1"/>
  <c r="J81" i="7"/>
  <c r="J81" i="13" s="1"/>
  <c r="J82" i="7"/>
  <c r="J82" i="13" s="1"/>
  <c r="J83" i="7"/>
  <c r="J83" i="13" s="1"/>
  <c r="J84" i="7"/>
  <c r="J84" i="13" s="1"/>
  <c r="J85" i="7"/>
  <c r="J85" i="13" s="1"/>
  <c r="J86" i="7"/>
  <c r="J86" i="13" s="1"/>
  <c r="J87" i="7"/>
  <c r="J87" i="13" s="1"/>
  <c r="J88" i="7"/>
  <c r="J88" i="13" s="1"/>
  <c r="J89" i="7"/>
  <c r="J89" i="13" s="1"/>
  <c r="J90" i="7"/>
  <c r="J90" i="13" s="1"/>
  <c r="J91" i="7"/>
  <c r="J91" i="13" s="1"/>
  <c r="J92" i="7"/>
  <c r="J92" i="13" s="1"/>
  <c r="J93" i="7"/>
  <c r="J93" i="13" s="1"/>
  <c r="J94" i="7"/>
  <c r="J94" i="13" s="1"/>
  <c r="J95" i="7"/>
  <c r="J95" i="13" s="1"/>
  <c r="J96" i="7"/>
  <c r="J96" i="13" s="1"/>
  <c r="P96" i="13" s="1"/>
  <c r="J97" i="7"/>
  <c r="J97" i="13" s="1"/>
  <c r="J99" i="7"/>
  <c r="J99" i="13" s="1"/>
  <c r="J100" i="7"/>
  <c r="J100" i="13" s="1"/>
  <c r="J101" i="7"/>
  <c r="J101" i="13" s="1"/>
  <c r="J102" i="7"/>
  <c r="J102" i="13" s="1"/>
  <c r="J103" i="7"/>
  <c r="J103" i="13" s="1"/>
  <c r="J104" i="7"/>
  <c r="J104" i="13" s="1"/>
  <c r="J105" i="7"/>
  <c r="J105" i="13" s="1"/>
  <c r="J106" i="7"/>
  <c r="J106" i="13" s="1"/>
  <c r="J107" i="7"/>
  <c r="J107" i="13" s="1"/>
  <c r="J108" i="7"/>
  <c r="J108" i="13" s="1"/>
  <c r="P108" i="13" s="1"/>
  <c r="J109" i="7"/>
  <c r="J109" i="13" s="1"/>
  <c r="J110" i="7"/>
  <c r="J110" i="13" s="1"/>
  <c r="J111" i="7"/>
  <c r="J111" i="13" s="1"/>
  <c r="J112" i="7"/>
  <c r="J112" i="13" s="1"/>
  <c r="J114" i="7"/>
  <c r="J114" i="13" s="1"/>
  <c r="J3" i="7"/>
  <c r="J3" i="13" s="1"/>
  <c r="G115" i="7" l="1"/>
  <c r="J115" i="7" s="1"/>
  <c r="J115" i="13" s="1"/>
  <c r="J58" i="7"/>
  <c r="J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P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P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P44" i="13" s="1"/>
  <c r="J45" i="3"/>
  <c r="F45" i="13" s="1"/>
  <c r="J46" i="3"/>
  <c r="F46" i="13" s="1"/>
  <c r="P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P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P81" i="13" s="1"/>
  <c r="J82" i="3"/>
  <c r="F82" i="13" s="1"/>
  <c r="J84" i="3"/>
  <c r="F84" i="13" s="1"/>
  <c r="J85" i="3"/>
  <c r="F85" i="13" s="1"/>
  <c r="P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P49" i="13" s="1"/>
  <c r="F115" i="1" l="1"/>
  <c r="E115" i="1"/>
  <c r="D115" i="1"/>
  <c r="H115" i="1"/>
  <c r="G115" i="1" l="1"/>
  <c r="J115" i="1" s="1"/>
  <c r="D115" i="13" s="1"/>
  <c r="P115" i="13" s="1"/>
  <c r="J107" i="1"/>
  <c r="D107" i="13" s="1"/>
  <c r="P107" i="13" s="1"/>
  <c r="J83" i="1" l="1"/>
  <c r="D83" i="13" s="1"/>
  <c r="P83" i="13" s="1"/>
  <c r="J4" i="1"/>
  <c r="D4" i="13" s="1"/>
  <c r="P4" i="13" s="1"/>
  <c r="J7" i="1"/>
  <c r="D7" i="13" s="1"/>
  <c r="P7" i="13" s="1"/>
  <c r="J8" i="1"/>
  <c r="D8" i="13" s="1"/>
  <c r="P8" i="13" s="1"/>
  <c r="J9" i="1"/>
  <c r="D9" i="13" s="1"/>
  <c r="P9" i="13" s="1"/>
  <c r="J10" i="1"/>
  <c r="D10" i="13" s="1"/>
  <c r="P10" i="13" s="1"/>
  <c r="J11" i="1"/>
  <c r="D11" i="13" s="1"/>
  <c r="P11" i="13" s="1"/>
  <c r="J12" i="1"/>
  <c r="D12" i="13" s="1"/>
  <c r="P12" i="13" s="1"/>
  <c r="J13" i="1"/>
  <c r="D13" i="13" s="1"/>
  <c r="P13" i="13" s="1"/>
  <c r="J14" i="1"/>
  <c r="D14" i="13" s="1"/>
  <c r="P14" i="13" s="1"/>
  <c r="J15" i="1"/>
  <c r="D15" i="13" s="1"/>
  <c r="P15" i="13" s="1"/>
  <c r="J16" i="1"/>
  <c r="D16" i="13" s="1"/>
  <c r="P16" i="13" s="1"/>
  <c r="J17" i="1"/>
  <c r="D17" i="13" s="1"/>
  <c r="P17" i="13" s="1"/>
  <c r="J18" i="1"/>
  <c r="D18" i="13" s="1"/>
  <c r="P18" i="13" s="1"/>
  <c r="J19" i="1"/>
  <c r="D19" i="13" s="1"/>
  <c r="P19" i="13" s="1"/>
  <c r="J20" i="1"/>
  <c r="D20" i="13" s="1"/>
  <c r="P20" i="13" s="1"/>
  <c r="J21" i="1"/>
  <c r="D21" i="13" s="1"/>
  <c r="P21" i="13" s="1"/>
  <c r="J22" i="1"/>
  <c r="D22" i="13" s="1"/>
  <c r="P22" i="13" s="1"/>
  <c r="J23" i="1"/>
  <c r="D23" i="13" s="1"/>
  <c r="P23" i="13" s="1"/>
  <c r="J24" i="1"/>
  <c r="D24" i="13" s="1"/>
  <c r="P24" i="13" s="1"/>
  <c r="J25" i="1"/>
  <c r="D25" i="13" s="1"/>
  <c r="P25" i="13" s="1"/>
  <c r="J28" i="1"/>
  <c r="D28" i="13" s="1"/>
  <c r="P28" i="13" s="1"/>
  <c r="J30" i="1"/>
  <c r="D30" i="13" s="1"/>
  <c r="P30" i="13" s="1"/>
  <c r="J31" i="1"/>
  <c r="D31" i="13" s="1"/>
  <c r="P31" i="13" s="1"/>
  <c r="J32" i="1"/>
  <c r="D32" i="13" s="1"/>
  <c r="P32" i="13" s="1"/>
  <c r="J33" i="1"/>
  <c r="D33" i="13" s="1"/>
  <c r="P33" i="13" s="1"/>
  <c r="J34" i="1"/>
  <c r="D34" i="13" s="1"/>
  <c r="P34" i="13" s="1"/>
  <c r="J35" i="1"/>
  <c r="D35" i="13" s="1"/>
  <c r="P35" i="13" s="1"/>
  <c r="J38" i="1"/>
  <c r="D38" i="13" s="1"/>
  <c r="P38" i="13" s="1"/>
  <c r="J39" i="1"/>
  <c r="D39" i="13" s="1"/>
  <c r="P39" i="13" s="1"/>
  <c r="J40" i="1"/>
  <c r="D40" i="13" s="1"/>
  <c r="P40" i="13" s="1"/>
  <c r="J41" i="1"/>
  <c r="D41" i="13" s="1"/>
  <c r="P41" i="13" s="1"/>
  <c r="J43" i="1"/>
  <c r="D43" i="13" s="1"/>
  <c r="P43" i="13" s="1"/>
  <c r="J45" i="1"/>
  <c r="D45" i="13" s="1"/>
  <c r="P45" i="13" s="1"/>
  <c r="J47" i="1"/>
  <c r="D47" i="13" s="1"/>
  <c r="P47" i="13" s="1"/>
  <c r="J48" i="1"/>
  <c r="D48" i="13" s="1"/>
  <c r="P48" i="13" s="1"/>
  <c r="J50" i="1"/>
  <c r="D50" i="13" s="1"/>
  <c r="P50" i="13" s="1"/>
  <c r="J51" i="1"/>
  <c r="D51" i="13" s="1"/>
  <c r="P51" i="13" s="1"/>
  <c r="J52" i="1"/>
  <c r="D52" i="13" s="1"/>
  <c r="P52" i="13" s="1"/>
  <c r="J53" i="1"/>
  <c r="D53" i="13" s="1"/>
  <c r="P53" i="13" s="1"/>
  <c r="J54" i="1"/>
  <c r="D54" i="13" s="1"/>
  <c r="P54" i="13" s="1"/>
  <c r="J55" i="1"/>
  <c r="D55" i="13" s="1"/>
  <c r="P55" i="13" s="1"/>
  <c r="J56" i="1"/>
  <c r="D56" i="13" s="1"/>
  <c r="P56" i="13" s="1"/>
  <c r="J57" i="1"/>
  <c r="D57" i="13" s="1"/>
  <c r="P57" i="13" s="1"/>
  <c r="J58" i="1"/>
  <c r="D58" i="13" s="1"/>
  <c r="P58" i="13" s="1"/>
  <c r="J59" i="1"/>
  <c r="D59" i="13" s="1"/>
  <c r="P59" i="13" s="1"/>
  <c r="J61" i="1"/>
  <c r="D61" i="13" s="1"/>
  <c r="P61" i="13" s="1"/>
  <c r="J63" i="1"/>
  <c r="D63" i="13" s="1"/>
  <c r="P63" i="13" s="1"/>
  <c r="J64" i="1"/>
  <c r="D64" i="13" s="1"/>
  <c r="P64" i="13" s="1"/>
  <c r="J65" i="1"/>
  <c r="D65" i="13" s="1"/>
  <c r="P65" i="13" s="1"/>
  <c r="J66" i="1"/>
  <c r="D66" i="13" s="1"/>
  <c r="P66" i="13" s="1"/>
  <c r="J67" i="1"/>
  <c r="D67" i="13" s="1"/>
  <c r="P67" i="13" s="1"/>
  <c r="J68" i="1"/>
  <c r="D68" i="13" s="1"/>
  <c r="P68" i="13" s="1"/>
  <c r="J69" i="1"/>
  <c r="D69" i="13" s="1"/>
  <c r="P69" i="13" s="1"/>
  <c r="J70" i="1"/>
  <c r="D70" i="13" s="1"/>
  <c r="P70" i="13" s="1"/>
  <c r="J71" i="1"/>
  <c r="D71" i="13" s="1"/>
  <c r="P71" i="13" s="1"/>
  <c r="J72" i="1"/>
  <c r="D72" i="13" s="1"/>
  <c r="P72" i="13" s="1"/>
  <c r="J73" i="1"/>
  <c r="D73" i="13" s="1"/>
  <c r="P73" i="13" s="1"/>
  <c r="J74" i="1"/>
  <c r="D74" i="13" s="1"/>
  <c r="P74" i="13" s="1"/>
  <c r="J75" i="1"/>
  <c r="D75" i="13" s="1"/>
  <c r="P75" i="13" s="1"/>
  <c r="J76" i="1"/>
  <c r="D76" i="13" s="1"/>
  <c r="P76" i="13" s="1"/>
  <c r="J78" i="1"/>
  <c r="D78" i="13" s="1"/>
  <c r="P78" i="13" s="1"/>
  <c r="J79" i="1"/>
  <c r="D79" i="13" s="1"/>
  <c r="P79" i="13" s="1"/>
  <c r="J80" i="1"/>
  <c r="D80" i="13" s="1"/>
  <c r="P80" i="13" s="1"/>
  <c r="J82" i="1"/>
  <c r="D82" i="13" s="1"/>
  <c r="P82" i="13" s="1"/>
  <c r="J84" i="1"/>
  <c r="D84" i="13" s="1"/>
  <c r="P84" i="13" s="1"/>
  <c r="J86" i="1"/>
  <c r="D86" i="13" s="1"/>
  <c r="P86" i="13" s="1"/>
  <c r="J87" i="1"/>
  <c r="D87" i="13" s="1"/>
  <c r="P87" i="13" s="1"/>
  <c r="J88" i="1"/>
  <c r="D88" i="13" s="1"/>
  <c r="P88" i="13" s="1"/>
  <c r="J89" i="1"/>
  <c r="D89" i="13" s="1"/>
  <c r="P89" i="13" s="1"/>
  <c r="J90" i="1"/>
  <c r="D90" i="13" s="1"/>
  <c r="P90" i="13" s="1"/>
  <c r="J91" i="1"/>
  <c r="D91" i="13" s="1"/>
  <c r="P91" i="13" s="1"/>
  <c r="J92" i="1"/>
  <c r="D92" i="13" s="1"/>
  <c r="P92" i="13" s="1"/>
  <c r="J93" i="1"/>
  <c r="D93" i="13" s="1"/>
  <c r="P93" i="13" s="1"/>
  <c r="J94" i="1"/>
  <c r="D94" i="13" s="1"/>
  <c r="P94" i="13" s="1"/>
  <c r="J95" i="1"/>
  <c r="D95" i="13" s="1"/>
  <c r="P95" i="13" s="1"/>
  <c r="J97" i="1"/>
  <c r="D97" i="13" s="1"/>
  <c r="P97" i="13" s="1"/>
  <c r="J99" i="1"/>
  <c r="D99" i="13" s="1"/>
  <c r="P99" i="13" s="1"/>
  <c r="J100" i="1"/>
  <c r="D100" i="13" s="1"/>
  <c r="P100" i="13" s="1"/>
  <c r="J101" i="1"/>
  <c r="D101" i="13" s="1"/>
  <c r="P101" i="13" s="1"/>
  <c r="J102" i="1"/>
  <c r="D102" i="13" s="1"/>
  <c r="P102" i="13" s="1"/>
  <c r="J103" i="1"/>
  <c r="D103" i="13" s="1"/>
  <c r="P103" i="13" s="1"/>
  <c r="J104" i="1"/>
  <c r="D104" i="13" s="1"/>
  <c r="P104" i="13" s="1"/>
  <c r="J105" i="1"/>
  <c r="D105" i="13" s="1"/>
  <c r="P105" i="13" s="1"/>
  <c r="J106" i="1"/>
  <c r="D106" i="13" s="1"/>
  <c r="P106" i="13" s="1"/>
  <c r="J109" i="1"/>
  <c r="D109" i="13" s="1"/>
  <c r="P109" i="13" s="1"/>
  <c r="J110" i="1"/>
  <c r="D110" i="13" s="1"/>
  <c r="P110" i="13" s="1"/>
  <c r="J111" i="1"/>
  <c r="D111" i="13" s="1"/>
  <c r="P111" i="13" s="1"/>
  <c r="J112" i="1"/>
  <c r="D112" i="13" s="1"/>
  <c r="P112" i="13" s="1"/>
  <c r="J3" i="1"/>
  <c r="D3" i="13" s="1"/>
  <c r="P3" i="13" s="1"/>
</calcChain>
</file>

<file path=xl/sharedStrings.xml><?xml version="1.0" encoding="utf-8"?>
<sst xmlns="http://schemas.openxmlformats.org/spreadsheetml/2006/main" count="5979" uniqueCount="516">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</sst>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D99" sqref="D9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44317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19</v>
      </c>
      <c r="F3" s="116">
        <v>0</v>
      </c>
      <c r="G3" s="116">
        <f>SUM(D3:F3)</f>
        <v>19</v>
      </c>
      <c r="H3" s="114">
        <v>0</v>
      </c>
      <c r="I3" s="114">
        <v>30</v>
      </c>
      <c r="J3" s="117">
        <f>G3/I3</f>
        <v>0.6333333333333333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2</v>
      </c>
      <c r="E4" s="116">
        <v>11</v>
      </c>
      <c r="F4" s="116">
        <v>0</v>
      </c>
      <c r="G4" s="116">
        <f t="shared" ref="G4:G67" si="0">SUM(D4:F4)</f>
        <v>13</v>
      </c>
      <c r="H4" s="114">
        <v>1</v>
      </c>
      <c r="I4" s="114">
        <v>19</v>
      </c>
      <c r="J4" s="117">
        <f t="shared" ref="J4:J67" si="1">G4/I4</f>
        <v>0.68421052631578949</v>
      </c>
      <c r="K4" s="118"/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6</v>
      </c>
      <c r="E12" s="116">
        <v>20</v>
      </c>
      <c r="F12" s="116">
        <v>0</v>
      </c>
      <c r="G12" s="116">
        <f t="shared" si="0"/>
        <v>26</v>
      </c>
      <c r="H12" s="114">
        <v>6</v>
      </c>
      <c r="I12" s="114">
        <v>145</v>
      </c>
      <c r="J12" s="124">
        <f t="shared" si="1"/>
        <v>0.1793103448275862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0</v>
      </c>
      <c r="E13" s="116">
        <v>10</v>
      </c>
      <c r="F13" s="116">
        <v>0</v>
      </c>
      <c r="G13" s="116">
        <f t="shared" si="0"/>
        <v>10</v>
      </c>
      <c r="H13" s="114">
        <v>0</v>
      </c>
      <c r="I13" s="114">
        <v>22</v>
      </c>
      <c r="J13" s="124">
        <f t="shared" si="1"/>
        <v>0.45454545454545453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4</v>
      </c>
      <c r="J14" s="124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176</v>
      </c>
      <c r="J17" s="124">
        <f t="shared" si="1"/>
        <v>0</v>
      </c>
      <c r="K17" s="118"/>
    </row>
    <row r="18" spans="1:22" s="119" customFormat="1" x14ac:dyDescent="0.2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86</v>
      </c>
      <c r="J18" s="124">
        <f t="shared" si="1"/>
        <v>0</v>
      </c>
      <c r="K18" s="118"/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24">
        <v>0</v>
      </c>
      <c r="K21" s="118"/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24">
        <f t="shared" si="1"/>
        <v>0</v>
      </c>
      <c r="K22" s="118"/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0</v>
      </c>
      <c r="J23" s="124"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3</v>
      </c>
      <c r="E24" s="116">
        <v>10</v>
      </c>
      <c r="F24" s="116">
        <v>0</v>
      </c>
      <c r="G24" s="116">
        <f t="shared" si="0"/>
        <v>13</v>
      </c>
      <c r="H24" s="114">
        <v>0</v>
      </c>
      <c r="I24" s="114">
        <v>35</v>
      </c>
      <c r="J24" s="124">
        <f t="shared" si="1"/>
        <v>0.37142857142857144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17</v>
      </c>
      <c r="J25" s="124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24">
        <v>0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2</v>
      </c>
      <c r="J27" s="124">
        <f t="shared" si="1"/>
        <v>0</v>
      </c>
      <c r="K27" s="118"/>
    </row>
    <row r="28" spans="1:22" s="119" customFormat="1" x14ac:dyDescent="0.2">
      <c r="A28" s="112" t="s">
        <v>76</v>
      </c>
      <c r="B28" s="113" t="s">
        <v>77</v>
      </c>
      <c r="C28" s="114" t="s">
        <v>78</v>
      </c>
      <c r="D28" s="115">
        <v>1</v>
      </c>
      <c r="E28" s="116">
        <v>8</v>
      </c>
      <c r="F28" s="116">
        <v>0</v>
      </c>
      <c r="G28" s="116">
        <f t="shared" si="0"/>
        <v>9</v>
      </c>
      <c r="H28" s="114">
        <v>0</v>
      </c>
      <c r="I28" s="114">
        <v>13</v>
      </c>
      <c r="J28" s="124">
        <f t="shared" si="1"/>
        <v>0.69230769230769229</v>
      </c>
      <c r="K28" s="118"/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24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3</v>
      </c>
      <c r="E31" s="116">
        <v>68</v>
      </c>
      <c r="F31" s="116">
        <v>0</v>
      </c>
      <c r="G31" s="116">
        <f t="shared" si="0"/>
        <v>71</v>
      </c>
      <c r="H31" s="114">
        <v>0</v>
      </c>
      <c r="I31" s="114">
        <v>146</v>
      </c>
      <c r="J31" s="124">
        <f t="shared" si="1"/>
        <v>0.4863013698630137</v>
      </c>
      <c r="K31" s="118"/>
      <c r="V31" s="119" t="s">
        <v>88</v>
      </c>
    </row>
    <row r="32" spans="1:22" s="119" customFormat="1" x14ac:dyDescent="0.2">
      <c r="A32" s="112" t="s">
        <v>89</v>
      </c>
      <c r="B32" s="113" t="s">
        <v>90</v>
      </c>
      <c r="C32" s="114" t="s">
        <v>91</v>
      </c>
      <c r="D32" s="115">
        <v>0</v>
      </c>
      <c r="E32" s="116">
        <v>0</v>
      </c>
      <c r="F32" s="116">
        <v>0</v>
      </c>
      <c r="G32" s="116">
        <f t="shared" si="0"/>
        <v>0</v>
      </c>
      <c r="H32" s="114">
        <v>0</v>
      </c>
      <c r="I32" s="114">
        <v>34</v>
      </c>
      <c r="J32" s="124">
        <f t="shared" si="1"/>
        <v>0</v>
      </c>
      <c r="K32" s="118"/>
    </row>
    <row r="33" spans="1:10" s="118" customFormat="1" x14ac:dyDescent="0.2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0"/>
        <v>0</v>
      </c>
      <c r="H33" s="114">
        <v>0</v>
      </c>
      <c r="I33" s="114">
        <v>84</v>
      </c>
      <c r="J33" s="124">
        <f t="shared" si="1"/>
        <v>0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8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24">
        <f t="shared" si="1"/>
        <v>0</v>
      </c>
    </row>
    <row r="37" spans="1:10" s="118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24"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8" customFormat="1" x14ac:dyDescent="0.2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24">
        <v>0</v>
      </c>
    </row>
    <row r="42" spans="1:10" s="24" customFormat="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8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1</v>
      </c>
      <c r="I43" s="114">
        <v>3</v>
      </c>
      <c r="J43" s="124">
        <f t="shared" si="1"/>
        <v>0</v>
      </c>
    </row>
    <row r="44" spans="1:10" s="118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24">
        <v>0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8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24">
        <v>0</v>
      </c>
    </row>
    <row r="47" spans="1:10" s="24" customFormat="1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8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1</v>
      </c>
      <c r="J48" s="124">
        <f t="shared" si="1"/>
        <v>0</v>
      </c>
    </row>
    <row r="49" spans="1:11" s="119" customFormat="1" x14ac:dyDescent="0.2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27</v>
      </c>
      <c r="F49" s="116">
        <v>0</v>
      </c>
      <c r="G49" s="116">
        <f t="shared" si="0"/>
        <v>28</v>
      </c>
      <c r="H49" s="114">
        <v>1</v>
      </c>
      <c r="I49" s="114">
        <v>55</v>
      </c>
      <c r="J49" s="124">
        <f t="shared" si="1"/>
        <v>0.50909090909090904</v>
      </c>
      <c r="K49" s="118"/>
    </row>
    <row r="50" spans="1:11" s="119" customFormat="1" x14ac:dyDescent="0.2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18</v>
      </c>
      <c r="F50" s="116">
        <v>0</v>
      </c>
      <c r="G50" s="116">
        <f t="shared" si="0"/>
        <v>18</v>
      </c>
      <c r="H50" s="114">
        <v>0</v>
      </c>
      <c r="I50" s="114">
        <v>69</v>
      </c>
      <c r="J50" s="124">
        <f t="shared" si="1"/>
        <v>0.2608695652173913</v>
      </c>
      <c r="K50" s="118"/>
    </row>
    <row r="51" spans="1:11" s="24" customFormat="1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8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5</v>
      </c>
      <c r="J52" s="124">
        <f t="shared" si="1"/>
        <v>0</v>
      </c>
    </row>
    <row r="53" spans="1:11" s="118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7</v>
      </c>
      <c r="J53" s="124">
        <f t="shared" si="1"/>
        <v>0</v>
      </c>
    </row>
    <row r="54" spans="1:11" s="118" customFormat="1" x14ac:dyDescent="0.2">
      <c r="A54" s="112" t="s">
        <v>152</v>
      </c>
      <c r="B54" s="113" t="s">
        <v>153</v>
      </c>
      <c r="C54" s="114" t="s">
        <v>154</v>
      </c>
      <c r="D54" s="115">
        <v>2</v>
      </c>
      <c r="E54" s="116">
        <v>18</v>
      </c>
      <c r="F54" s="116">
        <v>0</v>
      </c>
      <c r="G54" s="116">
        <f t="shared" si="0"/>
        <v>20</v>
      </c>
      <c r="H54" s="114">
        <v>2</v>
      </c>
      <c r="I54" s="114">
        <v>0</v>
      </c>
      <c r="J54" s="124">
        <v>0</v>
      </c>
    </row>
    <row r="55" spans="1:11" s="24" customFormat="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9" customFormat="1" x14ac:dyDescent="0.2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51</v>
      </c>
      <c r="J59" s="124">
        <f t="shared" si="1"/>
        <v>0</v>
      </c>
      <c r="K59" s="118"/>
    </row>
    <row r="60" spans="1:11" s="118" customFormat="1" x14ac:dyDescent="0.2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24">
        <v>0</v>
      </c>
    </row>
    <row r="61" spans="1:11" s="24" customFormat="1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8" customFormat="1" x14ac:dyDescent="0.2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14">
        <v>0</v>
      </c>
      <c r="J63" s="124">
        <v>0</v>
      </c>
    </row>
    <row r="64" spans="1:11" s="24" customFormat="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8" customFormat="1" x14ac:dyDescent="0.2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69</v>
      </c>
      <c r="F67" s="116">
        <v>0</v>
      </c>
      <c r="G67" s="116">
        <f t="shared" si="0"/>
        <v>70</v>
      </c>
      <c r="H67" s="114">
        <v>0</v>
      </c>
      <c r="I67" s="114">
        <v>94</v>
      </c>
      <c r="J67" s="124">
        <f t="shared" si="1"/>
        <v>0.74468085106382975</v>
      </c>
    </row>
    <row r="68" spans="1:11" s="24" customFormat="1" x14ac:dyDescent="0.2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8" customFormat="1" x14ac:dyDescent="0.2">
      <c r="A75" s="112" t="s">
        <v>203</v>
      </c>
      <c r="B75" s="113" t="s">
        <v>181</v>
      </c>
      <c r="C75" s="114" t="s">
        <v>204</v>
      </c>
      <c r="D75" s="115">
        <v>7</v>
      </c>
      <c r="E75" s="116">
        <v>56</v>
      </c>
      <c r="F75" s="116">
        <v>0</v>
      </c>
      <c r="G75" s="116">
        <f t="shared" si="2"/>
        <v>63</v>
      </c>
      <c r="H75" s="114">
        <v>5</v>
      </c>
      <c r="I75" s="114">
        <v>457</v>
      </c>
      <c r="J75" s="124">
        <f t="shared" si="3"/>
        <v>0.13785557986870897</v>
      </c>
    </row>
    <row r="76" spans="1:11" s="118" customFormat="1" x14ac:dyDescent="0.2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200</v>
      </c>
      <c r="F76" s="116">
        <v>0</v>
      </c>
      <c r="G76" s="116">
        <f t="shared" si="2"/>
        <v>200</v>
      </c>
      <c r="H76" s="114">
        <v>0</v>
      </c>
      <c r="I76" s="114">
        <v>269</v>
      </c>
      <c r="J76" s="124">
        <f t="shared" si="3"/>
        <v>0.74349442379182151</v>
      </c>
    </row>
    <row r="77" spans="1:11" s="118" customFormat="1" x14ac:dyDescent="0.2">
      <c r="A77" s="112" t="s">
        <v>498</v>
      </c>
      <c r="B77" s="113" t="s">
        <v>181</v>
      </c>
      <c r="C77" s="114" t="s">
        <v>499</v>
      </c>
      <c r="D77" s="115">
        <v>5</v>
      </c>
      <c r="E77" s="116">
        <v>142</v>
      </c>
      <c r="F77" s="116">
        <v>0</v>
      </c>
      <c r="G77" s="116">
        <f t="shared" si="2"/>
        <v>147</v>
      </c>
      <c r="H77" s="114">
        <v>0</v>
      </c>
      <c r="I77" s="114">
        <v>226</v>
      </c>
      <c r="J77" s="124">
        <f t="shared" si="3"/>
        <v>0.65044247787610621</v>
      </c>
    </row>
    <row r="78" spans="1:11" s="24" customFormat="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8" customFormat="1" x14ac:dyDescent="0.2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</v>
      </c>
      <c r="F79" s="116">
        <v>0</v>
      </c>
      <c r="G79" s="116">
        <f t="shared" si="2"/>
        <v>1</v>
      </c>
      <c r="H79" s="114">
        <v>0</v>
      </c>
      <c r="I79" s="114">
        <v>5</v>
      </c>
      <c r="J79" s="124">
        <f t="shared" si="3"/>
        <v>0.2</v>
      </c>
    </row>
    <row r="80" spans="1:11" s="119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2"/>
        <v>2</v>
      </c>
      <c r="H80" s="114">
        <v>0</v>
      </c>
      <c r="I80" s="114">
        <v>8</v>
      </c>
      <c r="J80" s="124">
        <f t="shared" si="3"/>
        <v>0.25</v>
      </c>
      <c r="K80" s="118"/>
    </row>
    <row r="81" spans="1:11" s="118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2</v>
      </c>
      <c r="J81" s="124">
        <f t="shared" si="3"/>
        <v>0</v>
      </c>
    </row>
    <row r="82" spans="1:11" s="24" customFormat="1" x14ac:dyDescent="0.2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8" customFormat="1" x14ac:dyDescent="0.2">
      <c r="A84" s="112" t="s">
        <v>220</v>
      </c>
      <c r="B84" s="113" t="s">
        <v>221</v>
      </c>
      <c r="C84" s="114" t="s">
        <v>222</v>
      </c>
      <c r="D84" s="115">
        <v>1</v>
      </c>
      <c r="E84" s="116">
        <v>1</v>
      </c>
      <c r="F84" s="116">
        <v>0</v>
      </c>
      <c r="G84" s="116">
        <f t="shared" si="2"/>
        <v>2</v>
      </c>
      <c r="H84" s="114">
        <v>1</v>
      </c>
      <c r="I84" s="114">
        <v>3</v>
      </c>
      <c r="J84" s="124">
        <f t="shared" si="3"/>
        <v>0.66666666666666663</v>
      </c>
    </row>
    <row r="85" spans="1:11" s="24" customFormat="1" x14ac:dyDescent="0.2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9" customFormat="1" x14ac:dyDescent="0.2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4</v>
      </c>
      <c r="J86" s="124">
        <f t="shared" si="3"/>
        <v>0</v>
      </c>
      <c r="K86" s="118"/>
    </row>
    <row r="87" spans="1:11" s="118" customFormat="1" x14ac:dyDescent="0.2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10</v>
      </c>
      <c r="F87" s="116">
        <v>0</v>
      </c>
      <c r="G87" s="116">
        <f t="shared" si="2"/>
        <v>10</v>
      </c>
      <c r="H87" s="114">
        <v>0</v>
      </c>
      <c r="I87" s="114">
        <v>26</v>
      </c>
      <c r="J87" s="124">
        <f t="shared" si="3"/>
        <v>0.38461538461538464</v>
      </c>
    </row>
    <row r="88" spans="1:11" s="118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133</v>
      </c>
      <c r="J88" s="124">
        <f t="shared" si="3"/>
        <v>0</v>
      </c>
    </row>
    <row r="89" spans="1:11" s="24" customFormat="1" x14ac:dyDescent="0.2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9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0</v>
      </c>
      <c r="J90" s="124">
        <v>0</v>
      </c>
      <c r="K90" s="118"/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8" customFormat="1" x14ac:dyDescent="0.2">
      <c r="A94" s="112" t="s">
        <v>250</v>
      </c>
      <c r="B94" s="113" t="s">
        <v>251</v>
      </c>
      <c r="C94" s="114" t="s">
        <v>252</v>
      </c>
      <c r="D94" s="115">
        <v>1</v>
      </c>
      <c r="E94" s="116">
        <v>35</v>
      </c>
      <c r="F94" s="116">
        <v>0</v>
      </c>
      <c r="G94" s="116">
        <f t="shared" si="2"/>
        <v>36</v>
      </c>
      <c r="H94" s="114">
        <v>0</v>
      </c>
      <c r="I94" s="114">
        <v>52</v>
      </c>
      <c r="J94" s="124">
        <f t="shared" si="4"/>
        <v>0.69230769230769229</v>
      </c>
    </row>
    <row r="95" spans="1:11" s="24" customFormat="1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8" customFormat="1" x14ac:dyDescent="0.2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24">
        <v>0</v>
      </c>
    </row>
    <row r="97" spans="1:11" s="24" customFormat="1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9" customFormat="1" x14ac:dyDescent="0.2">
      <c r="A105" s="112" t="s">
        <v>274</v>
      </c>
      <c r="B105" s="113" t="s">
        <v>260</v>
      </c>
      <c r="C105" s="114" t="s">
        <v>275</v>
      </c>
      <c r="D105" s="119">
        <v>3</v>
      </c>
      <c r="E105" s="116">
        <v>174</v>
      </c>
      <c r="F105" s="116">
        <v>0</v>
      </c>
      <c r="G105" s="116">
        <f t="shared" si="2"/>
        <v>177</v>
      </c>
      <c r="H105" s="114">
        <v>0</v>
      </c>
      <c r="I105" s="114">
        <v>234</v>
      </c>
      <c r="J105" s="124">
        <f t="shared" si="3"/>
        <v>0.75641025641025639</v>
      </c>
      <c r="K105" s="118"/>
    </row>
    <row r="106" spans="1:11" s="24" customFormat="1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9" customFormat="1" x14ac:dyDescent="0.2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24">
        <v>0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5" thickTop="1" x14ac:dyDescent="0.2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4">
        <f t="shared" si="5"/>
        <v>7091</v>
      </c>
      <c r="J115" s="90">
        <f t="shared" si="3"/>
        <v>0.77252855732618808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 xr:uid="{00000000-0009-0000-0000-000009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78" sqref="F78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44317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5" thickBot="1" x14ac:dyDescent="0.25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5" thickTop="1" x14ac:dyDescent="0.2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4">
        <f t="shared" si="4"/>
        <v>7091</v>
      </c>
      <c r="H77" s="90">
        <f t="shared" si="3"/>
        <v>0.77252855732618808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I46" sqref="I46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44348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14</v>
      </c>
      <c r="F3" s="116">
        <v>0</v>
      </c>
      <c r="G3" s="116">
        <f>SUM(D3:F3)</f>
        <v>14</v>
      </c>
      <c r="H3" s="114">
        <v>0</v>
      </c>
      <c r="I3" s="114">
        <v>19</v>
      </c>
      <c r="J3" s="117">
        <f>G3/I3</f>
        <v>0.73684210526315785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1</v>
      </c>
      <c r="E4" s="116">
        <v>15</v>
      </c>
      <c r="F4" s="116">
        <v>0</v>
      </c>
      <c r="G4" s="116">
        <f t="shared" ref="G4:G67" si="0">SUM(D4:F4)</f>
        <v>16</v>
      </c>
      <c r="H4" s="114">
        <v>0</v>
      </c>
      <c r="I4" s="114">
        <v>21</v>
      </c>
      <c r="J4" s="117">
        <f t="shared" ref="J4:J67" si="1">G4/I4</f>
        <v>0.76190476190476186</v>
      </c>
      <c r="K4" s="118"/>
    </row>
    <row r="5" spans="1:11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21</v>
      </c>
      <c r="J7" s="117">
        <f t="shared" si="1"/>
        <v>0</v>
      </c>
      <c r="K7" s="118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9" customFormat="1" x14ac:dyDescent="0.2">
      <c r="A10" s="112" t="s">
        <v>28</v>
      </c>
      <c r="B10" s="113" t="s">
        <v>29</v>
      </c>
      <c r="C10" s="114" t="s">
        <v>30</v>
      </c>
      <c r="D10" s="115">
        <v>0</v>
      </c>
      <c r="E10" s="116">
        <v>7</v>
      </c>
      <c r="F10" s="116">
        <v>0</v>
      </c>
      <c r="G10" s="116">
        <f t="shared" si="0"/>
        <v>7</v>
      </c>
      <c r="H10" s="114">
        <v>0</v>
      </c>
      <c r="I10" s="114">
        <v>9</v>
      </c>
      <c r="J10" s="117">
        <f t="shared" si="1"/>
        <v>0.77777777777777779</v>
      </c>
      <c r="K10" s="118"/>
    </row>
    <row r="11" spans="1:11" s="119" customFormat="1" x14ac:dyDescent="0.2">
      <c r="A11" s="112" t="s">
        <v>31</v>
      </c>
      <c r="B11" s="113" t="s">
        <v>32</v>
      </c>
      <c r="C11" s="114" t="s">
        <v>33</v>
      </c>
      <c r="D11" s="115">
        <v>4</v>
      </c>
      <c r="E11" s="116">
        <v>36</v>
      </c>
      <c r="F11" s="116">
        <v>0</v>
      </c>
      <c r="G11" s="116">
        <f t="shared" si="0"/>
        <v>40</v>
      </c>
      <c r="H11" s="114">
        <v>4</v>
      </c>
      <c r="I11" s="114">
        <v>79</v>
      </c>
      <c r="J11" s="117">
        <f t="shared" si="1"/>
        <v>0.50632911392405067</v>
      </c>
      <c r="K11" s="118"/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6</v>
      </c>
      <c r="E12" s="116">
        <v>54</v>
      </c>
      <c r="F12" s="116">
        <v>0</v>
      </c>
      <c r="G12" s="116">
        <f t="shared" si="0"/>
        <v>60</v>
      </c>
      <c r="H12" s="114">
        <v>6</v>
      </c>
      <c r="I12" s="114">
        <v>199</v>
      </c>
      <c r="J12" s="117">
        <f t="shared" si="1"/>
        <v>0.30150753768844218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6</v>
      </c>
      <c r="E13" s="116">
        <v>35</v>
      </c>
      <c r="F13" s="116">
        <v>0</v>
      </c>
      <c r="G13" s="116">
        <f t="shared" si="0"/>
        <v>41</v>
      </c>
      <c r="H13" s="114">
        <v>6</v>
      </c>
      <c r="I13" s="114">
        <v>65</v>
      </c>
      <c r="J13" s="117">
        <f t="shared" si="1"/>
        <v>0.63076923076923075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6</v>
      </c>
      <c r="J14" s="117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266</v>
      </c>
      <c r="J17" s="117">
        <f t="shared" si="1"/>
        <v>0</v>
      </c>
      <c r="K17" s="118"/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9" customFormat="1" x14ac:dyDescent="0.2">
      <c r="A20" s="112" t="s">
        <v>55</v>
      </c>
      <c r="B20" s="113" t="s">
        <v>56</v>
      </c>
      <c r="C20" s="114" t="s">
        <v>57</v>
      </c>
      <c r="D20" s="115">
        <v>3</v>
      </c>
      <c r="E20" s="116">
        <v>83</v>
      </c>
      <c r="F20" s="116">
        <v>1</v>
      </c>
      <c r="G20" s="116">
        <f t="shared" si="0"/>
        <v>87</v>
      </c>
      <c r="H20" s="114">
        <v>2</v>
      </c>
      <c r="I20" s="114">
        <v>130</v>
      </c>
      <c r="J20" s="117">
        <f t="shared" si="1"/>
        <v>0.66923076923076918</v>
      </c>
      <c r="K20" s="118"/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0</v>
      </c>
      <c r="E22" s="116">
        <v>5</v>
      </c>
      <c r="F22" s="116">
        <v>0</v>
      </c>
      <c r="G22" s="116">
        <f t="shared" si="0"/>
        <v>5</v>
      </c>
      <c r="H22" s="114">
        <v>0</v>
      </c>
      <c r="I22" s="114">
        <v>0</v>
      </c>
      <c r="J22" s="117">
        <v>0</v>
      </c>
      <c r="K22" s="118"/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29</v>
      </c>
      <c r="J23" s="117">
        <f t="shared" si="1"/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5</v>
      </c>
      <c r="E24" s="116">
        <v>20</v>
      </c>
      <c r="F24" s="116">
        <v>0</v>
      </c>
      <c r="G24" s="116">
        <f t="shared" si="0"/>
        <v>25</v>
      </c>
      <c r="H24" s="114">
        <v>1</v>
      </c>
      <c r="I24" s="114">
        <v>61</v>
      </c>
      <c r="J24" s="117">
        <f t="shared" si="1"/>
        <v>0.4098360655737705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27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29</v>
      </c>
      <c r="J26" s="117">
        <f t="shared" si="1"/>
        <v>0.2413793103448276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1</v>
      </c>
      <c r="E27" s="116">
        <v>23</v>
      </c>
      <c r="F27" s="116">
        <v>0</v>
      </c>
      <c r="G27" s="116">
        <f t="shared" si="0"/>
        <v>24</v>
      </c>
      <c r="H27" s="114">
        <v>1</v>
      </c>
      <c r="I27" s="114">
        <v>34</v>
      </c>
      <c r="J27" s="117">
        <f t="shared" si="1"/>
        <v>0.70588235294117652</v>
      </c>
      <c r="K27" s="118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7</v>
      </c>
      <c r="J29" s="117">
        <f t="shared" si="1"/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3</v>
      </c>
      <c r="E31" s="116">
        <v>131</v>
      </c>
      <c r="F31" s="116">
        <v>0</v>
      </c>
      <c r="G31" s="116">
        <f t="shared" si="0"/>
        <v>134</v>
      </c>
      <c r="H31" s="114">
        <v>0</v>
      </c>
      <c r="I31" s="114">
        <v>199</v>
      </c>
      <c r="J31" s="117">
        <f t="shared" si="1"/>
        <v>0.6733668341708543</v>
      </c>
      <c r="K31" s="118"/>
      <c r="V31" s="11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8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3</v>
      </c>
      <c r="F36" s="116">
        <v>0</v>
      </c>
      <c r="G36" s="116">
        <f t="shared" si="0"/>
        <v>3</v>
      </c>
      <c r="H36" s="114">
        <v>0</v>
      </c>
      <c r="I36" s="114">
        <v>0</v>
      </c>
      <c r="J36" s="117">
        <v>0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8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2</v>
      </c>
      <c r="F43" s="116">
        <v>0</v>
      </c>
      <c r="G43" s="116">
        <f t="shared" si="0"/>
        <v>2</v>
      </c>
      <c r="H43" s="114">
        <v>0</v>
      </c>
      <c r="I43" s="114">
        <v>19</v>
      </c>
      <c r="J43" s="117">
        <f t="shared" si="1"/>
        <v>0.10526315789473684</v>
      </c>
    </row>
    <row r="44" spans="1:10" s="118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8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8" customFormat="1" x14ac:dyDescent="0.2">
      <c r="A48" s="112" t="s">
        <v>135</v>
      </c>
      <c r="B48" s="113" t="s">
        <v>136</v>
      </c>
      <c r="C48" s="114" t="s">
        <v>137</v>
      </c>
      <c r="D48" s="115">
        <v>5</v>
      </c>
      <c r="E48" s="116">
        <v>80</v>
      </c>
      <c r="F48" s="116">
        <v>0</v>
      </c>
      <c r="G48" s="116">
        <f t="shared" si="0"/>
        <v>85</v>
      </c>
      <c r="H48" s="114">
        <v>0</v>
      </c>
      <c r="I48" s="114">
        <v>117</v>
      </c>
      <c r="J48" s="117">
        <f t="shared" si="1"/>
        <v>0.72649572649572647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8" customFormat="1" x14ac:dyDescent="0.2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41</v>
      </c>
      <c r="F50" s="116">
        <v>0</v>
      </c>
      <c r="G50" s="116">
        <f t="shared" si="0"/>
        <v>41</v>
      </c>
      <c r="H50" s="114">
        <v>0</v>
      </c>
      <c r="I50" s="114">
        <v>64</v>
      </c>
      <c r="J50" s="117">
        <f t="shared" si="1"/>
        <v>0.640625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8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3</v>
      </c>
      <c r="F52" s="116">
        <v>0</v>
      </c>
      <c r="G52" s="116">
        <f t="shared" si="0"/>
        <v>3</v>
      </c>
      <c r="H52" s="114">
        <v>0</v>
      </c>
      <c r="I52" s="114">
        <v>17</v>
      </c>
      <c r="J52" s="117">
        <f t="shared" si="1"/>
        <v>0.17647058823529413</v>
      </c>
    </row>
    <row r="53" spans="1:10" s="118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12</v>
      </c>
      <c r="F53" s="116">
        <v>0</v>
      </c>
      <c r="G53" s="116">
        <f t="shared" si="0"/>
        <v>12</v>
      </c>
      <c r="H53" s="114">
        <v>0</v>
      </c>
      <c r="I53" s="114">
        <v>19</v>
      </c>
      <c r="J53" s="117">
        <f t="shared" si="1"/>
        <v>0.63157894736842102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8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2</v>
      </c>
      <c r="F62" s="116">
        <v>0</v>
      </c>
      <c r="G62" s="116">
        <f t="shared" si="0"/>
        <v>2</v>
      </c>
      <c r="H62" s="114">
        <v>0</v>
      </c>
      <c r="I62" s="114">
        <v>6</v>
      </c>
      <c r="J62" s="117">
        <f t="shared" si="1"/>
        <v>0.33333333333333331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8" customFormat="1" x14ac:dyDescent="0.2">
      <c r="A68" s="120" t="s">
        <v>491</v>
      </c>
      <c r="B68" s="113" t="s">
        <v>181</v>
      </c>
      <c r="C68" s="114" t="s">
        <v>492</v>
      </c>
      <c r="D68" s="115">
        <v>6</v>
      </c>
      <c r="E68" s="116">
        <v>111</v>
      </c>
      <c r="F68" s="116">
        <v>0</v>
      </c>
      <c r="G68" s="116">
        <f t="shared" ref="G68:G114" si="2">SUM(D68:F68)</f>
        <v>117</v>
      </c>
      <c r="H68" s="114">
        <v>0</v>
      </c>
      <c r="I68" s="114">
        <v>151</v>
      </c>
      <c r="J68" s="117">
        <f>G68/I68</f>
        <v>0.77483443708609268</v>
      </c>
    </row>
    <row r="69" spans="1:10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8" customFormat="1" x14ac:dyDescent="0.2">
      <c r="A72" s="112" t="s">
        <v>197</v>
      </c>
      <c r="B72" s="113" t="s">
        <v>181</v>
      </c>
      <c r="C72" s="114" t="s">
        <v>198</v>
      </c>
      <c r="D72" s="115">
        <v>6</v>
      </c>
      <c r="E72" s="116">
        <v>145</v>
      </c>
      <c r="F72" s="116">
        <v>0</v>
      </c>
      <c r="G72" s="116">
        <f t="shared" si="2"/>
        <v>151</v>
      </c>
      <c r="H72" s="114">
        <v>0</v>
      </c>
      <c r="I72" s="114">
        <v>217</v>
      </c>
      <c r="J72" s="117">
        <f t="shared" si="3"/>
        <v>0.69585253456221197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8" customFormat="1" x14ac:dyDescent="0.2">
      <c r="A75" s="112" t="s">
        <v>203</v>
      </c>
      <c r="B75" s="113" t="s">
        <v>181</v>
      </c>
      <c r="C75" s="114" t="s">
        <v>204</v>
      </c>
      <c r="D75" s="115">
        <v>6</v>
      </c>
      <c r="E75" s="116">
        <v>72</v>
      </c>
      <c r="F75" s="116">
        <v>0</v>
      </c>
      <c r="G75" s="116">
        <f t="shared" si="2"/>
        <v>78</v>
      </c>
      <c r="H75" s="114">
        <v>2</v>
      </c>
      <c r="I75" s="114">
        <v>518</v>
      </c>
      <c r="J75" s="117">
        <f t="shared" si="3"/>
        <v>0.15057915057915058</v>
      </c>
    </row>
    <row r="76" spans="1:10" s="118" customFormat="1" x14ac:dyDescent="0.2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102</v>
      </c>
      <c r="F76" s="116">
        <v>0</v>
      </c>
      <c r="G76" s="116">
        <f t="shared" si="2"/>
        <v>102</v>
      </c>
      <c r="H76" s="114">
        <v>0</v>
      </c>
      <c r="I76" s="114">
        <v>302</v>
      </c>
      <c r="J76" s="117">
        <f t="shared" si="3"/>
        <v>0.33774834437086093</v>
      </c>
    </row>
    <row r="77" spans="1:10" s="118" customFormat="1" x14ac:dyDescent="0.2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71</v>
      </c>
      <c r="F77" s="116">
        <v>0</v>
      </c>
      <c r="G77" s="116">
        <f t="shared" si="2"/>
        <v>74</v>
      </c>
      <c r="H77" s="114">
        <v>0</v>
      </c>
      <c r="I77" s="114">
        <v>216</v>
      </c>
      <c r="J77" s="117">
        <f t="shared" si="3"/>
        <v>0.34259259259259262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8" customFormat="1" x14ac:dyDescent="0.2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0</v>
      </c>
      <c r="J79" s="117">
        <v>0</v>
      </c>
    </row>
    <row r="80" spans="1:10" s="118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12</v>
      </c>
      <c r="J80" s="117">
        <f t="shared" si="3"/>
        <v>0.25</v>
      </c>
    </row>
    <row r="81" spans="1:10" s="118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1</v>
      </c>
      <c r="J81" s="117">
        <f t="shared" si="3"/>
        <v>0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8" customFormat="1" x14ac:dyDescent="0.2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0</v>
      </c>
      <c r="F85" s="116">
        <v>0</v>
      </c>
      <c r="G85" s="116">
        <f t="shared" si="2"/>
        <v>2</v>
      </c>
      <c r="H85" s="114">
        <v>1</v>
      </c>
      <c r="I85" s="114">
        <v>6</v>
      </c>
      <c r="J85" s="117">
        <f t="shared" si="3"/>
        <v>0.33333333333333331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8" customFormat="1" x14ac:dyDescent="0.2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21</v>
      </c>
      <c r="F87" s="116">
        <v>0</v>
      </c>
      <c r="G87" s="116">
        <f t="shared" si="2"/>
        <v>22</v>
      </c>
      <c r="H87" s="114">
        <v>1</v>
      </c>
      <c r="I87" s="114">
        <v>33</v>
      </c>
      <c r="J87" s="117">
        <f t="shared" si="3"/>
        <v>0.66666666666666663</v>
      </c>
    </row>
    <row r="88" spans="1:10" s="118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149</v>
      </c>
      <c r="J88" s="117">
        <f t="shared" si="3"/>
        <v>0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8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8" customFormat="1" x14ac:dyDescent="0.2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63</v>
      </c>
      <c r="J94" s="117">
        <f t="shared" si="3"/>
        <v>0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8" customFormat="1" x14ac:dyDescent="0.2">
      <c r="A104" s="112" t="s">
        <v>272</v>
      </c>
      <c r="B104" s="113" t="s">
        <v>260</v>
      </c>
      <c r="C104" s="114" t="s">
        <v>273</v>
      </c>
      <c r="D104" s="115">
        <v>2</v>
      </c>
      <c r="E104" s="116">
        <v>44</v>
      </c>
      <c r="F104" s="116">
        <v>0</v>
      </c>
      <c r="G104" s="116">
        <f t="shared" si="2"/>
        <v>46</v>
      </c>
      <c r="H104" s="114">
        <v>0</v>
      </c>
      <c r="I104" s="114">
        <v>70</v>
      </c>
      <c r="J104" s="117">
        <f t="shared" si="3"/>
        <v>0.65714285714285714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8" customFormat="1" x14ac:dyDescent="0.2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46</v>
      </c>
      <c r="F107" s="116">
        <v>0</v>
      </c>
      <c r="G107" s="116">
        <f t="shared" si="2"/>
        <v>46</v>
      </c>
      <c r="H107" s="114">
        <v>0</v>
      </c>
      <c r="I107" s="114">
        <v>70</v>
      </c>
      <c r="J107" s="117">
        <f t="shared" si="3"/>
        <v>0.65714285714285714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8" customFormat="1" x14ac:dyDescent="0.2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74</v>
      </c>
      <c r="F111" s="116">
        <v>0</v>
      </c>
      <c r="G111" s="116">
        <f t="shared" si="2"/>
        <v>75</v>
      </c>
      <c r="H111" s="114">
        <v>0</v>
      </c>
      <c r="I111" s="114">
        <v>100</v>
      </c>
      <c r="J111" s="117">
        <f t="shared" si="3"/>
        <v>0.75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4">
        <f t="shared" si="4"/>
        <v>9713</v>
      </c>
      <c r="J115" s="23">
        <f t="shared" si="3"/>
        <v>0.7920312982600638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44348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">
      <c r="A71" s="17" t="s">
        <v>260</v>
      </c>
      <c r="B71" s="105">
        <v>31</v>
      </c>
      <c r="C71" s="105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5" thickBot="1" x14ac:dyDescent="0.25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5" thickTop="1" x14ac:dyDescent="0.2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4">
        <f t="shared" si="4"/>
        <v>9713</v>
      </c>
      <c r="H77" s="23">
        <f t="shared" si="3"/>
        <v>0.7920312982600638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36"/>
  <sheetViews>
    <sheetView zoomScaleNormal="100" workbookViewId="0">
      <pane xSplit="3" ySplit="2" topLeftCell="D5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44378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11</v>
      </c>
      <c r="F3" s="116">
        <v>0</v>
      </c>
      <c r="G3" s="116">
        <f>SUM(D3:F3)</f>
        <v>11</v>
      </c>
      <c r="H3" s="114">
        <v>11</v>
      </c>
      <c r="I3" s="114">
        <v>17</v>
      </c>
      <c r="J3" s="117">
        <f>G3/I3</f>
        <v>0.6470588235294118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2</v>
      </c>
      <c r="E4" s="116">
        <v>5</v>
      </c>
      <c r="F4" s="116">
        <v>0</v>
      </c>
      <c r="G4" s="116">
        <f t="shared" ref="G4:G67" si="0">SUM(D4:F4)</f>
        <v>7</v>
      </c>
      <c r="H4" s="114">
        <v>1</v>
      </c>
      <c r="I4" s="114">
        <v>17</v>
      </c>
      <c r="J4" s="117">
        <f t="shared" ref="J4:J67" si="1">G4/I4</f>
        <v>0.41176470588235292</v>
      </c>
      <c r="K4" s="118"/>
    </row>
    <row r="5" spans="1:11" x14ac:dyDescent="0.2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1</v>
      </c>
      <c r="E7" s="116">
        <v>18</v>
      </c>
      <c r="F7" s="116">
        <v>0</v>
      </c>
      <c r="G7" s="116">
        <f t="shared" si="0"/>
        <v>19</v>
      </c>
      <c r="H7" s="114">
        <v>1</v>
      </c>
      <c r="I7" s="114">
        <v>33</v>
      </c>
      <c r="J7" s="117">
        <f t="shared" si="1"/>
        <v>0.5757575757575758</v>
      </c>
      <c r="K7" s="118"/>
    </row>
    <row r="8" spans="1:11" s="119" customFormat="1" x14ac:dyDescent="0.2">
      <c r="A8" s="112" t="s">
        <v>22</v>
      </c>
      <c r="B8" s="113" t="s">
        <v>23</v>
      </c>
      <c r="C8" s="114" t="s">
        <v>24</v>
      </c>
      <c r="D8" s="115">
        <v>2</v>
      </c>
      <c r="E8" s="116">
        <v>11</v>
      </c>
      <c r="F8" s="116">
        <v>0</v>
      </c>
      <c r="G8" s="116">
        <f t="shared" si="0"/>
        <v>13</v>
      </c>
      <c r="H8" s="114">
        <v>0</v>
      </c>
      <c r="I8" s="114">
        <v>19</v>
      </c>
      <c r="J8" s="117">
        <f t="shared" si="1"/>
        <v>0.68421052631578949</v>
      </c>
      <c r="K8" s="118"/>
    </row>
    <row r="9" spans="1:11" x14ac:dyDescent="0.2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23</v>
      </c>
      <c r="E12" s="116">
        <v>49</v>
      </c>
      <c r="F12" s="116">
        <v>0</v>
      </c>
      <c r="G12" s="116">
        <f t="shared" si="0"/>
        <v>72</v>
      </c>
      <c r="H12" s="114">
        <v>23</v>
      </c>
      <c r="I12" s="114">
        <v>171</v>
      </c>
      <c r="J12" s="117">
        <f t="shared" si="1"/>
        <v>0.42105263157894735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4</v>
      </c>
      <c r="E13" s="116">
        <v>41</v>
      </c>
      <c r="F13" s="116">
        <v>0</v>
      </c>
      <c r="G13" s="116">
        <f t="shared" si="0"/>
        <v>45</v>
      </c>
      <c r="H13" s="114">
        <v>4</v>
      </c>
      <c r="I13" s="114">
        <v>61</v>
      </c>
      <c r="J13" s="117">
        <f t="shared" si="1"/>
        <v>0.73770491803278693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8</v>
      </c>
      <c r="E17" s="116">
        <v>170</v>
      </c>
      <c r="F17" s="116">
        <v>0</v>
      </c>
      <c r="G17" s="116">
        <f t="shared" si="0"/>
        <v>178</v>
      </c>
      <c r="H17" s="114">
        <v>0</v>
      </c>
      <c r="I17" s="114">
        <v>236</v>
      </c>
      <c r="J17" s="117">
        <f t="shared" si="1"/>
        <v>0.75423728813559321</v>
      </c>
      <c r="K17" s="118"/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9" customFormat="1" x14ac:dyDescent="0.2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11</v>
      </c>
      <c r="J19" s="117">
        <f t="shared" si="1"/>
        <v>0</v>
      </c>
      <c r="K19" s="11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6</v>
      </c>
      <c r="J22" s="117">
        <f t="shared" si="1"/>
        <v>0</v>
      </c>
      <c r="K22" s="118"/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28</v>
      </c>
      <c r="J23" s="117">
        <f t="shared" si="1"/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4</v>
      </c>
      <c r="E24" s="116">
        <v>24</v>
      </c>
      <c r="F24" s="116">
        <v>0</v>
      </c>
      <c r="G24" s="116">
        <f t="shared" si="0"/>
        <v>28</v>
      </c>
      <c r="H24" s="114">
        <v>4</v>
      </c>
      <c r="I24" s="114">
        <v>71</v>
      </c>
      <c r="J24" s="117">
        <f t="shared" si="1"/>
        <v>0.39436619718309857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34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38</v>
      </c>
      <c r="J26" s="117">
        <f t="shared" si="1"/>
        <v>0.18421052631578946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1</v>
      </c>
      <c r="E27" s="116">
        <v>27</v>
      </c>
      <c r="F27" s="116">
        <v>0</v>
      </c>
      <c r="G27" s="116">
        <f t="shared" si="0"/>
        <v>28</v>
      </c>
      <c r="H27" s="114">
        <v>1</v>
      </c>
      <c r="I27" s="114">
        <v>42</v>
      </c>
      <c r="J27" s="117">
        <f>G27/I27</f>
        <v>0.66666666666666663</v>
      </c>
      <c r="K27" s="118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5</v>
      </c>
      <c r="J29" s="117">
        <f t="shared" si="1"/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2</v>
      </c>
      <c r="J30" s="117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3</v>
      </c>
      <c r="E31" s="116">
        <v>59</v>
      </c>
      <c r="F31" s="116">
        <v>0</v>
      </c>
      <c r="G31" s="116">
        <f t="shared" si="0"/>
        <v>62</v>
      </c>
      <c r="H31" s="114">
        <v>0</v>
      </c>
      <c r="I31" s="114">
        <v>183</v>
      </c>
      <c r="J31" s="117">
        <f t="shared" si="1"/>
        <v>0.33879781420765026</v>
      </c>
      <c r="K31" s="118"/>
      <c r="V31" s="11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9" customFormat="1" x14ac:dyDescent="0.2">
      <c r="A40" s="112" t="s">
        <v>113</v>
      </c>
      <c r="B40" s="113" t="s">
        <v>114</v>
      </c>
      <c r="C40" s="114" t="s">
        <v>115</v>
      </c>
      <c r="D40" s="115">
        <v>2</v>
      </c>
      <c r="E40" s="116">
        <v>31</v>
      </c>
      <c r="F40" s="116">
        <v>0</v>
      </c>
      <c r="G40" s="116">
        <f t="shared" si="0"/>
        <v>33</v>
      </c>
      <c r="H40" s="114">
        <v>0</v>
      </c>
      <c r="I40" s="114">
        <v>45</v>
      </c>
      <c r="J40" s="117">
        <f t="shared" si="1"/>
        <v>0.73333333333333328</v>
      </c>
      <c r="K40" s="118"/>
    </row>
    <row r="41" spans="1:11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9" customFormat="1" x14ac:dyDescent="0.2">
      <c r="A43" s="112" t="s">
        <v>122</v>
      </c>
      <c r="B43" s="113" t="s">
        <v>123</v>
      </c>
      <c r="C43" s="114" t="s">
        <v>124</v>
      </c>
      <c r="D43" s="115">
        <v>2</v>
      </c>
      <c r="E43" s="116">
        <v>17</v>
      </c>
      <c r="F43" s="116">
        <v>0</v>
      </c>
      <c r="G43" s="116">
        <f t="shared" si="0"/>
        <v>19</v>
      </c>
      <c r="H43" s="114">
        <v>2</v>
      </c>
      <c r="I43" s="114">
        <v>38</v>
      </c>
      <c r="J43" s="117">
        <f t="shared" si="1"/>
        <v>0.5</v>
      </c>
      <c r="K43" s="118"/>
    </row>
    <row r="44" spans="1:11" s="119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1</v>
      </c>
      <c r="F44" s="116">
        <v>0</v>
      </c>
      <c r="G44" s="116">
        <f t="shared" si="0"/>
        <v>1</v>
      </c>
      <c r="H44" s="114">
        <v>0</v>
      </c>
      <c r="I44" s="114">
        <v>4</v>
      </c>
      <c r="J44" s="117">
        <f t="shared" si="1"/>
        <v>0.25</v>
      </c>
      <c r="K44" s="118"/>
    </row>
    <row r="45" spans="1:11" x14ac:dyDescent="0.2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9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11</v>
      </c>
      <c r="F46" s="116">
        <v>0</v>
      </c>
      <c r="G46" s="116">
        <f t="shared" si="0"/>
        <v>11</v>
      </c>
      <c r="H46" s="114">
        <v>0</v>
      </c>
      <c r="I46" s="114">
        <v>19</v>
      </c>
      <c r="J46" s="117">
        <f t="shared" si="1"/>
        <v>0.57894736842105265</v>
      </c>
      <c r="K46" s="118"/>
    </row>
    <row r="47" spans="1:11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9" customFormat="1" x14ac:dyDescent="0.2">
      <c r="A48" s="112" t="s">
        <v>135</v>
      </c>
      <c r="B48" s="113" t="s">
        <v>136</v>
      </c>
      <c r="C48" s="114" t="s">
        <v>137</v>
      </c>
      <c r="D48" s="115">
        <v>4</v>
      </c>
      <c r="E48" s="116">
        <v>34</v>
      </c>
      <c r="F48" s="116">
        <v>0</v>
      </c>
      <c r="G48" s="116">
        <f t="shared" si="0"/>
        <v>38</v>
      </c>
      <c r="H48" s="114">
        <v>1</v>
      </c>
      <c r="I48" s="114">
        <v>72</v>
      </c>
      <c r="J48" s="117">
        <f t="shared" si="1"/>
        <v>0.52777777777777779</v>
      </c>
      <c r="K48" s="118"/>
    </row>
    <row r="49" spans="1:11" s="119" customFormat="1" x14ac:dyDescent="0.2">
      <c r="A49" s="112" t="s">
        <v>138</v>
      </c>
      <c r="B49" s="113" t="s">
        <v>139</v>
      </c>
      <c r="C49" s="114" t="s">
        <v>140</v>
      </c>
      <c r="D49" s="115">
        <v>3</v>
      </c>
      <c r="E49" s="116">
        <v>17</v>
      </c>
      <c r="F49" s="116">
        <v>0</v>
      </c>
      <c r="G49" s="116">
        <f t="shared" si="0"/>
        <v>20</v>
      </c>
      <c r="H49" s="114">
        <v>3</v>
      </c>
      <c r="I49" s="114">
        <v>68</v>
      </c>
      <c r="J49" s="117">
        <f t="shared" si="1"/>
        <v>0.29411764705882354</v>
      </c>
      <c r="K49" s="118"/>
    </row>
    <row r="50" spans="1:11" s="119" customFormat="1" x14ac:dyDescent="0.2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51</v>
      </c>
      <c r="F50" s="116">
        <v>0</v>
      </c>
      <c r="G50" s="116">
        <f t="shared" si="0"/>
        <v>51</v>
      </c>
      <c r="H50" s="114">
        <v>0</v>
      </c>
      <c r="I50" s="114">
        <v>67</v>
      </c>
      <c r="J50" s="117">
        <f t="shared" si="1"/>
        <v>0.76119402985074625</v>
      </c>
      <c r="K50" s="118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9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2</v>
      </c>
      <c r="F52" s="116">
        <v>0</v>
      </c>
      <c r="G52" s="116">
        <f t="shared" si="0"/>
        <v>2</v>
      </c>
      <c r="H52" s="114">
        <v>0</v>
      </c>
      <c r="I52" s="114">
        <v>10</v>
      </c>
      <c r="J52" s="117">
        <f t="shared" si="1"/>
        <v>0.2</v>
      </c>
      <c r="K52" s="118"/>
    </row>
    <row r="53" spans="1:11" x14ac:dyDescent="0.2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9" customFormat="1" x14ac:dyDescent="0.2">
      <c r="A54" s="112" t="s">
        <v>152</v>
      </c>
      <c r="B54" s="113" t="s">
        <v>153</v>
      </c>
      <c r="C54" s="114" t="s">
        <v>154</v>
      </c>
      <c r="D54" s="115">
        <v>1</v>
      </c>
      <c r="E54" s="116">
        <v>22</v>
      </c>
      <c r="F54" s="116">
        <v>0</v>
      </c>
      <c r="G54" s="116">
        <f t="shared" si="0"/>
        <v>23</v>
      </c>
      <c r="H54" s="114">
        <v>1</v>
      </c>
      <c r="I54" s="114">
        <v>33</v>
      </c>
      <c r="J54" s="117">
        <f t="shared" si="1"/>
        <v>0.69696969696969702</v>
      </c>
      <c r="K54" s="118"/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9" customFormat="1" x14ac:dyDescent="0.2">
      <c r="A67" s="120" t="s">
        <v>191</v>
      </c>
      <c r="B67" s="113" t="s">
        <v>181</v>
      </c>
      <c r="C67" s="114" t="s">
        <v>192</v>
      </c>
      <c r="D67" s="115">
        <v>4</v>
      </c>
      <c r="E67" s="116">
        <v>57</v>
      </c>
      <c r="F67" s="116">
        <v>0</v>
      </c>
      <c r="G67" s="116">
        <f t="shared" si="0"/>
        <v>61</v>
      </c>
      <c r="H67" s="114">
        <v>0</v>
      </c>
      <c r="I67" s="114">
        <v>94</v>
      </c>
      <c r="J67" s="117">
        <f t="shared" si="1"/>
        <v>0.64893617021276595</v>
      </c>
      <c r="K67" s="118"/>
    </row>
    <row r="68" spans="1:11" s="119" customFormat="1" x14ac:dyDescent="0.2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123</v>
      </c>
      <c r="F68" s="116">
        <v>0</v>
      </c>
      <c r="G68" s="116">
        <f t="shared" ref="G68:G114" si="2">SUM(D68:F68)</f>
        <v>125</v>
      </c>
      <c r="H68" s="114">
        <v>0</v>
      </c>
      <c r="I68" s="114">
        <v>174</v>
      </c>
      <c r="J68" s="117">
        <f t="shared" ref="J68:J113" si="3">G68/I68</f>
        <v>0.7183908045977011</v>
      </c>
      <c r="K68" s="118"/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9" customFormat="1" x14ac:dyDescent="0.2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105</v>
      </c>
      <c r="F72" s="116">
        <v>0</v>
      </c>
      <c r="G72" s="116">
        <f t="shared" si="2"/>
        <v>112</v>
      </c>
      <c r="H72" s="114">
        <v>0</v>
      </c>
      <c r="I72" s="114">
        <v>161</v>
      </c>
      <c r="J72" s="117">
        <f t="shared" si="3"/>
        <v>0.69565217391304346</v>
      </c>
      <c r="K72" s="118"/>
    </row>
    <row r="73" spans="1:11" s="119" customFormat="1" x14ac:dyDescent="0.2">
      <c r="A73" s="112" t="s">
        <v>199</v>
      </c>
      <c r="B73" s="113" t="s">
        <v>181</v>
      </c>
      <c r="C73" s="114" t="s">
        <v>200</v>
      </c>
      <c r="D73" s="115">
        <v>2</v>
      </c>
      <c r="E73" s="116">
        <v>569</v>
      </c>
      <c r="F73" s="116">
        <v>0</v>
      </c>
      <c r="G73" s="116">
        <f t="shared" si="2"/>
        <v>571</v>
      </c>
      <c r="H73" s="114">
        <v>0</v>
      </c>
      <c r="I73" s="114">
        <v>941</v>
      </c>
      <c r="J73" s="117">
        <f t="shared" si="3"/>
        <v>0.60680127523910732</v>
      </c>
      <c r="K73" s="118"/>
    </row>
    <row r="74" spans="1:11" s="119" customFormat="1" x14ac:dyDescent="0.2">
      <c r="A74" s="120" t="s">
        <v>201</v>
      </c>
      <c r="B74" s="113" t="s">
        <v>181</v>
      </c>
      <c r="C74" s="114" t="s">
        <v>202</v>
      </c>
      <c r="D74" s="115">
        <v>4</v>
      </c>
      <c r="E74" s="116">
        <v>70</v>
      </c>
      <c r="F74" s="116">
        <v>0</v>
      </c>
      <c r="G74" s="116">
        <f t="shared" si="2"/>
        <v>74</v>
      </c>
      <c r="H74" s="114">
        <v>4</v>
      </c>
      <c r="I74" s="114">
        <v>161</v>
      </c>
      <c r="J74" s="117">
        <f t="shared" si="3"/>
        <v>0.45962732919254656</v>
      </c>
      <c r="K74" s="118"/>
    </row>
    <row r="75" spans="1:11" s="119" customFormat="1" x14ac:dyDescent="0.2">
      <c r="A75" s="112" t="s">
        <v>203</v>
      </c>
      <c r="B75" s="113" t="s">
        <v>181</v>
      </c>
      <c r="C75" s="114" t="s">
        <v>204</v>
      </c>
      <c r="D75" s="115">
        <v>5</v>
      </c>
      <c r="E75" s="116">
        <v>65</v>
      </c>
      <c r="F75" s="116">
        <v>0</v>
      </c>
      <c r="G75" s="116">
        <f t="shared" si="2"/>
        <v>70</v>
      </c>
      <c r="H75" s="114">
        <v>4</v>
      </c>
      <c r="I75" s="114">
        <v>531</v>
      </c>
      <c r="J75" s="117">
        <f t="shared" si="3"/>
        <v>0.13182674199623351</v>
      </c>
      <c r="K75" s="118"/>
    </row>
    <row r="76" spans="1:11" s="119" customFormat="1" x14ac:dyDescent="0.2">
      <c r="A76" s="112" t="s">
        <v>205</v>
      </c>
      <c r="B76" s="113" t="s">
        <v>181</v>
      </c>
      <c r="C76" s="114" t="s">
        <v>206</v>
      </c>
      <c r="D76" s="115">
        <v>3</v>
      </c>
      <c r="E76" s="116">
        <v>158</v>
      </c>
      <c r="F76" s="116">
        <v>0</v>
      </c>
      <c r="G76" s="116">
        <f t="shared" si="2"/>
        <v>161</v>
      </c>
      <c r="H76" s="114">
        <v>2</v>
      </c>
      <c r="I76" s="114">
        <v>315</v>
      </c>
      <c r="J76" s="117">
        <f t="shared" si="3"/>
        <v>0.51111111111111107</v>
      </c>
      <c r="K76" s="118"/>
    </row>
    <row r="77" spans="1:11" s="119" customFormat="1" x14ac:dyDescent="0.2">
      <c r="A77" s="112" t="s">
        <v>498</v>
      </c>
      <c r="B77" s="113" t="s">
        <v>181</v>
      </c>
      <c r="C77" s="114" t="s">
        <v>499</v>
      </c>
      <c r="D77" s="115">
        <v>0</v>
      </c>
      <c r="E77" s="116">
        <v>67</v>
      </c>
      <c r="F77" s="116">
        <v>0</v>
      </c>
      <c r="G77" s="116">
        <f t="shared" si="2"/>
        <v>67</v>
      </c>
      <c r="H77" s="114">
        <v>0</v>
      </c>
      <c r="I77" s="114">
        <v>191</v>
      </c>
      <c r="J77" s="117">
        <f t="shared" si="3"/>
        <v>0.35078534031413611</v>
      </c>
      <c r="K77" s="118"/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9" customFormat="1" x14ac:dyDescent="0.2">
      <c r="A79" s="120" t="s">
        <v>209</v>
      </c>
      <c r="B79" s="113" t="s">
        <v>210</v>
      </c>
      <c r="C79" s="114" t="s">
        <v>210</v>
      </c>
      <c r="D79" s="115">
        <v>3</v>
      </c>
      <c r="E79" s="116">
        <v>16</v>
      </c>
      <c r="F79" s="116">
        <v>0</v>
      </c>
      <c r="G79" s="116">
        <f t="shared" si="2"/>
        <v>19</v>
      </c>
      <c r="H79" s="114">
        <v>3</v>
      </c>
      <c r="I79" s="114">
        <v>24</v>
      </c>
      <c r="J79" s="117">
        <f t="shared" si="3"/>
        <v>0.79166666666666663</v>
      </c>
      <c r="K79" s="118"/>
    </row>
    <row r="80" spans="1:11" s="119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8</v>
      </c>
      <c r="J80" s="117">
        <f t="shared" si="3"/>
        <v>0.375</v>
      </c>
      <c r="K80" s="118"/>
    </row>
    <row r="81" spans="1:11" x14ac:dyDescent="0.2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9" customFormat="1" ht="12" customHeight="1" x14ac:dyDescent="0.2">
      <c r="A83" s="112" t="s">
        <v>219</v>
      </c>
      <c r="B83" s="113" t="s">
        <v>218</v>
      </c>
      <c r="C83" s="114" t="s">
        <v>48</v>
      </c>
      <c r="D83" s="115">
        <v>0</v>
      </c>
      <c r="E83" s="116">
        <v>4</v>
      </c>
      <c r="F83" s="116">
        <v>0</v>
      </c>
      <c r="G83" s="116">
        <f t="shared" si="2"/>
        <v>4</v>
      </c>
      <c r="H83" s="114">
        <v>0</v>
      </c>
      <c r="I83" s="114">
        <v>7</v>
      </c>
      <c r="J83" s="117">
        <f t="shared" si="3"/>
        <v>0.5714285714285714</v>
      </c>
      <c r="K83" s="118"/>
    </row>
    <row r="84" spans="1:11" s="119" customFormat="1" x14ac:dyDescent="0.2">
      <c r="A84" s="112" t="s">
        <v>220</v>
      </c>
      <c r="B84" s="113" t="s">
        <v>221</v>
      </c>
      <c r="C84" s="114" t="s">
        <v>222</v>
      </c>
      <c r="D84" s="115">
        <v>2</v>
      </c>
      <c r="E84" s="116">
        <v>18</v>
      </c>
      <c r="F84" s="116">
        <v>0</v>
      </c>
      <c r="G84" s="116">
        <f t="shared" si="2"/>
        <v>20</v>
      </c>
      <c r="H84" s="114">
        <v>2</v>
      </c>
      <c r="I84" s="114">
        <v>27</v>
      </c>
      <c r="J84" s="117">
        <f t="shared" si="3"/>
        <v>0.7407407407407407</v>
      </c>
      <c r="K84" s="118"/>
    </row>
    <row r="85" spans="1:11" s="119" customFormat="1" x14ac:dyDescent="0.2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10</v>
      </c>
      <c r="F85" s="116">
        <v>0</v>
      </c>
      <c r="G85" s="116">
        <f t="shared" si="2"/>
        <v>12</v>
      </c>
      <c r="H85" s="114">
        <v>1</v>
      </c>
      <c r="I85" s="114">
        <v>16</v>
      </c>
      <c r="J85" s="117">
        <f t="shared" si="3"/>
        <v>0.75</v>
      </c>
      <c r="K85" s="118"/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9" customFormat="1" x14ac:dyDescent="0.2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0</v>
      </c>
      <c r="F87" s="116">
        <v>0</v>
      </c>
      <c r="G87" s="116">
        <f t="shared" si="2"/>
        <v>0</v>
      </c>
      <c r="H87" s="114">
        <v>0</v>
      </c>
      <c r="I87" s="114">
        <v>39</v>
      </c>
      <c r="J87" s="117">
        <f t="shared" si="3"/>
        <v>0</v>
      </c>
      <c r="K87" s="118"/>
    </row>
    <row r="88" spans="1:11" s="119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161</v>
      </c>
      <c r="J88" s="117">
        <f t="shared" si="3"/>
        <v>0</v>
      </c>
      <c r="K88" s="118"/>
    </row>
    <row r="89" spans="1:11" x14ac:dyDescent="0.2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9" customFormat="1" x14ac:dyDescent="0.2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51</v>
      </c>
      <c r="F94" s="116">
        <v>0</v>
      </c>
      <c r="G94" s="116">
        <f t="shared" si="2"/>
        <v>53</v>
      </c>
      <c r="H94" s="114">
        <v>0</v>
      </c>
      <c r="I94" s="114">
        <v>68</v>
      </c>
      <c r="J94" s="117">
        <f t="shared" si="3"/>
        <v>0.77941176470588236</v>
      </c>
      <c r="K94" s="118"/>
    </row>
    <row r="95" spans="1:11" x14ac:dyDescent="0.2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9" customFormat="1" x14ac:dyDescent="0.2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35</v>
      </c>
      <c r="F104" s="116">
        <v>0</v>
      </c>
      <c r="G104" s="116">
        <f t="shared" si="2"/>
        <v>35</v>
      </c>
      <c r="H104" s="114">
        <v>0</v>
      </c>
      <c r="I104" s="114">
        <v>64</v>
      </c>
      <c r="J104" s="117">
        <f t="shared" si="3"/>
        <v>0.546875</v>
      </c>
      <c r="K104" s="118"/>
    </row>
    <row r="105" spans="1:11" x14ac:dyDescent="0.2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9" customFormat="1" x14ac:dyDescent="0.2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48</v>
      </c>
      <c r="F107" s="116">
        <v>0</v>
      </c>
      <c r="G107" s="116">
        <f t="shared" si="2"/>
        <v>48</v>
      </c>
      <c r="H107" s="114">
        <v>0</v>
      </c>
      <c r="I107" s="114">
        <v>90</v>
      </c>
      <c r="J107" s="117">
        <f t="shared" si="3"/>
        <v>0.53333333333333333</v>
      </c>
      <c r="K107" s="118"/>
    </row>
    <row r="108" spans="1:11" x14ac:dyDescent="0.2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9" customFormat="1" x14ac:dyDescent="0.2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10</v>
      </c>
      <c r="F113" s="116">
        <v>0</v>
      </c>
      <c r="G113" s="116">
        <f t="shared" si="2"/>
        <v>10</v>
      </c>
      <c r="H113" s="114">
        <v>0</v>
      </c>
      <c r="I113" s="114">
        <v>17</v>
      </c>
      <c r="J113" s="117">
        <f t="shared" si="3"/>
        <v>0.58823529411764708</v>
      </c>
      <c r="K113" s="118"/>
    </row>
    <row r="114" spans="1:11" ht="13.5" thickBot="1" x14ac:dyDescent="0.25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5" thickTop="1" x14ac:dyDescent="0.2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4">
        <f t="shared" si="4"/>
        <v>9129</v>
      </c>
      <c r="J115" s="93">
        <f>G115/I115</f>
        <v>0.76152919268265962</v>
      </c>
    </row>
    <row r="116" spans="1:11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44378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5" thickBot="1" x14ac:dyDescent="0.25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5" thickTop="1" x14ac:dyDescent="0.2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4">
        <f t="shared" si="4"/>
        <v>9129</v>
      </c>
      <c r="H77" s="93">
        <f>E77/G77</f>
        <v>0.76152919268265962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3" activeCellId="1" sqref="A111:XFD111 A113:XFD113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44409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12</v>
      </c>
      <c r="F3" s="116">
        <v>0</v>
      </c>
      <c r="G3" s="116">
        <f>SUM(D3:F3)</f>
        <v>12</v>
      </c>
      <c r="H3" s="114">
        <v>0</v>
      </c>
      <c r="I3" s="114">
        <v>21</v>
      </c>
      <c r="J3" s="117">
        <f>G3/I3</f>
        <v>0.5714285714285714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14</v>
      </c>
      <c r="J4" s="117">
        <f t="shared" ref="J4:J67" si="1">G4/I4</f>
        <v>0</v>
      </c>
      <c r="K4" s="118"/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3</v>
      </c>
      <c r="J5" s="117">
        <f t="shared" si="1"/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5</v>
      </c>
      <c r="F6" s="116">
        <v>0</v>
      </c>
      <c r="G6" s="116">
        <f t="shared" si="0"/>
        <v>5</v>
      </c>
      <c r="H6" s="114">
        <v>0</v>
      </c>
      <c r="I6" s="114">
        <v>14</v>
      </c>
      <c r="J6" s="117">
        <f t="shared" si="1"/>
        <v>0.35714285714285715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1</v>
      </c>
      <c r="E7" s="116">
        <v>16</v>
      </c>
      <c r="F7" s="116">
        <v>0</v>
      </c>
      <c r="G7" s="116">
        <f t="shared" si="0"/>
        <v>17</v>
      </c>
      <c r="H7" s="114">
        <v>0</v>
      </c>
      <c r="I7" s="114">
        <v>22</v>
      </c>
      <c r="J7" s="117">
        <f t="shared" si="1"/>
        <v>0.77272727272727271</v>
      </c>
      <c r="K7" s="118"/>
    </row>
    <row r="8" spans="1:11" s="119" customFormat="1" x14ac:dyDescent="0.2">
      <c r="A8" s="112" t="s">
        <v>22</v>
      </c>
      <c r="B8" s="113" t="s">
        <v>23</v>
      </c>
      <c r="C8" s="114" t="s">
        <v>24</v>
      </c>
      <c r="D8" s="115">
        <v>1</v>
      </c>
      <c r="E8" s="116">
        <v>8</v>
      </c>
      <c r="F8" s="116">
        <v>0</v>
      </c>
      <c r="G8" s="116">
        <f t="shared" si="0"/>
        <v>9</v>
      </c>
      <c r="H8" s="114">
        <v>0</v>
      </c>
      <c r="I8" s="114">
        <v>12</v>
      </c>
      <c r="J8" s="117">
        <f>G8/I8</f>
        <v>0.75</v>
      </c>
      <c r="K8" s="118"/>
    </row>
    <row r="9" spans="1:11" s="119" customFormat="1" x14ac:dyDescent="0.2">
      <c r="A9" s="112" t="s">
        <v>25</v>
      </c>
      <c r="B9" s="113" t="s">
        <v>26</v>
      </c>
      <c r="C9" s="114" t="s">
        <v>27</v>
      </c>
      <c r="D9" s="115">
        <v>6</v>
      </c>
      <c r="E9" s="116">
        <v>14</v>
      </c>
      <c r="F9" s="116">
        <v>0</v>
      </c>
      <c r="G9" s="116">
        <f t="shared" si="0"/>
        <v>20</v>
      </c>
      <c r="H9" s="114">
        <v>6</v>
      </c>
      <c r="I9" s="114">
        <v>60</v>
      </c>
      <c r="J9" s="117">
        <f t="shared" si="1"/>
        <v>0.33333333333333331</v>
      </c>
      <c r="K9" s="118"/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13</v>
      </c>
      <c r="E10" s="22">
        <v>13</v>
      </c>
      <c r="F10" s="22">
        <v>0</v>
      </c>
      <c r="G10" s="22">
        <f t="shared" si="0"/>
        <v>26</v>
      </c>
      <c r="H10" s="20">
        <v>0</v>
      </c>
      <c r="I10" s="20">
        <v>6</v>
      </c>
      <c r="J10" s="23">
        <f t="shared" si="1"/>
        <v>4.333333333333333</v>
      </c>
    </row>
    <row r="11" spans="1:11" s="119" customFormat="1" x14ac:dyDescent="0.2">
      <c r="A11" s="112" t="s">
        <v>31</v>
      </c>
      <c r="B11" s="113" t="s">
        <v>32</v>
      </c>
      <c r="C11" s="114" t="s">
        <v>33</v>
      </c>
      <c r="D11" s="115">
        <v>6</v>
      </c>
      <c r="E11" s="116">
        <v>42</v>
      </c>
      <c r="F11" s="116">
        <v>0</v>
      </c>
      <c r="G11" s="116">
        <f t="shared" si="0"/>
        <v>48</v>
      </c>
      <c r="H11" s="114">
        <v>6</v>
      </c>
      <c r="I11" s="114">
        <v>69</v>
      </c>
      <c r="J11" s="117">
        <f t="shared" si="1"/>
        <v>0.69565217391304346</v>
      </c>
      <c r="K11" s="118"/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2</v>
      </c>
      <c r="E12" s="116">
        <v>31</v>
      </c>
      <c r="F12" s="116">
        <v>0</v>
      </c>
      <c r="G12" s="116">
        <f t="shared" si="0"/>
        <v>33</v>
      </c>
      <c r="H12" s="114">
        <v>2</v>
      </c>
      <c r="I12" s="114">
        <v>165</v>
      </c>
      <c r="J12" s="117">
        <f t="shared" si="1"/>
        <v>0.2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1</v>
      </c>
      <c r="E13" s="116">
        <v>31</v>
      </c>
      <c r="F13" s="116">
        <v>0</v>
      </c>
      <c r="G13" s="116">
        <f t="shared" si="0"/>
        <v>32</v>
      </c>
      <c r="H13" s="114">
        <v>1</v>
      </c>
      <c r="I13" s="114">
        <v>44</v>
      </c>
      <c r="J13" s="117">
        <f t="shared" si="1"/>
        <v>0.72727272727272729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0</v>
      </c>
      <c r="J14" s="117"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5</v>
      </c>
      <c r="E15" s="22">
        <v>25</v>
      </c>
      <c r="F15" s="22">
        <v>0</v>
      </c>
      <c r="G15" s="22">
        <f t="shared" si="0"/>
        <v>30</v>
      </c>
      <c r="H15" s="20">
        <v>5</v>
      </c>
      <c r="I15" s="20">
        <v>31</v>
      </c>
      <c r="J15" s="23">
        <f t="shared" si="1"/>
        <v>0.967741935483871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59</v>
      </c>
      <c r="F16" s="22">
        <v>0</v>
      </c>
      <c r="G16" s="22">
        <f t="shared" si="0"/>
        <v>65</v>
      </c>
      <c r="H16" s="20">
        <v>7</v>
      </c>
      <c r="I16" s="20">
        <v>19</v>
      </c>
      <c r="J16" s="23">
        <f t="shared" si="1"/>
        <v>3.4210526315789473</v>
      </c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12</v>
      </c>
      <c r="E17" s="116">
        <v>125</v>
      </c>
      <c r="F17" s="116">
        <v>0</v>
      </c>
      <c r="G17" s="116">
        <f t="shared" si="0"/>
        <v>137</v>
      </c>
      <c r="H17" s="114">
        <v>0</v>
      </c>
      <c r="I17" s="114">
        <v>195</v>
      </c>
      <c r="J17" s="117">
        <f t="shared" si="1"/>
        <v>0.70256410256410251</v>
      </c>
      <c r="K17" s="118"/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</v>
      </c>
      <c r="E18" s="22">
        <v>123</v>
      </c>
      <c r="F18" s="22">
        <v>0</v>
      </c>
      <c r="G18" s="22">
        <f t="shared" si="0"/>
        <v>124</v>
      </c>
      <c r="H18" s="20">
        <v>0</v>
      </c>
      <c r="I18" s="20">
        <v>106</v>
      </c>
      <c r="J18" s="23">
        <f t="shared" si="1"/>
        <v>1.1698113207547169</v>
      </c>
    </row>
    <row r="19" spans="1:22" s="119" customFormat="1" x14ac:dyDescent="0.2">
      <c r="A19" s="112" t="s">
        <v>52</v>
      </c>
      <c r="B19" s="113" t="s">
        <v>53</v>
      </c>
      <c r="C19" s="114" t="s">
        <v>54</v>
      </c>
      <c r="D19" s="115">
        <v>0</v>
      </c>
      <c r="E19" s="116">
        <v>5</v>
      </c>
      <c r="F19" s="116">
        <v>0</v>
      </c>
      <c r="G19" s="116">
        <f t="shared" si="0"/>
        <v>5</v>
      </c>
      <c r="H19" s="114">
        <v>0</v>
      </c>
      <c r="I19" s="114">
        <v>7</v>
      </c>
      <c r="J19" s="117">
        <f t="shared" si="1"/>
        <v>0.7142857142857143</v>
      </c>
      <c r="K19" s="118"/>
    </row>
    <row r="20" spans="1:22" s="119" customFormat="1" x14ac:dyDescent="0.2">
      <c r="A20" s="112" t="s">
        <v>55</v>
      </c>
      <c r="B20" s="113" t="s">
        <v>56</v>
      </c>
      <c r="C20" s="114" t="s">
        <v>57</v>
      </c>
      <c r="D20" s="115">
        <v>4</v>
      </c>
      <c r="E20" s="116">
        <v>114</v>
      </c>
      <c r="F20" s="116">
        <v>0</v>
      </c>
      <c r="G20" s="116">
        <f t="shared" si="0"/>
        <v>118</v>
      </c>
      <c r="H20" s="114">
        <v>0</v>
      </c>
      <c r="I20" s="114">
        <v>154</v>
      </c>
      <c r="J20" s="117">
        <f>G20/I20</f>
        <v>0.76623376623376627</v>
      </c>
      <c r="K20" s="118"/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6</v>
      </c>
      <c r="F21" s="22">
        <v>0</v>
      </c>
      <c r="G21" s="22">
        <f t="shared" si="0"/>
        <v>6</v>
      </c>
      <c r="H21" s="20">
        <v>0</v>
      </c>
      <c r="I21" s="20">
        <v>6</v>
      </c>
      <c r="J21" s="23">
        <f>G21/I21</f>
        <v>1</v>
      </c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2</v>
      </c>
      <c r="E22" s="116">
        <v>3</v>
      </c>
      <c r="F22" s="116">
        <v>0</v>
      </c>
      <c r="G22" s="116">
        <f t="shared" si="0"/>
        <v>5</v>
      </c>
      <c r="H22" s="114">
        <v>2</v>
      </c>
      <c r="I22" s="114">
        <v>10</v>
      </c>
      <c r="J22" s="117">
        <f t="shared" si="1"/>
        <v>0.5</v>
      </c>
      <c r="K22" s="118"/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6</v>
      </c>
      <c r="E23" s="22">
        <v>14</v>
      </c>
      <c r="F23" s="22">
        <v>0</v>
      </c>
      <c r="G23" s="22">
        <f t="shared" si="0"/>
        <v>20</v>
      </c>
      <c r="H23" s="20">
        <v>6</v>
      </c>
      <c r="I23" s="20">
        <v>24</v>
      </c>
      <c r="J23" s="23">
        <f t="shared" si="1"/>
        <v>0.83333333333333337</v>
      </c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3</v>
      </c>
      <c r="E24" s="116">
        <v>24</v>
      </c>
      <c r="F24" s="116">
        <v>0</v>
      </c>
      <c r="G24" s="116">
        <f t="shared" si="0"/>
        <v>27</v>
      </c>
      <c r="H24" s="114">
        <v>0</v>
      </c>
      <c r="I24" s="114">
        <v>74</v>
      </c>
      <c r="J24" s="117">
        <f t="shared" si="1"/>
        <v>0.36486486486486486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1</v>
      </c>
      <c r="E25" s="116">
        <v>16</v>
      </c>
      <c r="F25" s="116">
        <v>0</v>
      </c>
      <c r="G25" s="116">
        <f t="shared" si="0"/>
        <v>17</v>
      </c>
      <c r="H25" s="114">
        <v>1</v>
      </c>
      <c r="I25" s="114">
        <v>33</v>
      </c>
      <c r="J25" s="117">
        <f t="shared" si="1"/>
        <v>0.51515151515151514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10</v>
      </c>
      <c r="J26" s="117">
        <f t="shared" si="1"/>
        <v>0</v>
      </c>
      <c r="K26" s="118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5</v>
      </c>
      <c r="E27" s="22">
        <v>15</v>
      </c>
      <c r="F27" s="22">
        <v>0</v>
      </c>
      <c r="G27" s="22">
        <f t="shared" si="0"/>
        <v>20</v>
      </c>
      <c r="H27" s="20">
        <v>2</v>
      </c>
      <c r="I27" s="20">
        <v>10</v>
      </c>
      <c r="J27" s="23">
        <f t="shared" si="1"/>
        <v>2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3</v>
      </c>
      <c r="E28" s="22">
        <v>27</v>
      </c>
      <c r="F28" s="22">
        <v>0</v>
      </c>
      <c r="G28" s="22">
        <f t="shared" si="0"/>
        <v>30</v>
      </c>
      <c r="H28" s="20">
        <v>0</v>
      </c>
      <c r="I28" s="20">
        <v>34</v>
      </c>
      <c r="J28" s="23">
        <f t="shared" si="1"/>
        <v>0.88235294117647056</v>
      </c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1</v>
      </c>
      <c r="J29" s="117">
        <f t="shared" si="1"/>
        <v>0</v>
      </c>
      <c r="K29" s="118"/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5</v>
      </c>
      <c r="E31" s="116">
        <v>61</v>
      </c>
      <c r="F31" s="116">
        <v>0</v>
      </c>
      <c r="G31" s="116">
        <f t="shared" si="0"/>
        <v>66</v>
      </c>
      <c r="H31" s="114">
        <v>0</v>
      </c>
      <c r="I31" s="114">
        <v>171</v>
      </c>
      <c r="J31" s="117">
        <f t="shared" si="1"/>
        <v>0.38596491228070173</v>
      </c>
      <c r="K31" s="118"/>
      <c r="V31" s="119" t="s">
        <v>88</v>
      </c>
    </row>
    <row r="32" spans="1:22" s="119" customFormat="1" x14ac:dyDescent="0.2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35</v>
      </c>
      <c r="J32" s="117">
        <f t="shared" si="1"/>
        <v>0.7142857142857143</v>
      </c>
      <c r="K32" s="118"/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5</v>
      </c>
      <c r="E33" s="22">
        <v>176</v>
      </c>
      <c r="F33" s="22">
        <v>0</v>
      </c>
      <c r="G33" s="22">
        <f t="shared" si="0"/>
        <v>181</v>
      </c>
      <c r="H33" s="20">
        <v>5</v>
      </c>
      <c r="I33" s="20">
        <v>89</v>
      </c>
      <c r="J33" s="23">
        <f t="shared" si="1"/>
        <v>2.0337078651685392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8</v>
      </c>
      <c r="J34" s="23">
        <f t="shared" si="1"/>
        <v>1.25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12</v>
      </c>
      <c r="F35" s="22">
        <v>0</v>
      </c>
      <c r="G35" s="22">
        <f t="shared" si="0"/>
        <v>12</v>
      </c>
      <c r="H35" s="20">
        <v>0</v>
      </c>
      <c r="I35" s="20">
        <v>6</v>
      </c>
      <c r="J35" s="23">
        <f t="shared" si="1"/>
        <v>2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11</v>
      </c>
      <c r="F36" s="22">
        <v>0</v>
      </c>
      <c r="G36" s="22">
        <f t="shared" si="0"/>
        <v>11</v>
      </c>
      <c r="H36" s="20">
        <v>0</v>
      </c>
      <c r="I36" s="20">
        <v>5</v>
      </c>
      <c r="J36" s="23">
        <f t="shared" si="1"/>
        <v>2.2000000000000002</v>
      </c>
    </row>
    <row r="37" spans="1:10" s="118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1</v>
      </c>
      <c r="F37" s="116">
        <v>0</v>
      </c>
      <c r="G37" s="116">
        <f t="shared" si="0"/>
        <v>1</v>
      </c>
      <c r="H37" s="114">
        <v>0</v>
      </c>
      <c r="I37" s="114">
        <v>4</v>
      </c>
      <c r="J37" s="117">
        <f t="shared" si="1"/>
        <v>0.25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18</v>
      </c>
      <c r="F38" s="22">
        <v>0</v>
      </c>
      <c r="G38" s="22">
        <f t="shared" si="0"/>
        <v>19</v>
      </c>
      <c r="H38" s="20">
        <v>1</v>
      </c>
      <c r="I38" s="20">
        <v>14</v>
      </c>
      <c r="J38" s="23">
        <f t="shared" si="1"/>
        <v>1.3571428571428572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45</v>
      </c>
      <c r="F39" s="22">
        <v>0</v>
      </c>
      <c r="G39" s="22">
        <f t="shared" si="0"/>
        <v>49</v>
      </c>
      <c r="H39" s="20">
        <v>4</v>
      </c>
      <c r="I39" s="20">
        <v>39</v>
      </c>
      <c r="J39" s="23">
        <f t="shared" si="1"/>
        <v>1.2564102564102564</v>
      </c>
    </row>
    <row r="40" spans="1:10" s="118" customFormat="1" x14ac:dyDescent="0.2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0</v>
      </c>
      <c r="F40" s="116">
        <v>0</v>
      </c>
      <c r="G40" s="116">
        <f t="shared" si="0"/>
        <v>0</v>
      </c>
      <c r="H40" s="114">
        <v>0</v>
      </c>
      <c r="I40" s="114">
        <v>37</v>
      </c>
      <c r="J40" s="117">
        <f t="shared" si="1"/>
        <v>0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7</v>
      </c>
      <c r="F41" s="22">
        <v>0</v>
      </c>
      <c r="G41" s="22">
        <f t="shared" si="0"/>
        <v>7</v>
      </c>
      <c r="H41" s="20">
        <v>0</v>
      </c>
      <c r="I41" s="20">
        <v>6</v>
      </c>
      <c r="J41" s="23">
        <f t="shared" si="1"/>
        <v>1.1666666666666667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7</v>
      </c>
      <c r="F42" s="22">
        <v>0</v>
      </c>
      <c r="G42" s="22">
        <f t="shared" si="0"/>
        <v>7</v>
      </c>
      <c r="H42" s="20">
        <v>0</v>
      </c>
      <c r="I42" s="20">
        <v>8</v>
      </c>
      <c r="J42" s="23">
        <f t="shared" si="1"/>
        <v>0.875</v>
      </c>
    </row>
    <row r="43" spans="1:10" s="118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12</v>
      </c>
      <c r="J43" s="117">
        <f t="shared" si="1"/>
        <v>0</v>
      </c>
    </row>
    <row r="44" spans="1:10" s="118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13</v>
      </c>
      <c r="J44" s="117">
        <f t="shared" si="1"/>
        <v>0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3</v>
      </c>
      <c r="E45" s="22">
        <v>40</v>
      </c>
      <c r="F45" s="22">
        <v>0</v>
      </c>
      <c r="G45" s="22">
        <f t="shared" si="0"/>
        <v>43</v>
      </c>
      <c r="H45" s="20">
        <v>3</v>
      </c>
      <c r="I45" s="20">
        <v>40</v>
      </c>
      <c r="J45" s="23">
        <f t="shared" si="1"/>
        <v>1.075</v>
      </c>
    </row>
    <row r="46" spans="1:10" s="118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7</v>
      </c>
      <c r="F46" s="116">
        <v>0</v>
      </c>
      <c r="G46" s="116">
        <f t="shared" si="0"/>
        <v>7</v>
      </c>
      <c r="H46" s="114">
        <v>0</v>
      </c>
      <c r="I46" s="114">
        <v>17</v>
      </c>
      <c r="J46" s="117">
        <f>G46/I46</f>
        <v>0.41176470588235292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15</v>
      </c>
      <c r="F47" s="22">
        <v>0</v>
      </c>
      <c r="G47" s="22">
        <f t="shared" si="0"/>
        <v>18</v>
      </c>
      <c r="H47" s="20">
        <v>1</v>
      </c>
      <c r="I47" s="20">
        <v>17</v>
      </c>
      <c r="J47" s="23">
        <f t="shared" si="1"/>
        <v>1.0588235294117647</v>
      </c>
    </row>
    <row r="48" spans="1:10" s="118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31</v>
      </c>
      <c r="F48" s="116">
        <v>0</v>
      </c>
      <c r="G48" s="116">
        <f t="shared" si="0"/>
        <v>31</v>
      </c>
      <c r="H48" s="114">
        <v>0</v>
      </c>
      <c r="I48" s="114">
        <v>59</v>
      </c>
      <c r="J48" s="117">
        <f t="shared" si="1"/>
        <v>0.52542372881355937</v>
      </c>
    </row>
    <row r="49" spans="1:10" s="118" customFormat="1" x14ac:dyDescent="0.2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32</v>
      </c>
      <c r="F49" s="116">
        <v>0</v>
      </c>
      <c r="G49" s="116">
        <f t="shared" si="0"/>
        <v>33</v>
      </c>
      <c r="H49" s="114">
        <v>1</v>
      </c>
      <c r="I49" s="114">
        <v>65</v>
      </c>
      <c r="J49" s="117">
        <f t="shared" si="1"/>
        <v>0.50769230769230766</v>
      </c>
    </row>
    <row r="50" spans="1:10" s="118" customFormat="1" x14ac:dyDescent="0.2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47</v>
      </c>
      <c r="F50" s="116">
        <v>0</v>
      </c>
      <c r="G50" s="116">
        <f t="shared" si="0"/>
        <v>48</v>
      </c>
      <c r="H50" s="114">
        <v>0</v>
      </c>
      <c r="I50" s="114">
        <v>70</v>
      </c>
      <c r="J50" s="117">
        <f t="shared" si="1"/>
        <v>0.68571428571428572</v>
      </c>
    </row>
    <row r="51" spans="1:10" s="118" customFormat="1" x14ac:dyDescent="0.2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16</v>
      </c>
      <c r="J51" s="117">
        <f t="shared" si="1"/>
        <v>0</v>
      </c>
    </row>
    <row r="52" spans="1:10" s="118" customFormat="1" x14ac:dyDescent="0.2">
      <c r="A52" s="112" t="s">
        <v>147</v>
      </c>
      <c r="B52" s="113" t="s">
        <v>148</v>
      </c>
      <c r="C52" s="114" t="s">
        <v>149</v>
      </c>
      <c r="D52" s="115">
        <v>4</v>
      </c>
      <c r="E52" s="116">
        <v>11</v>
      </c>
      <c r="F52" s="116">
        <v>0</v>
      </c>
      <c r="G52" s="116">
        <f t="shared" si="0"/>
        <v>15</v>
      </c>
      <c r="H52" s="114">
        <v>0</v>
      </c>
      <c r="I52" s="114">
        <v>22</v>
      </c>
      <c r="J52" s="117">
        <f t="shared" si="1"/>
        <v>0.68181818181818177</v>
      </c>
    </row>
    <row r="53" spans="1:10" s="118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40</v>
      </c>
      <c r="J53" s="117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0</v>
      </c>
      <c r="E54" s="22">
        <v>18</v>
      </c>
      <c r="F54" s="22">
        <v>0</v>
      </c>
      <c r="G54" s="22">
        <f t="shared" si="0"/>
        <v>18</v>
      </c>
      <c r="H54" s="20">
        <v>0</v>
      </c>
      <c r="I54" s="20">
        <v>16</v>
      </c>
      <c r="J54" s="23">
        <f t="shared" si="1"/>
        <v>1.125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10</v>
      </c>
      <c r="F55" s="22">
        <v>0</v>
      </c>
      <c r="G55" s="22">
        <f t="shared" si="0"/>
        <v>10</v>
      </c>
      <c r="H55" s="20">
        <v>0</v>
      </c>
      <c r="I55" s="20">
        <v>9</v>
      </c>
      <c r="J55" s="23">
        <f t="shared" si="1"/>
        <v>1.1111111111111112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2</v>
      </c>
      <c r="E56" s="22">
        <v>23</v>
      </c>
      <c r="F56" s="22">
        <v>0</v>
      </c>
      <c r="G56" s="22">
        <f t="shared" si="0"/>
        <v>25</v>
      </c>
      <c r="H56" s="20">
        <v>0</v>
      </c>
      <c r="I56" s="20">
        <v>25</v>
      </c>
      <c r="J56" s="23">
        <f t="shared" si="1"/>
        <v>1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25</v>
      </c>
      <c r="J57" s="23">
        <f t="shared" si="1"/>
        <v>0.8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3</v>
      </c>
      <c r="E58" s="22">
        <v>59</v>
      </c>
      <c r="F58" s="22">
        <v>0</v>
      </c>
      <c r="G58" s="22">
        <f t="shared" si="0"/>
        <v>62</v>
      </c>
      <c r="H58" s="20">
        <v>3</v>
      </c>
      <c r="I58" s="20">
        <v>17</v>
      </c>
      <c r="J58" s="23">
        <f t="shared" si="1"/>
        <v>3.6470588235294117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2</v>
      </c>
      <c r="E59" s="22">
        <v>60</v>
      </c>
      <c r="F59" s="22">
        <v>0</v>
      </c>
      <c r="G59" s="22">
        <f t="shared" si="0"/>
        <v>62</v>
      </c>
      <c r="H59" s="20">
        <v>2</v>
      </c>
      <c r="I59" s="20">
        <v>63</v>
      </c>
      <c r="J59" s="23">
        <f t="shared" si="1"/>
        <v>0.98412698412698407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11</v>
      </c>
      <c r="F60" s="22">
        <v>0</v>
      </c>
      <c r="G60" s="22">
        <f t="shared" si="0"/>
        <v>12</v>
      </c>
      <c r="H60" s="20">
        <v>0</v>
      </c>
      <c r="I60" s="20">
        <v>14</v>
      </c>
      <c r="J60" s="23">
        <f t="shared" si="1"/>
        <v>0.8571428571428571</v>
      </c>
    </row>
    <row r="61" spans="1:10" s="118" customFormat="1" x14ac:dyDescent="0.2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59</v>
      </c>
      <c r="F61" s="116">
        <v>0</v>
      </c>
      <c r="G61" s="116">
        <f t="shared" si="0"/>
        <v>67</v>
      </c>
      <c r="H61" s="114">
        <v>3</v>
      </c>
      <c r="I61" s="114">
        <v>92</v>
      </c>
      <c r="J61" s="117">
        <f t="shared" si="1"/>
        <v>0.72826086956521741</v>
      </c>
    </row>
    <row r="62" spans="1:10" s="118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19</v>
      </c>
      <c r="F62" s="116">
        <v>0</v>
      </c>
      <c r="G62" s="116">
        <f t="shared" si="0"/>
        <v>19</v>
      </c>
      <c r="H62" s="114">
        <v>0</v>
      </c>
      <c r="I62" s="114">
        <v>24</v>
      </c>
      <c r="J62" s="117">
        <f>G62/I62</f>
        <v>0.79166666666666663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27</v>
      </c>
      <c r="F63" s="22">
        <v>0</v>
      </c>
      <c r="G63" s="22">
        <f t="shared" si="0"/>
        <v>29</v>
      </c>
      <c r="H63" s="20">
        <v>0</v>
      </c>
      <c r="I63" s="20">
        <v>26</v>
      </c>
      <c r="J63" s="23">
        <f t="shared" si="1"/>
        <v>1.1153846153846154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65</v>
      </c>
      <c r="F64" s="22">
        <v>0</v>
      </c>
      <c r="G64" s="22">
        <f t="shared" si="0"/>
        <v>65</v>
      </c>
      <c r="H64" s="20">
        <v>0</v>
      </c>
      <c r="I64" s="20">
        <v>70</v>
      </c>
      <c r="J64" s="23">
        <f>G64/I64</f>
        <v>0.9285714285714286</v>
      </c>
    </row>
    <row r="65" spans="1:10" s="118" customFormat="1" x14ac:dyDescent="0.2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58</v>
      </c>
      <c r="F65" s="116">
        <v>0</v>
      </c>
      <c r="G65" s="116">
        <f t="shared" si="0"/>
        <v>58</v>
      </c>
      <c r="H65" s="114">
        <v>0</v>
      </c>
      <c r="I65" s="114">
        <v>73</v>
      </c>
      <c r="J65" s="117">
        <f>G65/I65</f>
        <v>0.79452054794520544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23">
        <f t="shared" si="1"/>
        <v>0.91836734693877553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0</v>
      </c>
      <c r="E67" s="22">
        <v>48</v>
      </c>
      <c r="F67" s="22">
        <v>0</v>
      </c>
      <c r="G67" s="22">
        <f t="shared" si="0"/>
        <v>48</v>
      </c>
      <c r="H67" s="20">
        <v>0</v>
      </c>
      <c r="I67" s="20">
        <v>56</v>
      </c>
      <c r="J67" s="23">
        <f t="shared" si="1"/>
        <v>0.8571428571428571</v>
      </c>
    </row>
    <row r="68" spans="1:10" s="118" customFormat="1" x14ac:dyDescent="0.2">
      <c r="A68" s="112" t="s">
        <v>491</v>
      </c>
      <c r="B68" s="113" t="s">
        <v>181</v>
      </c>
      <c r="C68" s="114" t="s">
        <v>492</v>
      </c>
      <c r="D68" s="115">
        <v>3</v>
      </c>
      <c r="E68" s="116">
        <v>158</v>
      </c>
      <c r="F68" s="116">
        <v>0</v>
      </c>
      <c r="G68" s="116">
        <f t="shared" ref="G68:G114" si="2">SUM(D68:F68)</f>
        <v>161</v>
      </c>
      <c r="H68" s="114">
        <v>0</v>
      </c>
      <c r="I68" s="114">
        <v>248</v>
      </c>
      <c r="J68" s="117">
        <f t="shared" ref="J68:J104" si="3">G68/I68</f>
        <v>0.64919354838709675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40</v>
      </c>
      <c r="F69" s="22">
        <v>0</v>
      </c>
      <c r="G69" s="22">
        <f t="shared" si="2"/>
        <v>40</v>
      </c>
      <c r="H69" s="20">
        <v>0</v>
      </c>
      <c r="I69" s="20">
        <v>41</v>
      </c>
      <c r="J69" s="23">
        <f t="shared" si="3"/>
        <v>0.97560975609756095</v>
      </c>
    </row>
    <row r="70" spans="1:10" s="118" customFormat="1" x14ac:dyDescent="0.2">
      <c r="A70" s="112" t="s">
        <v>486</v>
      </c>
      <c r="B70" s="113" t="s">
        <v>181</v>
      </c>
      <c r="C70" s="114" t="s">
        <v>188</v>
      </c>
      <c r="D70" s="115">
        <v>3</v>
      </c>
      <c r="E70" s="116">
        <v>247</v>
      </c>
      <c r="F70" s="116">
        <v>0</v>
      </c>
      <c r="G70" s="116">
        <f t="shared" si="2"/>
        <v>250</v>
      </c>
      <c r="H70" s="114">
        <v>0</v>
      </c>
      <c r="I70" s="114">
        <v>325</v>
      </c>
      <c r="J70" s="117">
        <f t="shared" si="3"/>
        <v>0.76923076923076927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56</v>
      </c>
      <c r="F71" s="22">
        <v>0</v>
      </c>
      <c r="G71" s="22">
        <f t="shared" si="2"/>
        <v>58</v>
      </c>
      <c r="H71" s="20">
        <v>0</v>
      </c>
      <c r="I71" s="20">
        <v>54</v>
      </c>
      <c r="J71" s="23">
        <f t="shared" si="3"/>
        <v>1.0740740740740742</v>
      </c>
    </row>
    <row r="72" spans="1:10" s="118" customFormat="1" x14ac:dyDescent="0.2">
      <c r="A72" s="112" t="s">
        <v>197</v>
      </c>
      <c r="B72" s="113" t="s">
        <v>181</v>
      </c>
      <c r="C72" s="114" t="s">
        <v>198</v>
      </c>
      <c r="D72" s="115">
        <v>9</v>
      </c>
      <c r="E72" s="116">
        <v>131</v>
      </c>
      <c r="F72" s="116">
        <v>0</v>
      </c>
      <c r="G72" s="116">
        <f t="shared" si="2"/>
        <v>140</v>
      </c>
      <c r="H72" s="114">
        <v>0</v>
      </c>
      <c r="I72" s="114">
        <v>199</v>
      </c>
      <c r="J72" s="117">
        <f t="shared" si="3"/>
        <v>0.70351758793969854</v>
      </c>
    </row>
    <row r="73" spans="1:10" s="118" customFormat="1" x14ac:dyDescent="0.2">
      <c r="A73" s="112" t="s">
        <v>199</v>
      </c>
      <c r="B73" s="113" t="s">
        <v>181</v>
      </c>
      <c r="C73" s="114" t="s">
        <v>200</v>
      </c>
      <c r="D73" s="115">
        <v>9</v>
      </c>
      <c r="E73" s="116">
        <v>902</v>
      </c>
      <c r="F73" s="116">
        <v>0</v>
      </c>
      <c r="G73" s="116">
        <f t="shared" si="2"/>
        <v>911</v>
      </c>
      <c r="H73" s="114">
        <v>0</v>
      </c>
      <c r="I73" s="114">
        <v>1195</v>
      </c>
      <c r="J73" s="117">
        <f t="shared" si="3"/>
        <v>0.76234309623430963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4</v>
      </c>
      <c r="E74" s="22">
        <v>147</v>
      </c>
      <c r="F74" s="22">
        <v>0</v>
      </c>
      <c r="G74" s="22">
        <f t="shared" si="2"/>
        <v>151</v>
      </c>
      <c r="H74" s="20">
        <v>1</v>
      </c>
      <c r="I74" s="20">
        <v>180</v>
      </c>
      <c r="J74" s="23">
        <f t="shared" si="3"/>
        <v>0.83888888888888891</v>
      </c>
    </row>
    <row r="75" spans="1:10" s="118" customFormat="1" x14ac:dyDescent="0.2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53</v>
      </c>
      <c r="F75" s="116">
        <v>0</v>
      </c>
      <c r="G75" s="116">
        <f t="shared" si="2"/>
        <v>55</v>
      </c>
      <c r="H75" s="114">
        <v>2</v>
      </c>
      <c r="I75" s="114">
        <v>520</v>
      </c>
      <c r="J75" s="117">
        <f t="shared" si="3"/>
        <v>0.10576923076923077</v>
      </c>
    </row>
    <row r="76" spans="1:10" s="118" customFormat="1" x14ac:dyDescent="0.2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91</v>
      </c>
      <c r="F76" s="116">
        <v>0</v>
      </c>
      <c r="G76" s="116">
        <f t="shared" si="2"/>
        <v>93</v>
      </c>
      <c r="H76" s="114">
        <v>0</v>
      </c>
      <c r="I76" s="114">
        <v>307</v>
      </c>
      <c r="J76" s="117">
        <f t="shared" si="3"/>
        <v>0.30293159609120524</v>
      </c>
    </row>
    <row r="77" spans="1:10" s="118" customFormat="1" x14ac:dyDescent="0.2">
      <c r="A77" s="112" t="s">
        <v>498</v>
      </c>
      <c r="B77" s="113" t="s">
        <v>181</v>
      </c>
      <c r="C77" s="114" t="s">
        <v>499</v>
      </c>
      <c r="D77" s="115">
        <v>1</v>
      </c>
      <c r="E77" s="116">
        <v>73</v>
      </c>
      <c r="F77" s="116">
        <v>4</v>
      </c>
      <c r="G77" s="116">
        <f t="shared" si="2"/>
        <v>78</v>
      </c>
      <c r="H77" s="114">
        <v>0</v>
      </c>
      <c r="I77" s="114">
        <v>197</v>
      </c>
      <c r="J77" s="117">
        <f t="shared" si="3"/>
        <v>0.39593908629441626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50</v>
      </c>
      <c r="J78" s="23">
        <f t="shared" si="3"/>
        <v>1.02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>
        <v>3</v>
      </c>
      <c r="E79" s="22">
        <v>34</v>
      </c>
      <c r="F79" s="22">
        <v>0</v>
      </c>
      <c r="G79" s="22">
        <f t="shared" si="2"/>
        <v>37</v>
      </c>
      <c r="H79" s="20">
        <v>3</v>
      </c>
      <c r="I79" s="20">
        <v>43</v>
      </c>
      <c r="J79" s="23">
        <f t="shared" si="3"/>
        <v>0.86046511627906974</v>
      </c>
    </row>
    <row r="80" spans="1:10" s="118" customFormat="1" x14ac:dyDescent="0.2">
      <c r="A80" s="112" t="s">
        <v>211</v>
      </c>
      <c r="B80" s="113" t="s">
        <v>212</v>
      </c>
      <c r="C80" s="114" t="s">
        <v>213</v>
      </c>
      <c r="D80" s="115">
        <v>1</v>
      </c>
      <c r="E80" s="116">
        <v>1</v>
      </c>
      <c r="F80" s="116">
        <v>0</v>
      </c>
      <c r="G80" s="116">
        <f t="shared" si="2"/>
        <v>2</v>
      </c>
      <c r="H80" s="114">
        <v>1</v>
      </c>
      <c r="I80" s="114">
        <v>3</v>
      </c>
      <c r="J80" s="117">
        <f t="shared" si="3"/>
        <v>0.66666666666666663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>
        <v>0</v>
      </c>
      <c r="E81" s="22">
        <v>44</v>
      </c>
      <c r="F81" s="22">
        <v>0</v>
      </c>
      <c r="G81" s="22">
        <f t="shared" si="2"/>
        <v>44</v>
      </c>
      <c r="H81" s="20">
        <v>0</v>
      </c>
      <c r="I81" s="20">
        <v>46</v>
      </c>
      <c r="J81" s="23">
        <f t="shared" si="3"/>
        <v>0.95652173913043481</v>
      </c>
    </row>
    <row r="82" spans="1:10" s="118" customFormat="1" x14ac:dyDescent="0.2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11</v>
      </c>
      <c r="J82" s="117">
        <f t="shared" si="3"/>
        <v>0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>
        <v>0</v>
      </c>
      <c r="E83" s="22">
        <v>24</v>
      </c>
      <c r="F83" s="22">
        <v>0</v>
      </c>
      <c r="G83" s="22">
        <f t="shared" si="2"/>
        <v>24</v>
      </c>
      <c r="H83" s="20">
        <v>0</v>
      </c>
      <c r="I83" s="20">
        <v>8</v>
      </c>
      <c r="J83" s="23">
        <f t="shared" si="3"/>
        <v>3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>
        <v>6</v>
      </c>
      <c r="E84" s="22">
        <v>44</v>
      </c>
      <c r="F84" s="22">
        <v>0</v>
      </c>
      <c r="G84" s="22">
        <f t="shared" si="2"/>
        <v>50</v>
      </c>
      <c r="H84" s="20">
        <v>5</v>
      </c>
      <c r="I84" s="20">
        <v>48</v>
      </c>
      <c r="J84" s="23">
        <f t="shared" si="3"/>
        <v>1.0416666666666667</v>
      </c>
    </row>
    <row r="85" spans="1:10" s="118" customFormat="1" x14ac:dyDescent="0.2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3</v>
      </c>
      <c r="F85" s="116">
        <v>0</v>
      </c>
      <c r="G85" s="116">
        <f t="shared" si="2"/>
        <v>5</v>
      </c>
      <c r="H85" s="114">
        <v>0</v>
      </c>
      <c r="I85" s="114">
        <v>39</v>
      </c>
      <c r="J85" s="117">
        <f t="shared" si="3"/>
        <v>0.12820512820512819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>
        <v>10</v>
      </c>
      <c r="E86" s="22">
        <v>119</v>
      </c>
      <c r="F86" s="22">
        <v>0</v>
      </c>
      <c r="G86" s="22">
        <f t="shared" si="2"/>
        <v>129</v>
      </c>
      <c r="H86" s="20">
        <v>7</v>
      </c>
      <c r="I86" s="20">
        <v>45</v>
      </c>
      <c r="J86" s="23">
        <f t="shared" si="3"/>
        <v>2.8666666666666667</v>
      </c>
    </row>
    <row r="87" spans="1:10" s="118" customFormat="1" x14ac:dyDescent="0.2">
      <c r="A87" s="112" t="s">
        <v>228</v>
      </c>
      <c r="B87" s="113" t="s">
        <v>229</v>
      </c>
      <c r="C87" s="114" t="s">
        <v>230</v>
      </c>
      <c r="D87" s="115">
        <v>2</v>
      </c>
      <c r="E87" s="116">
        <v>15</v>
      </c>
      <c r="F87" s="116">
        <v>0</v>
      </c>
      <c r="G87" s="116">
        <f t="shared" si="2"/>
        <v>17</v>
      </c>
      <c r="H87" s="114">
        <v>2</v>
      </c>
      <c r="I87" s="114">
        <v>28</v>
      </c>
      <c r="J87" s="117">
        <f t="shared" si="3"/>
        <v>0.6071428571428571</v>
      </c>
    </row>
    <row r="88" spans="1:10" s="118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152</v>
      </c>
      <c r="J88" s="117">
        <f t="shared" si="3"/>
        <v>0</v>
      </c>
    </row>
    <row r="89" spans="1:10" s="118" customFormat="1" x14ac:dyDescent="0.2">
      <c r="A89" s="112" t="s">
        <v>234</v>
      </c>
      <c r="B89" s="113" t="s">
        <v>235</v>
      </c>
      <c r="C89" s="114" t="s">
        <v>236</v>
      </c>
      <c r="D89" s="115">
        <v>1</v>
      </c>
      <c r="E89" s="116">
        <v>6</v>
      </c>
      <c r="F89" s="116">
        <v>0</v>
      </c>
      <c r="G89" s="116">
        <f t="shared" si="2"/>
        <v>7</v>
      </c>
      <c r="H89" s="114">
        <v>0</v>
      </c>
      <c r="I89" s="114">
        <v>16</v>
      </c>
      <c r="J89" s="117">
        <f t="shared" si="3"/>
        <v>0.4375</v>
      </c>
    </row>
    <row r="90" spans="1:10" s="118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0</v>
      </c>
      <c r="J90" s="117">
        <v>0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8</v>
      </c>
      <c r="E91" s="22">
        <v>74</v>
      </c>
      <c r="F91" s="22">
        <v>0</v>
      </c>
      <c r="G91" s="22">
        <f t="shared" si="2"/>
        <v>82</v>
      </c>
      <c r="H91" s="20">
        <v>4</v>
      </c>
      <c r="I91" s="20">
        <v>83</v>
      </c>
      <c r="J91" s="23">
        <f t="shared" si="3"/>
        <v>0.98795180722891562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>
        <v>2</v>
      </c>
      <c r="E92" s="22">
        <v>47</v>
      </c>
      <c r="F92" s="22">
        <v>0</v>
      </c>
      <c r="G92" s="22">
        <f t="shared" si="2"/>
        <v>49</v>
      </c>
      <c r="H92" s="20">
        <v>0</v>
      </c>
      <c r="I92" s="20">
        <v>48</v>
      </c>
      <c r="J92" s="23">
        <f t="shared" si="3"/>
        <v>1.0208333333333333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2</v>
      </c>
      <c r="E93" s="22">
        <v>54</v>
      </c>
      <c r="F93" s="22">
        <v>0</v>
      </c>
      <c r="G93" s="22">
        <f t="shared" si="2"/>
        <v>56</v>
      </c>
      <c r="H93" s="20">
        <v>2</v>
      </c>
      <c r="I93" s="20">
        <v>64</v>
      </c>
      <c r="J93" s="23">
        <f t="shared" si="3"/>
        <v>0.875</v>
      </c>
    </row>
    <row r="94" spans="1:10" s="118" customFormat="1" x14ac:dyDescent="0.2">
      <c r="A94" s="112" t="s">
        <v>250</v>
      </c>
      <c r="B94" s="113" t="s">
        <v>251</v>
      </c>
      <c r="C94" s="114" t="s">
        <v>252</v>
      </c>
      <c r="D94" s="115">
        <v>5</v>
      </c>
      <c r="E94" s="116">
        <v>36</v>
      </c>
      <c r="F94" s="116">
        <v>0</v>
      </c>
      <c r="G94" s="116">
        <f t="shared" si="2"/>
        <v>41</v>
      </c>
      <c r="H94" s="114">
        <v>2</v>
      </c>
      <c r="I94" s="114">
        <v>63</v>
      </c>
      <c r="J94" s="117">
        <f t="shared" si="3"/>
        <v>0.65079365079365081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7</v>
      </c>
      <c r="F95" s="22">
        <v>0</v>
      </c>
      <c r="G95" s="22">
        <f t="shared" si="2"/>
        <v>8</v>
      </c>
      <c r="H95" s="20">
        <v>0</v>
      </c>
      <c r="I95" s="20">
        <v>7</v>
      </c>
      <c r="J95" s="23">
        <f t="shared" si="3"/>
        <v>1.1428571428571428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8</v>
      </c>
      <c r="F96" s="22">
        <v>0</v>
      </c>
      <c r="G96" s="22">
        <f t="shared" si="2"/>
        <v>8</v>
      </c>
      <c r="H96" s="20">
        <v>0</v>
      </c>
      <c r="I96" s="20">
        <v>9</v>
      </c>
      <c r="J96" s="23">
        <f t="shared" si="3"/>
        <v>0.88888888888888884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75</v>
      </c>
      <c r="F97" s="22">
        <v>0</v>
      </c>
      <c r="G97" s="22">
        <f t="shared" si="2"/>
        <v>77</v>
      </c>
      <c r="H97" s="20">
        <v>0</v>
      </c>
      <c r="I97" s="20">
        <v>78</v>
      </c>
      <c r="J97" s="23">
        <f t="shared" si="3"/>
        <v>0.98717948717948723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>
        <v>1</v>
      </c>
      <c r="E98" s="22">
        <v>11</v>
      </c>
      <c r="F98" s="22">
        <v>0</v>
      </c>
      <c r="G98" s="22">
        <f t="shared" si="2"/>
        <v>12</v>
      </c>
      <c r="H98" s="20">
        <v>0</v>
      </c>
      <c r="I98" s="20">
        <v>13</v>
      </c>
      <c r="J98" s="23">
        <f t="shared" si="3"/>
        <v>0.92307692307692313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330</v>
      </c>
      <c r="F99" s="22">
        <v>0</v>
      </c>
      <c r="G99" s="22">
        <f t="shared" si="2"/>
        <v>330</v>
      </c>
      <c r="H99" s="20">
        <v>0</v>
      </c>
      <c r="I99" s="20">
        <v>331</v>
      </c>
      <c r="J99" s="23">
        <f t="shared" si="3"/>
        <v>0.99697885196374625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20</v>
      </c>
      <c r="F100" s="22">
        <v>0</v>
      </c>
      <c r="G100" s="22">
        <f t="shared" si="2"/>
        <v>20</v>
      </c>
      <c r="H100" s="20">
        <v>0</v>
      </c>
      <c r="I100" s="20">
        <v>20</v>
      </c>
      <c r="J100" s="23">
        <f t="shared" si="3"/>
        <v>1</v>
      </c>
    </row>
    <row r="101" spans="1:10" s="118" customFormat="1" x14ac:dyDescent="0.2">
      <c r="A101" s="112" t="s">
        <v>266</v>
      </c>
      <c r="B101" s="113" t="s">
        <v>260</v>
      </c>
      <c r="C101" s="114" t="s">
        <v>267</v>
      </c>
      <c r="D101" s="115">
        <v>3</v>
      </c>
      <c r="E101" s="116">
        <v>217</v>
      </c>
      <c r="F101" s="116">
        <v>0</v>
      </c>
      <c r="G101" s="116">
        <f t="shared" si="2"/>
        <v>220</v>
      </c>
      <c r="H101" s="114">
        <v>220</v>
      </c>
      <c r="I101" s="114">
        <v>288</v>
      </c>
      <c r="J101" s="117">
        <f t="shared" si="3"/>
        <v>0.76388888888888884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71</v>
      </c>
      <c r="F102" s="22">
        <v>0</v>
      </c>
      <c r="G102" s="22">
        <f t="shared" si="2"/>
        <v>75</v>
      </c>
      <c r="H102" s="20">
        <v>0</v>
      </c>
      <c r="I102" s="20">
        <v>72</v>
      </c>
      <c r="J102" s="23">
        <f t="shared" si="3"/>
        <v>1.0416666666666667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102</v>
      </c>
      <c r="F103" s="22">
        <v>0</v>
      </c>
      <c r="G103" s="22">
        <f t="shared" si="2"/>
        <v>108</v>
      </c>
      <c r="H103" s="20">
        <v>0</v>
      </c>
      <c r="I103" s="20">
        <v>101</v>
      </c>
      <c r="J103" s="23">
        <f t="shared" si="3"/>
        <v>1.0693069306930694</v>
      </c>
    </row>
    <row r="104" spans="1:10" s="118" customFormat="1" x14ac:dyDescent="0.2">
      <c r="A104" s="112" t="s">
        <v>272</v>
      </c>
      <c r="B104" s="113" t="s">
        <v>260</v>
      </c>
      <c r="C104" s="114" t="s">
        <v>273</v>
      </c>
      <c r="D104" s="115">
        <v>4</v>
      </c>
      <c r="E104" s="116">
        <v>44</v>
      </c>
      <c r="F104" s="116">
        <v>0</v>
      </c>
      <c r="G104" s="116">
        <f t="shared" si="2"/>
        <v>48</v>
      </c>
      <c r="H104" s="114">
        <v>0</v>
      </c>
      <c r="I104" s="114">
        <v>77</v>
      </c>
      <c r="J104" s="117">
        <f t="shared" si="3"/>
        <v>0.62337662337662336</v>
      </c>
    </row>
    <row r="105" spans="1:10" s="118" customFormat="1" x14ac:dyDescent="0.2">
      <c r="A105" s="112" t="s">
        <v>274</v>
      </c>
      <c r="B105" s="113" t="s">
        <v>260</v>
      </c>
      <c r="C105" s="114" t="s">
        <v>275</v>
      </c>
      <c r="D105" s="119">
        <v>5</v>
      </c>
      <c r="E105" s="116">
        <v>252</v>
      </c>
      <c r="F105" s="116">
        <v>0</v>
      </c>
      <c r="G105" s="116">
        <f t="shared" si="2"/>
        <v>257</v>
      </c>
      <c r="H105" s="114">
        <v>0</v>
      </c>
      <c r="I105" s="114">
        <v>327</v>
      </c>
      <c r="J105" s="117">
        <f>G105/I105</f>
        <v>0.78593272171253825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185</v>
      </c>
      <c r="F106" s="22">
        <v>0</v>
      </c>
      <c r="G106" s="22">
        <f t="shared" si="2"/>
        <v>185</v>
      </c>
      <c r="H106" s="20">
        <v>0</v>
      </c>
      <c r="I106" s="20">
        <v>194</v>
      </c>
      <c r="J106" s="23">
        <f t="shared" ref="J106:J113" si="4">G106/I106</f>
        <v>0.95360824742268047</v>
      </c>
    </row>
    <row r="107" spans="1:10" s="118" customFormat="1" x14ac:dyDescent="0.2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69</v>
      </c>
      <c r="F107" s="116">
        <v>0</v>
      </c>
      <c r="G107" s="116">
        <f t="shared" si="2"/>
        <v>69</v>
      </c>
      <c r="H107" s="114">
        <v>0</v>
      </c>
      <c r="I107" s="114">
        <v>87</v>
      </c>
      <c r="J107" s="117">
        <f t="shared" si="4"/>
        <v>0.7931034482758621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>
        <v>0</v>
      </c>
      <c r="E108" s="22">
        <v>146</v>
      </c>
      <c r="F108" s="22">
        <v>0</v>
      </c>
      <c r="G108" s="22">
        <f t="shared" si="2"/>
        <v>146</v>
      </c>
      <c r="H108" s="20">
        <v>0</v>
      </c>
      <c r="I108" s="20">
        <v>145</v>
      </c>
      <c r="J108" s="23">
        <f t="shared" si="4"/>
        <v>1.0068965517241379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33</v>
      </c>
      <c r="F109" s="22">
        <v>0</v>
      </c>
      <c r="G109" s="22">
        <f t="shared" si="2"/>
        <v>34</v>
      </c>
      <c r="H109" s="20">
        <v>0</v>
      </c>
      <c r="I109" s="20">
        <v>35</v>
      </c>
      <c r="J109" s="23">
        <f t="shared" si="4"/>
        <v>0.97142857142857142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22</v>
      </c>
      <c r="F110" s="22">
        <v>0</v>
      </c>
      <c r="G110" s="22">
        <f t="shared" si="2"/>
        <v>23</v>
      </c>
      <c r="H110" s="20">
        <v>1</v>
      </c>
      <c r="I110" s="20">
        <v>21</v>
      </c>
      <c r="J110" s="23">
        <f t="shared" si="4"/>
        <v>1.0952380952380953</v>
      </c>
    </row>
    <row r="111" spans="1:10" s="118" customFormat="1" x14ac:dyDescent="0.2">
      <c r="A111" s="112" t="s">
        <v>282</v>
      </c>
      <c r="B111" s="113" t="s">
        <v>283</v>
      </c>
      <c r="C111" s="114" t="s">
        <v>284</v>
      </c>
      <c r="D111" s="115">
        <v>6</v>
      </c>
      <c r="E111" s="116">
        <v>53</v>
      </c>
      <c r="F111" s="116">
        <v>0</v>
      </c>
      <c r="G111" s="116">
        <f t="shared" si="2"/>
        <v>59</v>
      </c>
      <c r="H111" s="114">
        <v>5</v>
      </c>
      <c r="I111" s="114">
        <v>75</v>
      </c>
      <c r="J111" s="117">
        <f t="shared" si="4"/>
        <v>0.78666666666666663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8</v>
      </c>
      <c r="F112" s="22">
        <v>0</v>
      </c>
      <c r="G112" s="22">
        <f t="shared" si="2"/>
        <v>8</v>
      </c>
      <c r="H112" s="20">
        <v>0</v>
      </c>
      <c r="I112" s="20">
        <v>6</v>
      </c>
      <c r="J112" s="23">
        <f t="shared" si="4"/>
        <v>1.3333333333333333</v>
      </c>
    </row>
    <row r="113" spans="1:14" s="119" customFormat="1" x14ac:dyDescent="0.2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7</v>
      </c>
      <c r="F113" s="116">
        <v>0</v>
      </c>
      <c r="G113" s="116">
        <f t="shared" ref="G113" si="5">SUM(D113:F113)</f>
        <v>7</v>
      </c>
      <c r="H113" s="114">
        <v>0</v>
      </c>
      <c r="I113" s="114">
        <v>16</v>
      </c>
      <c r="J113" s="117">
        <f t="shared" si="4"/>
        <v>0.4375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963</v>
      </c>
      <c r="E114" s="27">
        <v>42</v>
      </c>
      <c r="F114" s="27">
        <v>0</v>
      </c>
      <c r="G114" s="27">
        <f t="shared" si="2"/>
        <v>1005</v>
      </c>
      <c r="H114" s="28">
        <v>0</v>
      </c>
      <c r="I114" s="28">
        <v>1038</v>
      </c>
      <c r="J114" s="85">
        <f>G114/I114</f>
        <v>0.96820809248554918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1198</v>
      </c>
      <c r="E115" s="97">
        <f>SUM(E3:E114)</f>
        <v>5961</v>
      </c>
      <c r="F115" s="97">
        <f>SUM(F3:F114)</f>
        <v>4</v>
      </c>
      <c r="G115" s="97">
        <f t="shared" ref="G115" si="6">D115+E115+F115</f>
        <v>7163</v>
      </c>
      <c r="H115" s="32">
        <f>SUM(H3:H114)</f>
        <v>316</v>
      </c>
      <c r="I115" s="32">
        <f>SUM(I3:I114)</f>
        <v>9451</v>
      </c>
      <c r="J115" s="93">
        <f t="shared" ref="J115" si="7">G115/I115</f>
        <v>0.75790921595598348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98"/>
  <sheetViews>
    <sheetView tabSelected="1" zoomScaleNormal="100" workbookViewId="0">
      <pane xSplit="1" ySplit="2" topLeftCell="B5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44409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12</v>
      </c>
      <c r="D3" s="22">
        <v>0</v>
      </c>
      <c r="E3" s="22">
        <f>SUM(B3:D3)</f>
        <v>12</v>
      </c>
      <c r="F3" s="20">
        <v>0</v>
      </c>
      <c r="G3" s="20">
        <v>21</v>
      </c>
      <c r="H3" s="23">
        <f>E3/G3</f>
        <v>0.5714285714285714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14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3</v>
      </c>
      <c r="H5" s="23">
        <f t="shared" si="1"/>
        <v>0</v>
      </c>
    </row>
    <row r="6" spans="1:9" x14ac:dyDescent="0.2">
      <c r="A6" s="19" t="s">
        <v>18</v>
      </c>
      <c r="B6" s="21">
        <v>1</v>
      </c>
      <c r="C6" s="22">
        <v>21</v>
      </c>
      <c r="D6" s="22">
        <v>0</v>
      </c>
      <c r="E6" s="22">
        <v>22</v>
      </c>
      <c r="F6" s="20">
        <v>0</v>
      </c>
      <c r="G6" s="20">
        <v>36</v>
      </c>
      <c r="H6" s="23">
        <v>0.61111111111111116</v>
      </c>
    </row>
    <row r="7" spans="1:9" x14ac:dyDescent="0.2">
      <c r="A7" s="19" t="s">
        <v>23</v>
      </c>
      <c r="B7" s="21">
        <v>1</v>
      </c>
      <c r="C7" s="22">
        <v>8</v>
      </c>
      <c r="D7" s="22">
        <v>0</v>
      </c>
      <c r="E7" s="22">
        <f t="shared" si="0"/>
        <v>9</v>
      </c>
      <c r="F7" s="20">
        <v>0</v>
      </c>
      <c r="G7" s="20">
        <v>12</v>
      </c>
      <c r="H7" s="23">
        <f>E7/G7</f>
        <v>0.75</v>
      </c>
    </row>
    <row r="8" spans="1:9" x14ac:dyDescent="0.2">
      <c r="A8" s="19" t="s">
        <v>26</v>
      </c>
      <c r="B8" s="21">
        <v>6</v>
      </c>
      <c r="C8" s="22">
        <v>14</v>
      </c>
      <c r="D8" s="22">
        <v>0</v>
      </c>
      <c r="E8" s="22">
        <f t="shared" si="0"/>
        <v>20</v>
      </c>
      <c r="F8" s="20">
        <v>6</v>
      </c>
      <c r="G8" s="20">
        <v>60</v>
      </c>
      <c r="H8" s="23">
        <f t="shared" si="1"/>
        <v>0.33333333333333331</v>
      </c>
    </row>
    <row r="9" spans="1:9" x14ac:dyDescent="0.2">
      <c r="A9" s="19" t="s">
        <v>29</v>
      </c>
      <c r="B9" s="21">
        <v>13</v>
      </c>
      <c r="C9" s="22">
        <v>13</v>
      </c>
      <c r="D9" s="22">
        <v>0</v>
      </c>
      <c r="E9" s="22">
        <f t="shared" si="0"/>
        <v>26</v>
      </c>
      <c r="F9" s="20">
        <v>0</v>
      </c>
      <c r="G9" s="20">
        <v>6</v>
      </c>
      <c r="H9" s="23">
        <f t="shared" si="1"/>
        <v>4.333333333333333</v>
      </c>
    </row>
    <row r="10" spans="1:9" x14ac:dyDescent="0.2">
      <c r="A10" s="19" t="s">
        <v>32</v>
      </c>
      <c r="B10" s="21">
        <v>8</v>
      </c>
      <c r="C10" s="22">
        <v>73</v>
      </c>
      <c r="D10" s="22">
        <v>0</v>
      </c>
      <c r="E10" s="22">
        <v>81</v>
      </c>
      <c r="F10" s="20">
        <v>8</v>
      </c>
      <c r="G10" s="20">
        <v>234</v>
      </c>
      <c r="H10" s="23">
        <v>0.34615384615384615</v>
      </c>
    </row>
    <row r="11" spans="1:9" x14ac:dyDescent="0.2">
      <c r="A11" s="19" t="s">
        <v>37</v>
      </c>
      <c r="B11" s="21">
        <v>1</v>
      </c>
      <c r="C11" s="22">
        <v>31</v>
      </c>
      <c r="D11" s="22">
        <v>0</v>
      </c>
      <c r="E11" s="22">
        <v>32</v>
      </c>
      <c r="F11" s="20">
        <v>1</v>
      </c>
      <c r="G11" s="20">
        <v>44</v>
      </c>
      <c r="H11" s="23">
        <v>0.72727272727272729</v>
      </c>
    </row>
    <row r="12" spans="1:9" x14ac:dyDescent="0.2">
      <c r="A12" s="19" t="s">
        <v>42</v>
      </c>
      <c r="B12" s="21">
        <v>5</v>
      </c>
      <c r="C12" s="22">
        <v>25</v>
      </c>
      <c r="D12" s="22">
        <v>0</v>
      </c>
      <c r="E12" s="22">
        <f t="shared" si="0"/>
        <v>30</v>
      </c>
      <c r="F12" s="20">
        <v>5</v>
      </c>
      <c r="G12" s="20">
        <v>31</v>
      </c>
      <c r="H12" s="23">
        <f t="shared" si="1"/>
        <v>0.967741935483871</v>
      </c>
    </row>
    <row r="13" spans="1:9" x14ac:dyDescent="0.2">
      <c r="A13" s="19" t="s">
        <v>45</v>
      </c>
      <c r="B13" s="21">
        <v>6</v>
      </c>
      <c r="C13" s="22">
        <v>59</v>
      </c>
      <c r="D13" s="22">
        <v>0</v>
      </c>
      <c r="E13" s="22">
        <f t="shared" si="0"/>
        <v>65</v>
      </c>
      <c r="F13" s="20">
        <v>7</v>
      </c>
      <c r="G13" s="20">
        <v>19</v>
      </c>
      <c r="H13" s="23">
        <f t="shared" si="1"/>
        <v>3.4210526315789473</v>
      </c>
    </row>
    <row r="14" spans="1:9" x14ac:dyDescent="0.2">
      <c r="A14" s="19" t="s">
        <v>48</v>
      </c>
      <c r="B14" s="21">
        <v>13</v>
      </c>
      <c r="C14" s="22">
        <v>248</v>
      </c>
      <c r="D14" s="22">
        <v>0</v>
      </c>
      <c r="E14" s="22">
        <v>261</v>
      </c>
      <c r="F14" s="20">
        <v>0</v>
      </c>
      <c r="G14" s="20">
        <v>301</v>
      </c>
      <c r="H14" s="23">
        <v>0.86710963455149503</v>
      </c>
    </row>
    <row r="15" spans="1:9" x14ac:dyDescent="0.2">
      <c r="A15" s="19" t="s">
        <v>53</v>
      </c>
      <c r="B15" s="21">
        <v>0</v>
      </c>
      <c r="C15" s="22">
        <v>5</v>
      </c>
      <c r="D15" s="22">
        <v>0</v>
      </c>
      <c r="E15" s="22">
        <f t="shared" si="0"/>
        <v>5</v>
      </c>
      <c r="F15" s="20">
        <v>0</v>
      </c>
      <c r="G15" s="20">
        <v>7</v>
      </c>
      <c r="H15" s="23">
        <f t="shared" si="1"/>
        <v>0.7142857142857143</v>
      </c>
    </row>
    <row r="16" spans="1:9" x14ac:dyDescent="0.2">
      <c r="A16" s="19" t="s">
        <v>56</v>
      </c>
      <c r="B16" s="21">
        <v>4</v>
      </c>
      <c r="C16" s="22">
        <v>120</v>
      </c>
      <c r="D16" s="22">
        <v>0</v>
      </c>
      <c r="E16" s="22">
        <v>124</v>
      </c>
      <c r="F16" s="20">
        <v>0</v>
      </c>
      <c r="G16" s="20">
        <v>160</v>
      </c>
      <c r="H16" s="23">
        <v>0.77500000000000002</v>
      </c>
    </row>
    <row r="17" spans="1:20" x14ac:dyDescent="0.2">
      <c r="A17" s="19" t="s">
        <v>61</v>
      </c>
      <c r="B17" s="21">
        <v>2</v>
      </c>
      <c r="C17" s="22">
        <v>3</v>
      </c>
      <c r="D17" s="22">
        <v>0</v>
      </c>
      <c r="E17" s="22">
        <f t="shared" si="0"/>
        <v>5</v>
      </c>
      <c r="F17" s="20">
        <v>2</v>
      </c>
      <c r="G17" s="20">
        <v>10</v>
      </c>
      <c r="H17" s="23">
        <f t="shared" si="1"/>
        <v>0.5</v>
      </c>
    </row>
    <row r="18" spans="1:20" x14ac:dyDescent="0.2">
      <c r="A18" s="19" t="s">
        <v>64</v>
      </c>
      <c r="B18" s="21">
        <v>6</v>
      </c>
      <c r="C18" s="22">
        <v>14</v>
      </c>
      <c r="D18" s="22">
        <v>0</v>
      </c>
      <c r="E18" s="22">
        <f t="shared" si="0"/>
        <v>20</v>
      </c>
      <c r="F18" s="20">
        <v>6</v>
      </c>
      <c r="G18" s="20">
        <v>24</v>
      </c>
      <c r="H18" s="23">
        <f t="shared" si="1"/>
        <v>0.83333333333333337</v>
      </c>
    </row>
    <row r="19" spans="1:20" x14ac:dyDescent="0.2">
      <c r="A19" s="19" t="s">
        <v>67</v>
      </c>
      <c r="B19" s="21">
        <v>4</v>
      </c>
      <c r="C19" s="22">
        <v>40</v>
      </c>
      <c r="D19" s="22">
        <v>0</v>
      </c>
      <c r="E19" s="22">
        <v>44</v>
      </c>
      <c r="F19" s="20">
        <v>1</v>
      </c>
      <c r="G19" s="20">
        <v>107</v>
      </c>
      <c r="H19" s="23">
        <v>0.41121495327102803</v>
      </c>
    </row>
    <row r="20" spans="1:20" x14ac:dyDescent="0.2">
      <c r="A20" s="19" t="s">
        <v>72</v>
      </c>
      <c r="B20" s="21">
        <v>5</v>
      </c>
      <c r="C20" s="22">
        <v>15</v>
      </c>
      <c r="D20" s="22">
        <v>0</v>
      </c>
      <c r="E20" s="22">
        <v>20</v>
      </c>
      <c r="F20" s="20">
        <v>2</v>
      </c>
      <c r="G20" s="20">
        <v>20</v>
      </c>
      <c r="H20" s="23">
        <v>1</v>
      </c>
    </row>
    <row r="21" spans="1:20" x14ac:dyDescent="0.2">
      <c r="A21" s="19" t="s">
        <v>77</v>
      </c>
      <c r="B21" s="21">
        <v>3</v>
      </c>
      <c r="C21" s="22">
        <v>27</v>
      </c>
      <c r="D21" s="22">
        <v>0</v>
      </c>
      <c r="E21" s="22">
        <f t="shared" si="0"/>
        <v>30</v>
      </c>
      <c r="F21" s="20">
        <v>0</v>
      </c>
      <c r="G21" s="20">
        <v>34</v>
      </c>
      <c r="H21" s="23">
        <f t="shared" si="1"/>
        <v>0.88235294117647056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1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">
      <c r="A24" s="19" t="s">
        <v>86</v>
      </c>
      <c r="B24" s="21">
        <v>5</v>
      </c>
      <c r="C24" s="22">
        <v>61</v>
      </c>
      <c r="D24" s="22">
        <v>0</v>
      </c>
      <c r="E24" s="22">
        <f t="shared" si="0"/>
        <v>66</v>
      </c>
      <c r="F24" s="20">
        <v>0</v>
      </c>
      <c r="G24" s="20">
        <v>171</v>
      </c>
      <c r="H24" s="23">
        <f t="shared" si="1"/>
        <v>0.38596491228070173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35</v>
      </c>
      <c r="H25" s="23">
        <f t="shared" si="1"/>
        <v>0.7142857142857143</v>
      </c>
    </row>
    <row r="26" spans="1:20" x14ac:dyDescent="0.2">
      <c r="A26" s="19" t="s">
        <v>93</v>
      </c>
      <c r="B26" s="21">
        <v>5</v>
      </c>
      <c r="C26" s="22">
        <v>176</v>
      </c>
      <c r="D26" s="22">
        <v>0</v>
      </c>
      <c r="E26" s="22">
        <f t="shared" si="0"/>
        <v>181</v>
      </c>
      <c r="F26" s="20">
        <v>5</v>
      </c>
      <c r="G26" s="20">
        <v>89</v>
      </c>
      <c r="H26" s="23">
        <f t="shared" si="1"/>
        <v>2.0337078651685392</v>
      </c>
    </row>
    <row r="27" spans="1:20" x14ac:dyDescent="0.2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8</v>
      </c>
      <c r="H27" s="23">
        <f t="shared" si="1"/>
        <v>1.25</v>
      </c>
    </row>
    <row r="28" spans="1:20" x14ac:dyDescent="0.2">
      <c r="A28" s="19" t="s">
        <v>99</v>
      </c>
      <c r="B28" s="21">
        <v>0</v>
      </c>
      <c r="C28" s="22">
        <v>12</v>
      </c>
      <c r="D28" s="22">
        <v>0</v>
      </c>
      <c r="E28" s="22">
        <f t="shared" si="0"/>
        <v>12</v>
      </c>
      <c r="F28" s="20">
        <v>0</v>
      </c>
      <c r="G28" s="20">
        <v>6</v>
      </c>
      <c r="H28" s="23">
        <f t="shared" si="1"/>
        <v>2</v>
      </c>
    </row>
    <row r="29" spans="1:20" x14ac:dyDescent="0.2">
      <c r="A29" s="19" t="s">
        <v>102</v>
      </c>
      <c r="B29" s="21">
        <v>0</v>
      </c>
      <c r="C29" s="22">
        <v>11</v>
      </c>
      <c r="D29" s="22">
        <v>0</v>
      </c>
      <c r="E29" s="22">
        <f t="shared" si="0"/>
        <v>11</v>
      </c>
      <c r="F29" s="20">
        <v>0</v>
      </c>
      <c r="G29" s="20">
        <v>5</v>
      </c>
      <c r="H29" s="23">
        <f t="shared" si="1"/>
        <v>2.2000000000000002</v>
      </c>
    </row>
    <row r="30" spans="1:20" x14ac:dyDescent="0.2">
      <c r="A30" s="19" t="s">
        <v>105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4</v>
      </c>
      <c r="H30" s="23">
        <f t="shared" si="1"/>
        <v>0.25</v>
      </c>
    </row>
    <row r="31" spans="1:20" x14ac:dyDescent="0.2">
      <c r="A31" s="19" t="s">
        <v>108</v>
      </c>
      <c r="B31" s="21">
        <v>1</v>
      </c>
      <c r="C31" s="22">
        <v>18</v>
      </c>
      <c r="D31" s="22">
        <v>0</v>
      </c>
      <c r="E31" s="22">
        <f t="shared" si="0"/>
        <v>19</v>
      </c>
      <c r="F31" s="20">
        <v>1</v>
      </c>
      <c r="G31" s="20">
        <v>14</v>
      </c>
      <c r="H31" s="23">
        <f t="shared" si="1"/>
        <v>1.3571428571428572</v>
      </c>
    </row>
    <row r="32" spans="1:20" x14ac:dyDescent="0.2">
      <c r="A32" s="19" t="s">
        <v>111</v>
      </c>
      <c r="B32" s="21">
        <v>4</v>
      </c>
      <c r="C32" s="22">
        <v>45</v>
      </c>
      <c r="D32" s="22">
        <v>0</v>
      </c>
      <c r="E32" s="22">
        <f t="shared" si="0"/>
        <v>49</v>
      </c>
      <c r="F32" s="20">
        <v>4</v>
      </c>
      <c r="G32" s="20">
        <v>39</v>
      </c>
      <c r="H32" s="23">
        <f t="shared" si="1"/>
        <v>1.2564102564102564</v>
      </c>
    </row>
    <row r="33" spans="1:8" x14ac:dyDescent="0.2">
      <c r="A33" s="19" t="s">
        <v>114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37</v>
      </c>
      <c r="H33" s="23">
        <f t="shared" si="1"/>
        <v>0</v>
      </c>
    </row>
    <row r="34" spans="1:8" x14ac:dyDescent="0.2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6</v>
      </c>
      <c r="H34" s="23">
        <f t="shared" si="1"/>
        <v>1.1666666666666667</v>
      </c>
    </row>
    <row r="35" spans="1:8" x14ac:dyDescent="0.2">
      <c r="A35" s="19" t="s">
        <v>120</v>
      </c>
      <c r="B35" s="21">
        <v>0</v>
      </c>
      <c r="C35" s="22">
        <v>7</v>
      </c>
      <c r="D35" s="22">
        <v>0</v>
      </c>
      <c r="E35" s="22">
        <f t="shared" si="0"/>
        <v>7</v>
      </c>
      <c r="F35" s="20">
        <v>0</v>
      </c>
      <c r="G35" s="20">
        <v>8</v>
      </c>
      <c r="H35" s="23">
        <f t="shared" si="1"/>
        <v>0.875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25</v>
      </c>
      <c r="H36" s="23">
        <v>0</v>
      </c>
    </row>
    <row r="37" spans="1:8" x14ac:dyDescent="0.2">
      <c r="A37" s="19" t="s">
        <v>128</v>
      </c>
      <c r="B37" s="21">
        <v>3</v>
      </c>
      <c r="C37" s="22">
        <v>40</v>
      </c>
      <c r="D37" s="22">
        <v>0</v>
      </c>
      <c r="E37" s="22">
        <f t="shared" si="0"/>
        <v>43</v>
      </c>
      <c r="F37" s="20">
        <v>3</v>
      </c>
      <c r="G37" s="20">
        <v>40</v>
      </c>
      <c r="H37" s="23">
        <f t="shared" si="1"/>
        <v>1.075</v>
      </c>
    </row>
    <row r="38" spans="1:8" x14ac:dyDescent="0.2">
      <c r="A38" s="19" t="s">
        <v>130</v>
      </c>
      <c r="B38" s="21">
        <v>0</v>
      </c>
      <c r="C38" s="22">
        <v>7</v>
      </c>
      <c r="D38" s="22">
        <v>0</v>
      </c>
      <c r="E38" s="22">
        <f t="shared" si="0"/>
        <v>7</v>
      </c>
      <c r="F38" s="20">
        <v>0</v>
      </c>
      <c r="G38" s="20">
        <v>17</v>
      </c>
      <c r="H38" s="23">
        <f>E38/G38</f>
        <v>0.41176470588235292</v>
      </c>
    </row>
    <row r="39" spans="1:8" x14ac:dyDescent="0.2">
      <c r="A39" s="19" t="s">
        <v>133</v>
      </c>
      <c r="B39" s="21">
        <v>3</v>
      </c>
      <c r="C39" s="22">
        <v>15</v>
      </c>
      <c r="D39" s="22">
        <v>0</v>
      </c>
      <c r="E39" s="22">
        <f t="shared" si="0"/>
        <v>18</v>
      </c>
      <c r="F39" s="20">
        <v>1</v>
      </c>
      <c r="G39" s="20">
        <v>17</v>
      </c>
      <c r="H39" s="23">
        <f t="shared" si="1"/>
        <v>1.0588235294117647</v>
      </c>
    </row>
    <row r="40" spans="1:8" x14ac:dyDescent="0.2">
      <c r="A40" s="19" t="s">
        <v>136</v>
      </c>
      <c r="B40" s="21">
        <v>0</v>
      </c>
      <c r="C40" s="22">
        <v>31</v>
      </c>
      <c r="D40" s="22">
        <v>0</v>
      </c>
      <c r="E40" s="22">
        <f t="shared" si="0"/>
        <v>31</v>
      </c>
      <c r="F40" s="20">
        <v>0</v>
      </c>
      <c r="G40" s="20">
        <v>59</v>
      </c>
      <c r="H40" s="23">
        <f t="shared" si="1"/>
        <v>0.52542372881355937</v>
      </c>
    </row>
    <row r="41" spans="1:8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65</v>
      </c>
      <c r="H41" s="23">
        <f t="shared" si="1"/>
        <v>0.50769230769230766</v>
      </c>
    </row>
    <row r="42" spans="1:8" x14ac:dyDescent="0.2">
      <c r="A42" s="19" t="s">
        <v>142</v>
      </c>
      <c r="B42" s="21">
        <v>1</v>
      </c>
      <c r="C42" s="22">
        <v>47</v>
      </c>
      <c r="D42" s="22">
        <v>0</v>
      </c>
      <c r="E42" s="22">
        <f t="shared" si="0"/>
        <v>48</v>
      </c>
      <c r="F42" s="20">
        <v>0</v>
      </c>
      <c r="G42" s="20">
        <v>70</v>
      </c>
      <c r="H42" s="23">
        <f t="shared" si="1"/>
        <v>0.68571428571428572</v>
      </c>
    </row>
    <row r="43" spans="1:8" x14ac:dyDescent="0.2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16</v>
      </c>
      <c r="H43" s="23">
        <f t="shared" si="1"/>
        <v>0</v>
      </c>
    </row>
    <row r="44" spans="1:8" x14ac:dyDescent="0.2">
      <c r="A44" s="19" t="s">
        <v>148</v>
      </c>
      <c r="B44" s="21">
        <v>4</v>
      </c>
      <c r="C44" s="22">
        <v>11</v>
      </c>
      <c r="D44" s="22">
        <v>0</v>
      </c>
      <c r="E44" s="22">
        <v>15</v>
      </c>
      <c r="F44" s="20">
        <v>0</v>
      </c>
      <c r="G44" s="20">
        <v>62</v>
      </c>
      <c r="H44" s="23">
        <v>0.24193548387096775</v>
      </c>
    </row>
    <row r="45" spans="1:8" x14ac:dyDescent="0.2">
      <c r="A45" s="19" t="s">
        <v>153</v>
      </c>
      <c r="B45" s="21">
        <v>0</v>
      </c>
      <c r="C45" s="22">
        <v>18</v>
      </c>
      <c r="D45" s="22">
        <v>0</v>
      </c>
      <c r="E45" s="22">
        <f t="shared" si="0"/>
        <v>18</v>
      </c>
      <c r="F45" s="20">
        <v>0</v>
      </c>
      <c r="G45" s="20">
        <v>16</v>
      </c>
      <c r="H45" s="23">
        <f t="shared" si="1"/>
        <v>1.125</v>
      </c>
    </row>
    <row r="46" spans="1:8" x14ac:dyDescent="0.2">
      <c r="A46" s="19" t="s">
        <v>156</v>
      </c>
      <c r="B46" s="21">
        <v>2</v>
      </c>
      <c r="C46" s="22">
        <v>33</v>
      </c>
      <c r="D46" s="22">
        <v>0</v>
      </c>
      <c r="E46" s="22">
        <v>35</v>
      </c>
      <c r="F46" s="20">
        <v>0</v>
      </c>
      <c r="G46" s="20">
        <v>34</v>
      </c>
      <c r="H46" s="23">
        <v>1.0294117647058822</v>
      </c>
    </row>
    <row r="47" spans="1:8" x14ac:dyDescent="0.2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25</v>
      </c>
      <c r="H47" s="23">
        <f t="shared" si="1"/>
        <v>0.8</v>
      </c>
    </row>
    <row r="48" spans="1:8" x14ac:dyDescent="0.2">
      <c r="A48" s="19" t="s">
        <v>164</v>
      </c>
      <c r="B48" s="21">
        <v>3</v>
      </c>
      <c r="C48" s="22">
        <v>59</v>
      </c>
      <c r="D48" s="22">
        <v>0</v>
      </c>
      <c r="E48" s="22">
        <f t="shared" si="0"/>
        <v>62</v>
      </c>
      <c r="F48" s="20">
        <v>3</v>
      </c>
      <c r="G48" s="20">
        <v>17</v>
      </c>
      <c r="H48" s="23">
        <f t="shared" si="1"/>
        <v>3.6470588235294117</v>
      </c>
    </row>
    <row r="49" spans="1:8" x14ac:dyDescent="0.2">
      <c r="A49" s="19" t="s">
        <v>167</v>
      </c>
      <c r="B49" s="21">
        <v>2</v>
      </c>
      <c r="C49" s="22">
        <v>60</v>
      </c>
      <c r="D49" s="22">
        <v>0</v>
      </c>
      <c r="E49" s="22">
        <f t="shared" si="0"/>
        <v>62</v>
      </c>
      <c r="F49" s="20">
        <v>2</v>
      </c>
      <c r="G49" s="20">
        <v>63</v>
      </c>
      <c r="H49" s="23">
        <f t="shared" si="1"/>
        <v>0.98412698412698407</v>
      </c>
    </row>
    <row r="50" spans="1:8" x14ac:dyDescent="0.2">
      <c r="A50" s="19" t="s">
        <v>170</v>
      </c>
      <c r="B50" s="21">
        <v>1</v>
      </c>
      <c r="C50" s="22">
        <v>11</v>
      </c>
      <c r="D50" s="22">
        <v>0</v>
      </c>
      <c r="E50" s="22">
        <f t="shared" si="0"/>
        <v>12</v>
      </c>
      <c r="F50" s="20">
        <v>0</v>
      </c>
      <c r="G50" s="20">
        <v>14</v>
      </c>
      <c r="H50" s="23">
        <f t="shared" si="1"/>
        <v>0.8571428571428571</v>
      </c>
    </row>
    <row r="51" spans="1:8" x14ac:dyDescent="0.2">
      <c r="A51" s="19" t="s">
        <v>173</v>
      </c>
      <c r="B51" s="21">
        <v>8</v>
      </c>
      <c r="C51" s="22">
        <v>59</v>
      </c>
      <c r="D51" s="22">
        <v>0</v>
      </c>
      <c r="E51" s="22">
        <f t="shared" si="0"/>
        <v>67</v>
      </c>
      <c r="F51" s="20">
        <v>3</v>
      </c>
      <c r="G51" s="20">
        <v>92</v>
      </c>
      <c r="H51" s="23">
        <f t="shared" si="1"/>
        <v>0.72826086956521741</v>
      </c>
    </row>
    <row r="52" spans="1:8" x14ac:dyDescent="0.2">
      <c r="A52" s="19" t="s">
        <v>175</v>
      </c>
      <c r="B52" s="21">
        <v>0</v>
      </c>
      <c r="C52" s="22">
        <v>19</v>
      </c>
      <c r="D52" s="22">
        <v>0</v>
      </c>
      <c r="E52" s="22">
        <f t="shared" si="0"/>
        <v>19</v>
      </c>
      <c r="F52" s="20">
        <v>0</v>
      </c>
      <c r="G52" s="20">
        <v>24</v>
      </c>
      <c r="H52" s="23">
        <f>E52/G52</f>
        <v>0.79166666666666663</v>
      </c>
    </row>
    <row r="53" spans="1:8" x14ac:dyDescent="0.2">
      <c r="A53" s="19" t="s">
        <v>178</v>
      </c>
      <c r="B53" s="21">
        <v>2</v>
      </c>
      <c r="C53" s="22">
        <v>27</v>
      </c>
      <c r="D53" s="22">
        <v>0</v>
      </c>
      <c r="E53" s="22">
        <f t="shared" si="0"/>
        <v>29</v>
      </c>
      <c r="F53" s="20">
        <v>0</v>
      </c>
      <c r="G53" s="20">
        <v>26</v>
      </c>
      <c r="H53" s="23">
        <f t="shared" si="1"/>
        <v>1.1153846153846154</v>
      </c>
    </row>
    <row r="54" spans="1:8" x14ac:dyDescent="0.2">
      <c r="A54" s="19" t="s">
        <v>181</v>
      </c>
      <c r="B54" s="21">
        <v>36</v>
      </c>
      <c r="C54" s="22">
        <v>2164</v>
      </c>
      <c r="D54" s="22">
        <v>4</v>
      </c>
      <c r="E54" s="22">
        <v>2204</v>
      </c>
      <c r="F54" s="20">
        <v>3</v>
      </c>
      <c r="G54" s="20">
        <v>3564</v>
      </c>
      <c r="H54" s="23">
        <v>0.6184062850729517</v>
      </c>
    </row>
    <row r="55" spans="1:8" x14ac:dyDescent="0.2">
      <c r="A55" s="19" t="s">
        <v>210</v>
      </c>
      <c r="B55" s="21">
        <v>3</v>
      </c>
      <c r="C55" s="22">
        <v>34</v>
      </c>
      <c r="D55" s="22">
        <v>0</v>
      </c>
      <c r="E55" s="22">
        <f t="shared" ref="E55:E76" si="2">SUM(B55:D55)</f>
        <v>37</v>
      </c>
      <c r="F55" s="20">
        <v>3</v>
      </c>
      <c r="G55" s="20">
        <v>43</v>
      </c>
      <c r="H55" s="23">
        <f t="shared" ref="H55:H70" si="3">E55/G55</f>
        <v>0.86046511627906974</v>
      </c>
    </row>
    <row r="56" spans="1:8" x14ac:dyDescent="0.2">
      <c r="A56" s="19" t="s">
        <v>212</v>
      </c>
      <c r="B56" s="21">
        <v>1</v>
      </c>
      <c r="C56" s="22">
        <v>1</v>
      </c>
      <c r="D56" s="22">
        <v>0</v>
      </c>
      <c r="E56" s="22">
        <f t="shared" si="2"/>
        <v>2</v>
      </c>
      <c r="F56" s="20">
        <v>1</v>
      </c>
      <c r="G56" s="20">
        <v>3</v>
      </c>
      <c r="H56" s="23">
        <f t="shared" si="3"/>
        <v>0.66666666666666663</v>
      </c>
    </row>
    <row r="57" spans="1:8" x14ac:dyDescent="0.2">
      <c r="A57" s="19" t="s">
        <v>215</v>
      </c>
      <c r="B57" s="21">
        <v>0</v>
      </c>
      <c r="C57" s="22">
        <v>44</v>
      </c>
      <c r="D57" s="22">
        <v>0</v>
      </c>
      <c r="E57" s="22">
        <f t="shared" si="2"/>
        <v>44</v>
      </c>
      <c r="F57" s="20">
        <v>0</v>
      </c>
      <c r="G57" s="20">
        <v>46</v>
      </c>
      <c r="H57" s="23">
        <f t="shared" si="3"/>
        <v>0.95652173913043481</v>
      </c>
    </row>
    <row r="58" spans="1:8" ht="12" customHeight="1" x14ac:dyDescent="0.2">
      <c r="A58" s="19" t="s">
        <v>218</v>
      </c>
      <c r="B58" s="21">
        <v>0</v>
      </c>
      <c r="C58" s="22">
        <v>24</v>
      </c>
      <c r="D58" s="22">
        <v>0</v>
      </c>
      <c r="E58" s="22">
        <v>24</v>
      </c>
      <c r="F58" s="20">
        <v>0</v>
      </c>
      <c r="G58" s="20">
        <v>19</v>
      </c>
      <c r="H58" s="23">
        <v>1.263157894736842</v>
      </c>
    </row>
    <row r="59" spans="1:8" x14ac:dyDescent="0.2">
      <c r="A59" s="19" t="s">
        <v>221</v>
      </c>
      <c r="B59" s="21">
        <v>8</v>
      </c>
      <c r="C59" s="22">
        <v>47</v>
      </c>
      <c r="D59" s="22">
        <v>0</v>
      </c>
      <c r="E59" s="22">
        <v>55</v>
      </c>
      <c r="F59" s="20">
        <v>5</v>
      </c>
      <c r="G59" s="20">
        <v>87</v>
      </c>
      <c r="H59" s="23">
        <v>0.63218390804597702</v>
      </c>
    </row>
    <row r="60" spans="1:8" x14ac:dyDescent="0.2">
      <c r="A60" s="19" t="s">
        <v>226</v>
      </c>
      <c r="B60" s="21">
        <v>10</v>
      </c>
      <c r="C60" s="22">
        <v>119</v>
      </c>
      <c r="D60" s="22">
        <v>0</v>
      </c>
      <c r="E60" s="22">
        <f t="shared" si="2"/>
        <v>129</v>
      </c>
      <c r="F60" s="20">
        <v>7</v>
      </c>
      <c r="G60" s="20">
        <v>45</v>
      </c>
      <c r="H60" s="23">
        <f t="shared" si="3"/>
        <v>2.8666666666666667</v>
      </c>
    </row>
    <row r="61" spans="1:8" x14ac:dyDescent="0.2">
      <c r="A61" s="19" t="s">
        <v>229</v>
      </c>
      <c r="B61" s="21">
        <v>2</v>
      </c>
      <c r="C61" s="22">
        <v>15</v>
      </c>
      <c r="D61" s="22">
        <v>0</v>
      </c>
      <c r="E61" s="22">
        <f t="shared" si="2"/>
        <v>17</v>
      </c>
      <c r="F61" s="20">
        <v>2</v>
      </c>
      <c r="G61" s="20">
        <v>28</v>
      </c>
      <c r="H61" s="23">
        <f t="shared" si="3"/>
        <v>0.6071428571428571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152</v>
      </c>
      <c r="H62" s="23">
        <f t="shared" si="3"/>
        <v>0</v>
      </c>
    </row>
    <row r="63" spans="1:8" x14ac:dyDescent="0.2">
      <c r="A63" s="19" t="s">
        <v>235</v>
      </c>
      <c r="B63" s="21">
        <v>1</v>
      </c>
      <c r="C63" s="22">
        <v>6</v>
      </c>
      <c r="D63" s="22">
        <v>0</v>
      </c>
      <c r="E63" s="22">
        <f t="shared" si="2"/>
        <v>7</v>
      </c>
      <c r="F63" s="20">
        <v>0</v>
      </c>
      <c r="G63" s="20">
        <v>16</v>
      </c>
      <c r="H63" s="23">
        <f t="shared" si="3"/>
        <v>0.4375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0</v>
      </c>
      <c r="H64" s="23">
        <v>0</v>
      </c>
    </row>
    <row r="65" spans="1:12" x14ac:dyDescent="0.2">
      <c r="A65" s="19" t="s">
        <v>241</v>
      </c>
      <c r="B65" s="21">
        <v>8</v>
      </c>
      <c r="C65" s="22">
        <v>74</v>
      </c>
      <c r="D65" s="22">
        <v>0</v>
      </c>
      <c r="E65" s="22">
        <f t="shared" si="2"/>
        <v>82</v>
      </c>
      <c r="F65" s="20">
        <v>4</v>
      </c>
      <c r="G65" s="20">
        <v>83</v>
      </c>
      <c r="H65" s="23">
        <f t="shared" si="3"/>
        <v>0.98795180722891562</v>
      </c>
    </row>
    <row r="66" spans="1:12" x14ac:dyDescent="0.2">
      <c r="A66" s="19" t="s">
        <v>244</v>
      </c>
      <c r="B66" s="21">
        <v>2</v>
      </c>
      <c r="C66" s="22">
        <v>47</v>
      </c>
      <c r="D66" s="22">
        <v>0</v>
      </c>
      <c r="E66" s="22">
        <f t="shared" si="2"/>
        <v>49</v>
      </c>
      <c r="F66" s="20">
        <v>0</v>
      </c>
      <c r="G66" s="20">
        <v>48</v>
      </c>
      <c r="H66" s="23">
        <f t="shared" si="3"/>
        <v>1.0208333333333333</v>
      </c>
    </row>
    <row r="67" spans="1:12" x14ac:dyDescent="0.2">
      <c r="A67" s="19" t="s">
        <v>248</v>
      </c>
      <c r="B67" s="21">
        <v>2</v>
      </c>
      <c r="C67" s="22">
        <v>54</v>
      </c>
      <c r="D67" s="22">
        <v>0</v>
      </c>
      <c r="E67" s="22">
        <f t="shared" si="2"/>
        <v>56</v>
      </c>
      <c r="F67" s="20">
        <v>2</v>
      </c>
      <c r="G67" s="20">
        <v>64</v>
      </c>
      <c r="H67" s="23">
        <f t="shared" si="3"/>
        <v>0.875</v>
      </c>
    </row>
    <row r="68" spans="1:12" x14ac:dyDescent="0.2">
      <c r="A68" s="19" t="s">
        <v>251</v>
      </c>
      <c r="B68" s="21">
        <v>5</v>
      </c>
      <c r="C68" s="22">
        <v>36</v>
      </c>
      <c r="D68" s="22">
        <v>0</v>
      </c>
      <c r="E68" s="22">
        <f t="shared" si="2"/>
        <v>41</v>
      </c>
      <c r="F68" s="20">
        <v>2</v>
      </c>
      <c r="G68" s="20">
        <v>63</v>
      </c>
      <c r="H68" s="23">
        <f t="shared" si="3"/>
        <v>0.65079365079365081</v>
      </c>
    </row>
    <row r="69" spans="1:12" x14ac:dyDescent="0.2">
      <c r="A69" s="19" t="s">
        <v>254</v>
      </c>
      <c r="B69" s="21">
        <v>1</v>
      </c>
      <c r="C69" s="22">
        <v>7</v>
      </c>
      <c r="D69" s="22">
        <v>0</v>
      </c>
      <c r="E69" s="22">
        <f t="shared" si="2"/>
        <v>8</v>
      </c>
      <c r="F69" s="20">
        <v>0</v>
      </c>
      <c r="G69" s="20">
        <v>7</v>
      </c>
      <c r="H69" s="23">
        <f t="shared" si="3"/>
        <v>1.1428571428571428</v>
      </c>
    </row>
    <row r="70" spans="1:12" x14ac:dyDescent="0.2">
      <c r="A70" s="19" t="s">
        <v>257</v>
      </c>
      <c r="B70" s="21">
        <v>0</v>
      </c>
      <c r="C70" s="22">
        <v>8</v>
      </c>
      <c r="D70" s="22">
        <v>0</v>
      </c>
      <c r="E70" s="22">
        <f t="shared" si="2"/>
        <v>8</v>
      </c>
      <c r="F70" s="20">
        <v>0</v>
      </c>
      <c r="G70" s="20">
        <v>9</v>
      </c>
      <c r="H70" s="23">
        <f t="shared" si="3"/>
        <v>0.88888888888888884</v>
      </c>
    </row>
    <row r="71" spans="1:12" x14ac:dyDescent="0.2">
      <c r="A71" s="17" t="s">
        <v>260</v>
      </c>
      <c r="B71" s="21">
        <v>25</v>
      </c>
      <c r="C71" s="22">
        <v>1522</v>
      </c>
      <c r="D71" s="22">
        <v>0</v>
      </c>
      <c r="E71" s="22">
        <v>1547</v>
      </c>
      <c r="F71" s="20">
        <v>220</v>
      </c>
      <c r="G71" s="20">
        <v>1733</v>
      </c>
      <c r="H71" s="23">
        <v>0.89267166762839012</v>
      </c>
    </row>
    <row r="72" spans="1:12" x14ac:dyDescent="0.2">
      <c r="A72" s="19" t="s">
        <v>279</v>
      </c>
      <c r="B72" s="21">
        <v>2</v>
      </c>
      <c r="C72" s="22">
        <v>55</v>
      </c>
      <c r="D72" s="22">
        <v>0</v>
      </c>
      <c r="E72" s="22">
        <v>57</v>
      </c>
      <c r="F72" s="20">
        <v>1</v>
      </c>
      <c r="G72" s="20">
        <v>56</v>
      </c>
      <c r="H72" s="23">
        <v>1.0178571428571428</v>
      </c>
    </row>
    <row r="73" spans="1:12" x14ac:dyDescent="0.2">
      <c r="A73" s="19" t="s">
        <v>283</v>
      </c>
      <c r="B73" s="21">
        <v>6</v>
      </c>
      <c r="C73" s="22">
        <v>53</v>
      </c>
      <c r="D73" s="22">
        <v>0</v>
      </c>
      <c r="E73" s="22">
        <f t="shared" si="2"/>
        <v>59</v>
      </c>
      <c r="F73" s="20">
        <v>5</v>
      </c>
      <c r="G73" s="20">
        <v>75</v>
      </c>
      <c r="H73" s="23">
        <f t="shared" ref="H73:H74" si="4">E73/G73</f>
        <v>0.78666666666666663</v>
      </c>
    </row>
    <row r="74" spans="1:12" x14ac:dyDescent="0.2">
      <c r="A74" s="19" t="s">
        <v>286</v>
      </c>
      <c r="B74" s="21">
        <v>0</v>
      </c>
      <c r="C74" s="22">
        <v>8</v>
      </c>
      <c r="D74" s="22">
        <v>0</v>
      </c>
      <c r="E74" s="22">
        <f t="shared" si="2"/>
        <v>8</v>
      </c>
      <c r="F74" s="20">
        <v>0</v>
      </c>
      <c r="G74" s="20">
        <v>6</v>
      </c>
      <c r="H74" s="23">
        <f t="shared" si="4"/>
        <v>1.3333333333333333</v>
      </c>
    </row>
    <row r="75" spans="1:12" x14ac:dyDescent="0.2">
      <c r="A75" s="22" t="s">
        <v>289</v>
      </c>
      <c r="B75" s="21">
        <v>0</v>
      </c>
      <c r="C75" s="22">
        <v>7</v>
      </c>
      <c r="D75" s="22">
        <v>0</v>
      </c>
      <c r="E75" s="22">
        <f t="shared" ref="E75" si="5">SUM(B75:D75)</f>
        <v>7</v>
      </c>
      <c r="F75" s="20">
        <v>0</v>
      </c>
      <c r="G75" s="20">
        <v>16</v>
      </c>
      <c r="H75" s="23">
        <f t="shared" ref="H75" si="6">E75/G75</f>
        <v>0.4375</v>
      </c>
    </row>
    <row r="76" spans="1:12" ht="13.5" thickBot="1" x14ac:dyDescent="0.25">
      <c r="A76" s="27" t="s">
        <v>514</v>
      </c>
      <c r="B76" s="29">
        <v>963</v>
      </c>
      <c r="C76" s="27">
        <v>42</v>
      </c>
      <c r="D76" s="27">
        <v>0</v>
      </c>
      <c r="E76" s="27">
        <f t="shared" si="2"/>
        <v>1005</v>
      </c>
      <c r="F76" s="28">
        <v>0</v>
      </c>
      <c r="G76" s="28">
        <v>1038</v>
      </c>
      <c r="H76" s="85">
        <f>E76/G76</f>
        <v>0.96820809248554918</v>
      </c>
    </row>
    <row r="77" spans="1:12" ht="13.5" thickTop="1" x14ac:dyDescent="0.2">
      <c r="A77" s="22"/>
      <c r="B77" s="21">
        <f>SUM(B3:B76)</f>
        <v>1198</v>
      </c>
      <c r="C77" s="97">
        <f>SUM(C3:C76)</f>
        <v>5961</v>
      </c>
      <c r="D77" s="97">
        <f>SUM(D3:D76)</f>
        <v>4</v>
      </c>
      <c r="E77" s="97">
        <f t="shared" ref="E77" si="7">B77+C77+D77</f>
        <v>7163</v>
      </c>
      <c r="F77" s="32">
        <f>SUM(F3:F76)</f>
        <v>316</v>
      </c>
      <c r="G77" s="32">
        <f>SUM(G3:G76)</f>
        <v>9451</v>
      </c>
      <c r="H77" s="93">
        <f t="shared" ref="H77" si="8">E77/G77</f>
        <v>0.75790921595598348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96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44440</v>
      </c>
      <c r="E1" s="130"/>
      <c r="F1" s="130"/>
      <c r="G1" s="130"/>
      <c r="H1" s="130"/>
      <c r="I1" s="131"/>
      <c r="J1" s="9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5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>SUM(D114:F114)</f>
        <v>0</v>
      </c>
      <c r="H114" s="32">
        <f>SUM(H3:H113)</f>
        <v>0</v>
      </c>
      <c r="I114" s="97">
        <f>SUM(I3:I113)</f>
        <v>0</v>
      </c>
      <c r="J114" s="33" t="e">
        <f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 xr:uid="{00000000-0009-0000-0000-000011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44470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 xr:uid="{00000000-0009-0000-0000-000012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44197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15</v>
      </c>
      <c r="J3" s="117">
        <f>G3/I3</f>
        <v>0.2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</v>
      </c>
      <c r="J4" s="117">
        <f t="shared" ref="J4:J65" si="1">G4/I4</f>
        <v>0</v>
      </c>
      <c r="K4" s="118"/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1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1</v>
      </c>
      <c r="J8" s="117">
        <f t="shared" si="1"/>
        <v>0</v>
      </c>
      <c r="K8" s="118"/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9" customFormat="1" x14ac:dyDescent="0.2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1</v>
      </c>
      <c r="J10" s="117">
        <f t="shared" si="1"/>
        <v>0</v>
      </c>
      <c r="K10" s="118"/>
    </row>
    <row r="11" spans="1:11" s="119" customFormat="1" x14ac:dyDescent="0.2">
      <c r="A11" s="112" t="s">
        <v>31</v>
      </c>
      <c r="B11" s="113" t="s">
        <v>32</v>
      </c>
      <c r="C11" s="114" t="s">
        <v>33</v>
      </c>
      <c r="D11" s="115">
        <v>0</v>
      </c>
      <c r="E11" s="116">
        <v>22</v>
      </c>
      <c r="F11" s="116">
        <v>0</v>
      </c>
      <c r="G11" s="116">
        <f t="shared" si="0"/>
        <v>22</v>
      </c>
      <c r="H11" s="114">
        <v>0</v>
      </c>
      <c r="I11" s="114">
        <v>58</v>
      </c>
      <c r="J11" s="117">
        <f t="shared" si="1"/>
        <v>0.37931034482758619</v>
      </c>
      <c r="K11" s="118"/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151</v>
      </c>
      <c r="J12" s="117">
        <f t="shared" si="1"/>
        <v>0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0</v>
      </c>
      <c r="E13" s="116">
        <v>0</v>
      </c>
      <c r="F13" s="116">
        <v>0</v>
      </c>
      <c r="G13" s="116">
        <f t="shared" si="0"/>
        <v>0</v>
      </c>
      <c r="H13" s="114">
        <v>0</v>
      </c>
      <c r="I13" s="114">
        <v>76</v>
      </c>
      <c r="J13" s="117">
        <f t="shared" si="1"/>
        <v>0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9" customFormat="1" x14ac:dyDescent="0.2">
      <c r="A16" s="112" t="s">
        <v>44</v>
      </c>
      <c r="B16" s="113" t="s">
        <v>45</v>
      </c>
      <c r="C16" s="114" t="s">
        <v>46</v>
      </c>
      <c r="D16" s="115">
        <v>0</v>
      </c>
      <c r="E16" s="116">
        <v>5</v>
      </c>
      <c r="F16" s="116">
        <v>0</v>
      </c>
      <c r="G16" s="116">
        <f t="shared" si="0"/>
        <v>5</v>
      </c>
      <c r="H16" s="114">
        <v>0</v>
      </c>
      <c r="I16" s="114">
        <v>8</v>
      </c>
      <c r="J16" s="117">
        <f t="shared" si="1"/>
        <v>0.625</v>
      </c>
      <c r="K16" s="118"/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38</v>
      </c>
      <c r="J17" s="117">
        <f t="shared" si="1"/>
        <v>0</v>
      </c>
      <c r="K17" s="118"/>
    </row>
    <row r="18" spans="1:22" s="119" customFormat="1" x14ac:dyDescent="0.2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21</v>
      </c>
      <c r="J18" s="117">
        <f t="shared" si="1"/>
        <v>0</v>
      </c>
      <c r="K18" s="118"/>
    </row>
    <row r="19" spans="1:22" s="119" customFormat="1" x14ac:dyDescent="0.2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3</v>
      </c>
      <c r="J19" s="117">
        <f t="shared" si="1"/>
        <v>0</v>
      </c>
      <c r="K19" s="11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1</v>
      </c>
      <c r="J21" s="117">
        <f t="shared" si="1"/>
        <v>0</v>
      </c>
      <c r="K21" s="118"/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12</v>
      </c>
      <c r="J23" s="117">
        <f t="shared" si="1"/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14</v>
      </c>
      <c r="J24" s="117">
        <f t="shared" si="1"/>
        <v>0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152</v>
      </c>
      <c r="J31" s="117">
        <f t="shared" si="1"/>
        <v>0</v>
      </c>
      <c r="K31" s="118"/>
      <c r="V31" s="119" t="s">
        <v>88</v>
      </c>
    </row>
    <row r="32" spans="1:22" s="119" customFormat="1" x14ac:dyDescent="0.2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32</v>
      </c>
      <c r="J32" s="117">
        <f t="shared" si="1"/>
        <v>0.78125</v>
      </c>
      <c r="K32" s="118"/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9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  <c r="M36" s="119" t="s">
        <v>88</v>
      </c>
    </row>
    <row r="37" spans="1:13" s="119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9" customFormat="1" x14ac:dyDescent="0.2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8</v>
      </c>
      <c r="J41" s="117">
        <f t="shared" si="1"/>
        <v>0</v>
      </c>
      <c r="K41" s="118"/>
    </row>
    <row r="42" spans="1:13" s="119" customFormat="1" x14ac:dyDescent="0.2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  <c r="K42" s="118"/>
    </row>
    <row r="43" spans="1:13" s="119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</v>
      </c>
      <c r="J43" s="117">
        <f t="shared" si="1"/>
        <v>0</v>
      </c>
      <c r="K43" s="118"/>
    </row>
    <row r="44" spans="1:13" s="119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3" s="119" customFormat="1" x14ac:dyDescent="0.2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37</v>
      </c>
      <c r="J45" s="117">
        <f t="shared" si="1"/>
        <v>0</v>
      </c>
      <c r="K45" s="118"/>
    </row>
    <row r="46" spans="1:13" s="119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3" s="119" customFormat="1" x14ac:dyDescent="0.2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1</v>
      </c>
      <c r="F47" s="116">
        <v>0</v>
      </c>
      <c r="G47" s="116">
        <f t="shared" si="0"/>
        <v>1</v>
      </c>
      <c r="H47" s="114">
        <v>0</v>
      </c>
      <c r="I47" s="114">
        <v>3</v>
      </c>
      <c r="J47" s="117">
        <f t="shared" si="1"/>
        <v>0.33333333333333331</v>
      </c>
      <c r="K47" s="118"/>
    </row>
    <row r="48" spans="1:13" s="119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57</v>
      </c>
      <c r="J48" s="117">
        <f t="shared" si="1"/>
        <v>0</v>
      </c>
      <c r="K48" s="118"/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9" customFormat="1" x14ac:dyDescent="0.2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49</v>
      </c>
      <c r="F50" s="116">
        <v>0</v>
      </c>
      <c r="G50" s="116">
        <f t="shared" si="0"/>
        <v>51</v>
      </c>
      <c r="H50" s="114">
        <v>0</v>
      </c>
      <c r="I50" s="114">
        <v>88</v>
      </c>
      <c r="J50" s="117">
        <f t="shared" si="1"/>
        <v>0.57954545454545459</v>
      </c>
      <c r="K50" s="118"/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9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10</v>
      </c>
      <c r="J52" s="117">
        <f t="shared" si="1"/>
        <v>0</v>
      </c>
      <c r="K52" s="118"/>
    </row>
    <row r="53" spans="1:18" s="119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15</v>
      </c>
      <c r="J53" s="117">
        <f t="shared" si="1"/>
        <v>0</v>
      </c>
      <c r="K53" s="118"/>
    </row>
    <row r="54" spans="1:18" s="119" customFormat="1" x14ac:dyDescent="0.2">
      <c r="A54" s="112" t="s">
        <v>152</v>
      </c>
      <c r="B54" s="113" t="s">
        <v>153</v>
      </c>
      <c r="C54" s="114" t="s">
        <v>154</v>
      </c>
      <c r="D54" s="115">
        <v>0</v>
      </c>
      <c r="E54" s="116">
        <v>2</v>
      </c>
      <c r="F54" s="116">
        <v>0</v>
      </c>
      <c r="G54" s="116">
        <f t="shared" si="0"/>
        <v>2</v>
      </c>
      <c r="H54" s="114">
        <v>0</v>
      </c>
      <c r="I54" s="114">
        <v>8</v>
      </c>
      <c r="J54" s="117">
        <f t="shared" si="1"/>
        <v>0.25</v>
      </c>
      <c r="K54" s="118"/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9" customFormat="1" x14ac:dyDescent="0.2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  <c r="K57" s="118"/>
    </row>
    <row r="58" spans="1:18" s="119" customFormat="1" x14ac:dyDescent="0.2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0</v>
      </c>
      <c r="F58" s="116">
        <v>0</v>
      </c>
      <c r="G58" s="116">
        <f t="shared" si="0"/>
        <v>0</v>
      </c>
      <c r="H58" s="114">
        <v>0</v>
      </c>
      <c r="I58" s="114">
        <v>46</v>
      </c>
      <c r="J58" s="117">
        <f t="shared" si="1"/>
        <v>0</v>
      </c>
      <c r="K58" s="118"/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9" customFormat="1" x14ac:dyDescent="0.2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9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0</v>
      </c>
      <c r="J62" s="117">
        <v>0</v>
      </c>
      <c r="K62" s="118"/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9" customFormat="1" x14ac:dyDescent="0.2">
      <c r="A64" s="112" t="s">
        <v>183</v>
      </c>
      <c r="B64" s="113" t="s">
        <v>181</v>
      </c>
      <c r="C64" s="114" t="s">
        <v>184</v>
      </c>
      <c r="D64" s="115">
        <v>0</v>
      </c>
      <c r="E64" s="116">
        <v>0</v>
      </c>
      <c r="F64" s="116">
        <v>0</v>
      </c>
      <c r="G64" s="116">
        <f t="shared" si="0"/>
        <v>0</v>
      </c>
      <c r="H64" s="114">
        <v>0</v>
      </c>
      <c r="I64" s="114">
        <v>136</v>
      </c>
      <c r="J64" s="117">
        <f t="shared" si="1"/>
        <v>0</v>
      </c>
      <c r="K64" s="118"/>
      <c r="R64" s="119" t="s">
        <v>88</v>
      </c>
    </row>
    <row r="65" spans="1:11" s="119" customFormat="1" x14ac:dyDescent="0.2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90</v>
      </c>
      <c r="F65" s="116">
        <v>0</v>
      </c>
      <c r="G65" s="116">
        <f t="shared" si="0"/>
        <v>90</v>
      </c>
      <c r="H65" s="114">
        <v>0</v>
      </c>
      <c r="I65" s="114">
        <v>138</v>
      </c>
      <c r="J65" s="117">
        <f t="shared" si="1"/>
        <v>0.65217391304347827</v>
      </c>
      <c r="K65" s="118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9" customFormat="1" x14ac:dyDescent="0.2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68</v>
      </c>
      <c r="F67" s="116">
        <v>0</v>
      </c>
      <c r="G67" s="116">
        <f t="shared" si="0"/>
        <v>70</v>
      </c>
      <c r="H67" s="114">
        <v>0</v>
      </c>
      <c r="I67" s="114">
        <v>91</v>
      </c>
      <c r="J67" s="117">
        <f t="shared" si="2"/>
        <v>0.76923076923076927</v>
      </c>
      <c r="K67" s="118"/>
    </row>
    <row r="68" spans="1:11" s="119" customFormat="1" x14ac:dyDescent="0.2">
      <c r="A68" s="112" t="s">
        <v>491</v>
      </c>
      <c r="B68" s="113" t="s">
        <v>181</v>
      </c>
      <c r="C68" s="114" t="s">
        <v>492</v>
      </c>
      <c r="D68" s="115">
        <v>9</v>
      </c>
      <c r="E68" s="116">
        <v>175</v>
      </c>
      <c r="F68" s="116">
        <v>0</v>
      </c>
      <c r="G68" s="116">
        <f t="shared" ref="G68:G114" si="3">SUM(D68:F68)</f>
        <v>184</v>
      </c>
      <c r="H68" s="114">
        <v>0</v>
      </c>
      <c r="I68" s="114">
        <v>443</v>
      </c>
      <c r="J68" s="117">
        <f t="shared" si="2"/>
        <v>0.41534988713318283</v>
      </c>
      <c r="K68" s="118"/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9" customFormat="1" x14ac:dyDescent="0.2">
      <c r="A72" s="112" t="s">
        <v>197</v>
      </c>
      <c r="B72" s="113" t="s">
        <v>181</v>
      </c>
      <c r="C72" s="114" t="s">
        <v>198</v>
      </c>
      <c r="D72" s="115">
        <v>17</v>
      </c>
      <c r="E72" s="116">
        <v>158</v>
      </c>
      <c r="F72" s="116">
        <v>0</v>
      </c>
      <c r="G72" s="116">
        <f t="shared" si="3"/>
        <v>175</v>
      </c>
      <c r="H72" s="114">
        <v>0</v>
      </c>
      <c r="I72" s="114">
        <v>236</v>
      </c>
      <c r="J72" s="117">
        <f t="shared" si="2"/>
        <v>0.74152542372881358</v>
      </c>
      <c r="K72" s="118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9" customFormat="1" x14ac:dyDescent="0.2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155</v>
      </c>
      <c r="F75" s="116">
        <v>0</v>
      </c>
      <c r="G75" s="116">
        <f t="shared" si="3"/>
        <v>155</v>
      </c>
      <c r="H75" s="114">
        <v>0</v>
      </c>
      <c r="I75" s="114">
        <v>526</v>
      </c>
      <c r="J75" s="117">
        <f t="shared" si="2"/>
        <v>0.29467680608365021</v>
      </c>
      <c r="K75" s="118"/>
    </row>
    <row r="76" spans="1:11" s="119" customFormat="1" x14ac:dyDescent="0.2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65</v>
      </c>
      <c r="F76" s="116">
        <v>0</v>
      </c>
      <c r="G76" s="116">
        <f t="shared" si="3"/>
        <v>65</v>
      </c>
      <c r="H76" s="114">
        <v>0</v>
      </c>
      <c r="I76" s="114">
        <v>260</v>
      </c>
      <c r="J76" s="117">
        <f t="shared" si="2"/>
        <v>0.25</v>
      </c>
      <c r="K76" s="118"/>
    </row>
    <row r="77" spans="1:11" s="119" customFormat="1" x14ac:dyDescent="0.2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148</v>
      </c>
      <c r="F77" s="116">
        <v>0</v>
      </c>
      <c r="G77" s="116">
        <f t="shared" si="3"/>
        <v>152</v>
      </c>
      <c r="H77" s="114">
        <v>0</v>
      </c>
      <c r="I77" s="114">
        <v>193</v>
      </c>
      <c r="J77" s="117">
        <f t="shared" si="2"/>
        <v>0.78756476683937826</v>
      </c>
      <c r="K77" s="118"/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9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14">
        <v>6</v>
      </c>
      <c r="J80" s="117">
        <f t="shared" si="2"/>
        <v>0</v>
      </c>
      <c r="K80" s="118"/>
    </row>
    <row r="81" spans="1:15" s="119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14">
        <v>0</v>
      </c>
      <c r="J81" s="117">
        <v>0</v>
      </c>
      <c r="K81" s="118"/>
    </row>
    <row r="82" spans="1:15" s="119" customFormat="1" x14ac:dyDescent="0.2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14">
        <v>1</v>
      </c>
      <c r="J82" s="117">
        <f t="shared" si="2"/>
        <v>0</v>
      </c>
      <c r="K82" s="118"/>
    </row>
    <row r="83" spans="1:15" s="119" customFormat="1" ht="12" customHeight="1" x14ac:dyDescent="0.2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14">
        <v>3</v>
      </c>
      <c r="J83" s="117">
        <f t="shared" si="2"/>
        <v>0</v>
      </c>
      <c r="K83" s="118"/>
    </row>
    <row r="84" spans="1:15" s="119" customFormat="1" x14ac:dyDescent="0.2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14">
        <v>7</v>
      </c>
      <c r="J84" s="117">
        <f t="shared" si="2"/>
        <v>0</v>
      </c>
      <c r="K84" s="118"/>
    </row>
    <row r="85" spans="1:15" s="119" customFormat="1" x14ac:dyDescent="0.2">
      <c r="A85" s="112" t="s">
        <v>223</v>
      </c>
      <c r="B85" s="113" t="s">
        <v>221</v>
      </c>
      <c r="C85" s="114" t="s">
        <v>224</v>
      </c>
      <c r="D85" s="115">
        <v>1</v>
      </c>
      <c r="E85" s="116">
        <v>13</v>
      </c>
      <c r="F85" s="116">
        <v>0</v>
      </c>
      <c r="G85" s="116">
        <f t="shared" si="3"/>
        <v>14</v>
      </c>
      <c r="H85" s="114">
        <v>1</v>
      </c>
      <c r="I85" s="114">
        <v>0</v>
      </c>
      <c r="J85" s="117">
        <v>0</v>
      </c>
      <c r="K85" s="118"/>
    </row>
    <row r="86" spans="1:15" s="119" customFormat="1" x14ac:dyDescent="0.2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14">
        <v>1</v>
      </c>
      <c r="J86" s="117">
        <f t="shared" si="2"/>
        <v>0</v>
      </c>
      <c r="K86" s="118"/>
    </row>
    <row r="87" spans="1:15" s="119" customFormat="1" x14ac:dyDescent="0.2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4</v>
      </c>
      <c r="F87" s="116">
        <v>0</v>
      </c>
      <c r="G87" s="116">
        <f t="shared" si="3"/>
        <v>4</v>
      </c>
      <c r="H87" s="114">
        <v>0</v>
      </c>
      <c r="I87" s="114">
        <v>39</v>
      </c>
      <c r="J87" s="117">
        <f t="shared" si="2"/>
        <v>0.10256410256410256</v>
      </c>
      <c r="K87" s="118"/>
    </row>
    <row r="88" spans="1:15" s="119" customFormat="1" x14ac:dyDescent="0.2">
      <c r="A88" s="112" t="s">
        <v>231</v>
      </c>
      <c r="B88" s="113" t="s">
        <v>232</v>
      </c>
      <c r="C88" s="114" t="s">
        <v>233</v>
      </c>
      <c r="D88" s="115">
        <v>2</v>
      </c>
      <c r="E88" s="116">
        <v>2</v>
      </c>
      <c r="F88" s="116">
        <v>0</v>
      </c>
      <c r="G88" s="116">
        <f t="shared" si="3"/>
        <v>4</v>
      </c>
      <c r="H88" s="114">
        <v>2</v>
      </c>
      <c r="I88" s="114">
        <v>117</v>
      </c>
      <c r="J88" s="117">
        <f t="shared" si="2"/>
        <v>3.4188034188034191E-2</v>
      </c>
      <c r="K88" s="118"/>
    </row>
    <row r="89" spans="1:15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9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3"/>
        <v>0</v>
      </c>
      <c r="H90" s="114">
        <v>0</v>
      </c>
      <c r="I90" s="114">
        <v>4</v>
      </c>
      <c r="J90" s="117">
        <f t="shared" si="2"/>
        <v>0</v>
      </c>
      <c r="K90" s="118"/>
    </row>
    <row r="91" spans="1:15" x14ac:dyDescent="0.2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9" customFormat="1" x14ac:dyDescent="0.2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1</v>
      </c>
      <c r="F92" s="116">
        <v>0</v>
      </c>
      <c r="G92" s="116">
        <f t="shared" si="3"/>
        <v>1</v>
      </c>
      <c r="H92" s="114">
        <v>0</v>
      </c>
      <c r="I92" s="114">
        <v>33</v>
      </c>
      <c r="J92" s="117">
        <f t="shared" si="2"/>
        <v>3.0303030303030304E-2</v>
      </c>
      <c r="K92" s="118"/>
    </row>
    <row r="93" spans="1:15" x14ac:dyDescent="0.2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9" customFormat="1" x14ac:dyDescent="0.2">
      <c r="A94" s="112" t="s">
        <v>250</v>
      </c>
      <c r="B94" s="113" t="s">
        <v>251</v>
      </c>
      <c r="C94" s="114" t="s">
        <v>252</v>
      </c>
      <c r="D94" s="115">
        <v>3</v>
      </c>
      <c r="E94" s="116">
        <v>11</v>
      </c>
      <c r="F94" s="116">
        <v>0</v>
      </c>
      <c r="G94" s="116">
        <f t="shared" si="3"/>
        <v>14</v>
      </c>
      <c r="H94" s="114">
        <v>0</v>
      </c>
      <c r="I94" s="114">
        <v>38</v>
      </c>
      <c r="J94" s="117">
        <f t="shared" si="2"/>
        <v>0.36842105263157893</v>
      </c>
      <c r="K94" s="118"/>
    </row>
    <row r="95" spans="1:15" s="119" customFormat="1" x14ac:dyDescent="0.2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14">
        <v>3</v>
      </c>
      <c r="J95" s="117">
        <f t="shared" si="2"/>
        <v>0</v>
      </c>
      <c r="K95" s="118"/>
    </row>
    <row r="96" spans="1:15" s="119" customFormat="1" x14ac:dyDescent="0.2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14">
        <v>0</v>
      </c>
      <c r="J96" s="117">
        <v>0</v>
      </c>
      <c r="K96" s="118"/>
      <c r="O96" s="119" t="s">
        <v>88</v>
      </c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3">
        <v>180</v>
      </c>
      <c r="J97" s="23">
        <f t="shared" si="2"/>
        <v>1.0277777777777777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9" customFormat="1" x14ac:dyDescent="0.2">
      <c r="A100" s="112" t="s">
        <v>264</v>
      </c>
      <c r="B100" s="113" t="s">
        <v>260</v>
      </c>
      <c r="C100" s="114" t="s">
        <v>265</v>
      </c>
      <c r="D100" s="115">
        <v>1</v>
      </c>
      <c r="E100" s="116">
        <v>15</v>
      </c>
      <c r="F100" s="116">
        <v>0</v>
      </c>
      <c r="G100" s="116">
        <f t="shared" si="3"/>
        <v>16</v>
      </c>
      <c r="H100" s="114">
        <v>0</v>
      </c>
      <c r="I100" s="114">
        <v>21</v>
      </c>
      <c r="J100" s="117">
        <f t="shared" si="2"/>
        <v>0.76190476190476186</v>
      </c>
      <c r="K100" s="118"/>
    </row>
    <row r="101" spans="1:11" x14ac:dyDescent="0.2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9" customFormat="1" x14ac:dyDescent="0.2">
      <c r="A102" s="112" t="s">
        <v>268</v>
      </c>
      <c r="B102" s="113" t="s">
        <v>260</v>
      </c>
      <c r="C102" s="114" t="s">
        <v>269</v>
      </c>
      <c r="D102" s="115">
        <v>3</v>
      </c>
      <c r="E102" s="116">
        <v>43</v>
      </c>
      <c r="F102" s="116">
        <v>0</v>
      </c>
      <c r="G102" s="116">
        <f t="shared" si="3"/>
        <v>46</v>
      </c>
      <c r="H102" s="114">
        <v>0</v>
      </c>
      <c r="I102" s="114">
        <v>63</v>
      </c>
      <c r="J102" s="117">
        <f t="shared" si="2"/>
        <v>0.73015873015873012</v>
      </c>
      <c r="K102" s="118"/>
    </row>
    <row r="103" spans="1:11" x14ac:dyDescent="0.2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9" customFormat="1" x14ac:dyDescent="0.2">
      <c r="A108" s="121" t="s">
        <v>462</v>
      </c>
      <c r="B108" s="119" t="s">
        <v>260</v>
      </c>
      <c r="C108" s="122" t="s">
        <v>461</v>
      </c>
      <c r="D108" s="115">
        <v>1</v>
      </c>
      <c r="E108" s="116">
        <v>154</v>
      </c>
      <c r="F108" s="116">
        <v>0</v>
      </c>
      <c r="G108" s="116">
        <f t="shared" si="3"/>
        <v>155</v>
      </c>
      <c r="H108" s="114">
        <v>0</v>
      </c>
      <c r="I108" s="114">
        <v>197</v>
      </c>
      <c r="J108" s="117">
        <f t="shared" si="2"/>
        <v>0.78680203045685282</v>
      </c>
      <c r="K108" s="118"/>
    </row>
    <row r="109" spans="1:11" s="119" customFormat="1" x14ac:dyDescent="0.2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11</v>
      </c>
      <c r="F109" s="116">
        <v>0</v>
      </c>
      <c r="G109" s="116">
        <f t="shared" si="3"/>
        <v>11</v>
      </c>
      <c r="H109" s="114">
        <v>0</v>
      </c>
      <c r="I109" s="114">
        <v>17</v>
      </c>
      <c r="J109" s="117">
        <f t="shared" si="2"/>
        <v>0.6470588235294118</v>
      </c>
      <c r="K109" s="118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9" customFormat="1" x14ac:dyDescent="0.2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16</v>
      </c>
      <c r="F111" s="116">
        <v>0</v>
      </c>
      <c r="G111" s="116">
        <f t="shared" si="3"/>
        <v>17</v>
      </c>
      <c r="H111" s="114">
        <v>0</v>
      </c>
      <c r="I111" s="114">
        <v>28</v>
      </c>
      <c r="J111" s="117">
        <f t="shared" si="2"/>
        <v>0.6071428571428571</v>
      </c>
      <c r="K111" s="118"/>
    </row>
    <row r="112" spans="1:11" x14ac:dyDescent="0.2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9" customFormat="1" x14ac:dyDescent="0.2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3"/>
        <v>0</v>
      </c>
      <c r="H113" s="114">
        <v>0</v>
      </c>
      <c r="I113" s="114">
        <v>0</v>
      </c>
      <c r="J113" s="124">
        <v>0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 xr:uid="{00000000-0009-0000-0000-000001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44501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 xr:uid="{00000000-0009-0000-0000-000013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44531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0" t="e">
        <f>G113/I113</f>
        <v>#DIV/0!</v>
      </c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5" t="e">
        <f>G114/I114</f>
        <v>#DIV/0!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7">
        <f t="shared" ref="G115" si="4">D115+E115+F115</f>
        <v>0</v>
      </c>
      <c r="H115" s="32">
        <f>SUM(H3:H114)</f>
        <v>0</v>
      </c>
      <c r="I115" s="32">
        <f>SUM(I3:I114)</f>
        <v>0</v>
      </c>
      <c r="J115" s="93" t="e">
        <f t="shared" si="2"/>
        <v>#DIV/0!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M123" sqref="M123"/>
    </sheetView>
  </sheetViews>
  <sheetFormatPr defaultColWidth="5.7109375" defaultRowHeight="12.75" x14ac:dyDescent="0.2"/>
  <cols>
    <col min="1" max="1" width="6.7109375" style="77" customWidth="1"/>
    <col min="2" max="2" width="11.28515625" style="54" bestFit="1" customWidth="1"/>
    <col min="3" max="3" width="26.42578125" style="54" bestFit="1" customWidth="1"/>
    <col min="4" max="4" width="7.7109375" style="54" customWidth="1"/>
    <col min="5" max="5" width="7" style="54" customWidth="1"/>
    <col min="6" max="6" width="8" style="54" customWidth="1"/>
    <col min="7" max="7" width="6.85546875" style="54" customWidth="1"/>
    <col min="8" max="8" width="7.7109375" style="54" customWidth="1"/>
    <col min="9" max="9" width="7" style="54" bestFit="1" customWidth="1"/>
    <col min="10" max="10" width="8" style="54" customWidth="1"/>
    <col min="11" max="11" width="6.7109375" style="54" customWidth="1"/>
    <col min="12" max="12" width="6.85546875" style="54" customWidth="1"/>
    <col min="13" max="13" width="7.28515625" style="54" customWidth="1"/>
    <col min="14" max="14" width="7.42578125" style="54" customWidth="1"/>
    <col min="15" max="15" width="8.5703125" style="54" customWidth="1"/>
    <col min="16" max="16" width="8.140625" style="74" customWidth="1"/>
    <col min="17" max="16384" width="5.7109375" style="54"/>
  </cols>
  <sheetData>
    <row r="1" spans="1:17" s="48" customFormat="1" x14ac:dyDescent="0.2">
      <c r="A1" s="44"/>
      <c r="B1" s="45"/>
      <c r="C1" s="46"/>
      <c r="D1" s="129" t="s">
        <v>294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  <c r="P1" s="47" t="s">
        <v>295</v>
      </c>
    </row>
    <row r="2" spans="1:17" x14ac:dyDescent="0.2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 t="e">
        <f>'August by County'!#REF!</f>
        <v>#REF!</v>
      </c>
      <c r="L3" s="59"/>
      <c r="M3" s="59"/>
      <c r="N3" s="59"/>
      <c r="O3" s="59"/>
      <c r="P3" s="61" t="e">
        <f>SUM(D3:O3)/8</f>
        <v>#REF!</v>
      </c>
      <c r="Q3" s="62"/>
    </row>
    <row r="4" spans="1:17" x14ac:dyDescent="0.2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 t="e">
        <f>'August by County'!#REF!</f>
        <v>#REF!</v>
      </c>
      <c r="L4" s="59"/>
      <c r="M4" s="59"/>
      <c r="N4" s="59"/>
      <c r="O4" s="59"/>
      <c r="P4" s="61" t="e">
        <f>SUM(D4:O4)/8</f>
        <v>#REF!</v>
      </c>
    </row>
    <row r="5" spans="1:17" x14ac:dyDescent="0.2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>
        <f>'August by County'!H7</f>
        <v>0.75</v>
      </c>
      <c r="L5" s="59"/>
      <c r="M5" s="59"/>
      <c r="N5" s="59"/>
      <c r="O5" s="59"/>
      <c r="P5" s="61">
        <f t="shared" ref="P5:P68" si="0">SUM(D5:O5)/8</f>
        <v>0.38541666666666663</v>
      </c>
    </row>
    <row r="6" spans="1:17" x14ac:dyDescent="0.2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>
        <f>'August by County'!H8</f>
        <v>0.33333333333333331</v>
      </c>
      <c r="L6" s="59"/>
      <c r="M6" s="59"/>
      <c r="N6" s="59"/>
      <c r="O6" s="59"/>
      <c r="P6" s="61">
        <f t="shared" si="0"/>
        <v>0.77083333333333326</v>
      </c>
    </row>
    <row r="7" spans="1:17" x14ac:dyDescent="0.2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>
        <f>'August by County'!H9</f>
        <v>4.333333333333333</v>
      </c>
      <c r="L7" s="59"/>
      <c r="M7" s="59"/>
      <c r="N7" s="59"/>
      <c r="O7" s="59"/>
      <c r="P7" s="61">
        <f t="shared" si="0"/>
        <v>0.61363636363636365</v>
      </c>
    </row>
    <row r="8" spans="1:17" x14ac:dyDescent="0.2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 t="e">
        <f>'August by County'!#REF!</f>
        <v>#REF!</v>
      </c>
      <c r="L8" s="59"/>
      <c r="M8" s="59"/>
      <c r="N8" s="59"/>
      <c r="O8" s="59"/>
      <c r="P8" s="61" t="e">
        <f t="shared" si="0"/>
        <v>#REF!</v>
      </c>
    </row>
    <row r="9" spans="1:17" x14ac:dyDescent="0.2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 t="e">
        <f>'August by County'!#REF!</f>
        <v>#REF!</v>
      </c>
      <c r="L9" s="59"/>
      <c r="M9" s="59"/>
      <c r="N9" s="59"/>
      <c r="O9" s="59"/>
      <c r="P9" s="61" t="e">
        <f t="shared" si="0"/>
        <v>#REF!</v>
      </c>
    </row>
    <row r="10" spans="1:17" x14ac:dyDescent="0.2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 t="e">
        <f>'August by County'!#REF!</f>
        <v>#REF!</v>
      </c>
      <c r="L10" s="59"/>
      <c r="M10" s="59"/>
      <c r="N10" s="59"/>
      <c r="O10" s="59"/>
      <c r="P10" s="61" t="e">
        <f t="shared" si="0"/>
        <v>#REF!</v>
      </c>
    </row>
    <row r="11" spans="1:17" x14ac:dyDescent="0.2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 t="e">
        <f>'August by County'!#REF!</f>
        <v>#REF!</v>
      </c>
      <c r="L11" s="59"/>
      <c r="M11" s="59"/>
      <c r="N11" s="59"/>
      <c r="O11" s="59"/>
      <c r="P11" s="61" t="e">
        <f t="shared" si="0"/>
        <v>#REF!</v>
      </c>
    </row>
    <row r="12" spans="1:17" x14ac:dyDescent="0.2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>
        <f>'August by County'!H12</f>
        <v>0.967741935483871</v>
      </c>
      <c r="L12" s="59"/>
      <c r="M12" s="59"/>
      <c r="N12" s="59"/>
      <c r="O12" s="59"/>
      <c r="P12" s="61">
        <f t="shared" si="0"/>
        <v>0.23370155619735583</v>
      </c>
    </row>
    <row r="13" spans="1:17" x14ac:dyDescent="0.2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>
        <f>'August by County'!H13</f>
        <v>3.4210526315789473</v>
      </c>
      <c r="L13" s="59"/>
      <c r="M13" s="59"/>
      <c r="N13" s="59"/>
      <c r="O13" s="59"/>
      <c r="P13" s="61">
        <f t="shared" si="0"/>
        <v>0.88065431786725534</v>
      </c>
    </row>
    <row r="14" spans="1:17" x14ac:dyDescent="0.2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 t="e">
        <f>'August by County'!#REF!</f>
        <v>#REF!</v>
      </c>
      <c r="L14" s="59"/>
      <c r="M14" s="59"/>
      <c r="N14" s="59"/>
      <c r="O14" s="59"/>
      <c r="P14" s="61" t="e">
        <f t="shared" si="0"/>
        <v>#REF!</v>
      </c>
    </row>
    <row r="15" spans="1:17" x14ac:dyDescent="0.2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 t="e">
        <f>'August by County'!#REF!</f>
        <v>#REF!</v>
      </c>
      <c r="L15" s="59"/>
      <c r="M15" s="59"/>
      <c r="N15" s="59"/>
      <c r="O15" s="59"/>
      <c r="P15" s="61" t="e">
        <f t="shared" si="0"/>
        <v>#REF!</v>
      </c>
    </row>
    <row r="16" spans="1:17" x14ac:dyDescent="0.2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>
        <f>'August by County'!H15</f>
        <v>0.7142857142857143</v>
      </c>
      <c r="L16" s="59"/>
      <c r="M16" s="59"/>
      <c r="N16" s="59"/>
      <c r="O16" s="59"/>
      <c r="P16" s="61">
        <f t="shared" si="0"/>
        <v>1.0121296421794523</v>
      </c>
    </row>
    <row r="17" spans="1:16" x14ac:dyDescent="0.2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 t="e">
        <f>'August by County'!#REF!</f>
        <v>#REF!</v>
      </c>
      <c r="L17" s="59"/>
      <c r="M17" s="59"/>
      <c r="N17" s="59"/>
      <c r="O17" s="59"/>
      <c r="P17" s="61" t="e">
        <f t="shared" si="0"/>
        <v>#REF!</v>
      </c>
    </row>
    <row r="18" spans="1:16" x14ac:dyDescent="0.2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 t="e">
        <f>'August by County'!#REF!</f>
        <v>#REF!</v>
      </c>
      <c r="L18" s="59"/>
      <c r="M18" s="59"/>
      <c r="N18" s="59"/>
      <c r="O18" s="59"/>
      <c r="P18" s="61" t="e">
        <f t="shared" si="0"/>
        <v>#REF!</v>
      </c>
    </row>
    <row r="19" spans="1:16" x14ac:dyDescent="0.2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>
        <f>'August by County'!H17</f>
        <v>0.5</v>
      </c>
      <c r="L19" s="59"/>
      <c r="M19" s="59"/>
      <c r="N19" s="59"/>
      <c r="O19" s="59"/>
      <c r="P19" s="61">
        <f t="shared" si="0"/>
        <v>0.42311507936507936</v>
      </c>
    </row>
    <row r="20" spans="1:16" x14ac:dyDescent="0.2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>
        <f>'August by County'!H18</f>
        <v>0.83333333333333337</v>
      </c>
      <c r="L20" s="59"/>
      <c r="M20" s="59"/>
      <c r="N20" s="59"/>
      <c r="O20" s="59"/>
      <c r="P20" s="61">
        <f t="shared" si="0"/>
        <v>1.0730184696983964</v>
      </c>
    </row>
    <row r="21" spans="1:16" x14ac:dyDescent="0.2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 t="e">
        <f>'August by County'!#REF!</f>
        <v>#REF!</v>
      </c>
      <c r="L21" s="59"/>
      <c r="M21" s="59"/>
      <c r="N21" s="59"/>
      <c r="O21" s="59"/>
      <c r="P21" s="61" t="e">
        <f t="shared" si="0"/>
        <v>#REF!</v>
      </c>
    </row>
    <row r="22" spans="1:16" x14ac:dyDescent="0.2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 t="e">
        <f>'August by County'!#REF!</f>
        <v>#REF!</v>
      </c>
      <c r="L22" s="59"/>
      <c r="M22" s="59"/>
      <c r="N22" s="59"/>
      <c r="O22" s="59"/>
      <c r="P22" s="61" t="e">
        <f t="shared" si="0"/>
        <v>#REF!</v>
      </c>
    </row>
    <row r="23" spans="1:16" x14ac:dyDescent="0.2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 t="e">
        <f>'August by County'!#REF!</f>
        <v>#REF!</v>
      </c>
      <c r="L23" s="59"/>
      <c r="M23" s="59"/>
      <c r="N23" s="59"/>
      <c r="O23" s="59"/>
      <c r="P23" s="61" t="e">
        <f t="shared" si="0"/>
        <v>#REF!</v>
      </c>
    </row>
    <row r="24" spans="1:16" x14ac:dyDescent="0.2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 t="e">
        <f>'August by County'!#REF!</f>
        <v>#REF!</v>
      </c>
      <c r="L24" s="59"/>
      <c r="M24" s="59"/>
      <c r="N24" s="59"/>
      <c r="O24" s="59"/>
      <c r="P24" s="61" t="e">
        <f t="shared" si="0"/>
        <v>#REF!</v>
      </c>
    </row>
    <row r="25" spans="1:16" x14ac:dyDescent="0.2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>
        <f>'August by County'!H21</f>
        <v>0.88235294117647056</v>
      </c>
      <c r="L25" s="59"/>
      <c r="M25" s="59"/>
      <c r="N25" s="59"/>
      <c r="O25" s="59"/>
      <c r="P25" s="61">
        <f t="shared" si="0"/>
        <v>0.11029411764705882</v>
      </c>
    </row>
    <row r="26" spans="1:16" x14ac:dyDescent="0.2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>
        <f>'August by County'!H22</f>
        <v>0</v>
      </c>
      <c r="L26" s="59"/>
      <c r="M26" s="59"/>
      <c r="N26" s="59"/>
      <c r="O26" s="59"/>
      <c r="P26" s="61">
        <f t="shared" si="0"/>
        <v>5.3198729582577133E-2</v>
      </c>
    </row>
    <row r="27" spans="1:16" x14ac:dyDescent="0.2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>
        <f>'August by County'!H23</f>
        <v>1.5</v>
      </c>
      <c r="L27" s="59"/>
      <c r="M27" s="59"/>
      <c r="N27" s="59"/>
      <c r="O27" s="59"/>
      <c r="P27" s="61">
        <f t="shared" si="0"/>
        <v>0.60906862745098045</v>
      </c>
    </row>
    <row r="28" spans="1:16" x14ac:dyDescent="0.2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>
        <f>'August by County'!H24</f>
        <v>0.38596491228070173</v>
      </c>
      <c r="L28" s="59"/>
      <c r="M28" s="59"/>
      <c r="N28" s="59"/>
      <c r="O28" s="59"/>
      <c r="P28" s="61">
        <f t="shared" si="0"/>
        <v>1.3841076686471423</v>
      </c>
    </row>
    <row r="29" spans="1:16" x14ac:dyDescent="0.2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>
        <f>'August by County'!H25</f>
        <v>0.7142857142857143</v>
      </c>
      <c r="L29" s="59"/>
      <c r="M29" s="59"/>
      <c r="N29" s="59"/>
      <c r="O29" s="59"/>
      <c r="P29" s="61">
        <f t="shared" si="0"/>
        <v>0.4017857142857143</v>
      </c>
    </row>
    <row r="30" spans="1:16" x14ac:dyDescent="0.2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>
        <f>'August by County'!H26</f>
        <v>2.0337078651685392</v>
      </c>
      <c r="L30" s="59"/>
      <c r="M30" s="59"/>
      <c r="N30" s="59"/>
      <c r="O30" s="59"/>
      <c r="P30" s="61">
        <f t="shared" si="0"/>
        <v>0.3434991974317817</v>
      </c>
    </row>
    <row r="31" spans="1:16" x14ac:dyDescent="0.2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>
        <f>'August by County'!H27</f>
        <v>1.25</v>
      </c>
      <c r="L31" s="59"/>
      <c r="M31" s="59"/>
      <c r="N31" s="59"/>
      <c r="O31" s="59"/>
      <c r="P31" s="61">
        <f t="shared" si="0"/>
        <v>0.38812927461338442</v>
      </c>
    </row>
    <row r="32" spans="1:16" x14ac:dyDescent="0.2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>
        <f>'August by County'!H28</f>
        <v>2</v>
      </c>
      <c r="L32" s="59"/>
      <c r="M32" s="59"/>
      <c r="N32" s="59"/>
      <c r="O32" s="59"/>
      <c r="P32" s="61">
        <f t="shared" si="0"/>
        <v>0.92906855736415506</v>
      </c>
    </row>
    <row r="33" spans="1:16" x14ac:dyDescent="0.2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>
        <f>'August by County'!H29</f>
        <v>2.2000000000000002</v>
      </c>
      <c r="L33" s="59"/>
      <c r="M33" s="59"/>
      <c r="N33" s="59"/>
      <c r="O33" s="59"/>
      <c r="P33" s="61">
        <f t="shared" si="0"/>
        <v>6.4591907642876674</v>
      </c>
    </row>
    <row r="34" spans="1:16" x14ac:dyDescent="0.2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>
        <f>'August by County'!H30</f>
        <v>0.25</v>
      </c>
      <c r="L34" s="59"/>
      <c r="M34" s="59"/>
      <c r="N34" s="59"/>
      <c r="O34" s="59"/>
      <c r="P34" s="61">
        <f t="shared" si="0"/>
        <v>1.3163614163614163</v>
      </c>
    </row>
    <row r="35" spans="1:16" x14ac:dyDescent="0.2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>
        <f>'August by County'!H31</f>
        <v>1.3571428571428572</v>
      </c>
      <c r="L35" s="59"/>
      <c r="M35" s="59"/>
      <c r="N35" s="59"/>
      <c r="O35" s="59"/>
      <c r="P35" s="61">
        <f t="shared" si="0"/>
        <v>1.5321428571428573</v>
      </c>
    </row>
    <row r="36" spans="1:16" x14ac:dyDescent="0.2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>
        <f>'August by County'!H32</f>
        <v>1.2564102564102564</v>
      </c>
      <c r="L36" s="59"/>
      <c r="M36" s="59"/>
      <c r="N36" s="59"/>
      <c r="O36" s="59"/>
      <c r="P36" s="61">
        <f t="shared" si="0"/>
        <v>0.30288461538461542</v>
      </c>
    </row>
    <row r="37" spans="1:16" x14ac:dyDescent="0.2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>
        <f>'August by County'!H33</f>
        <v>0</v>
      </c>
      <c r="L37" s="59"/>
      <c r="M37" s="59"/>
      <c r="N37" s="59"/>
      <c r="O37" s="59"/>
      <c r="P37" s="61">
        <f t="shared" si="0"/>
        <v>0.25</v>
      </c>
    </row>
    <row r="38" spans="1:16" x14ac:dyDescent="0.2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>
        <f>'August by County'!H34</f>
        <v>1.1666666666666667</v>
      </c>
      <c r="L38" s="59"/>
      <c r="M38" s="59"/>
      <c r="N38" s="59"/>
      <c r="O38" s="59"/>
      <c r="P38" s="61">
        <f t="shared" si="0"/>
        <v>1.1082780067155067</v>
      </c>
    </row>
    <row r="39" spans="1:16" x14ac:dyDescent="0.2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>
        <f>'August by County'!H35</f>
        <v>0.875</v>
      </c>
      <c r="L39" s="59"/>
      <c r="M39" s="59"/>
      <c r="N39" s="59"/>
      <c r="O39" s="59"/>
      <c r="P39" s="61">
        <f t="shared" si="0"/>
        <v>0.6477015856950068</v>
      </c>
    </row>
    <row r="40" spans="1:16" x14ac:dyDescent="0.2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 t="e">
        <f>'August by County'!#REF!</f>
        <v>#REF!</v>
      </c>
      <c r="L40" s="59"/>
      <c r="M40" s="59"/>
      <c r="N40" s="59"/>
      <c r="O40" s="59"/>
      <c r="P40" s="61" t="e">
        <f t="shared" si="0"/>
        <v>#REF!</v>
      </c>
    </row>
    <row r="41" spans="1:16" x14ac:dyDescent="0.2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 t="e">
        <f>'August by County'!#REF!</f>
        <v>#REF!</v>
      </c>
      <c r="L41" s="59"/>
      <c r="M41" s="59"/>
      <c r="N41" s="59"/>
      <c r="O41" s="59"/>
      <c r="P41" s="61" t="e">
        <f t="shared" si="0"/>
        <v>#REF!</v>
      </c>
    </row>
    <row r="42" spans="1:16" x14ac:dyDescent="0.2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>
        <f>'August by County'!H37</f>
        <v>1.075</v>
      </c>
      <c r="L42" s="59"/>
      <c r="M42" s="59"/>
      <c r="N42" s="59"/>
      <c r="O42" s="59"/>
      <c r="P42" s="61">
        <f t="shared" si="0"/>
        <v>0.78229962439521261</v>
      </c>
    </row>
    <row r="43" spans="1:16" x14ac:dyDescent="0.2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>
        <f>'August by County'!H38</f>
        <v>0.41176470588235292</v>
      </c>
      <c r="L43" s="59"/>
      <c r="M43" s="59"/>
      <c r="N43" s="59"/>
      <c r="O43" s="59"/>
      <c r="P43" s="61">
        <f t="shared" si="0"/>
        <v>0.12712848297213622</v>
      </c>
    </row>
    <row r="44" spans="1:16" x14ac:dyDescent="0.2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>
        <f>'August by County'!H39</f>
        <v>1.0588235294117647</v>
      </c>
      <c r="L44" s="59"/>
      <c r="M44" s="59"/>
      <c r="N44" s="59"/>
      <c r="O44" s="59"/>
      <c r="P44" s="61">
        <f t="shared" si="0"/>
        <v>0.16360294117647059</v>
      </c>
    </row>
    <row r="45" spans="1:16" x14ac:dyDescent="0.2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>
        <f>'August by County'!H40</f>
        <v>0.52542372881355937</v>
      </c>
      <c r="L45" s="59"/>
      <c r="M45" s="59"/>
      <c r="N45" s="59"/>
      <c r="O45" s="59"/>
      <c r="P45" s="61">
        <f t="shared" si="0"/>
        <v>0.68304715214820655</v>
      </c>
    </row>
    <row r="46" spans="1:16" x14ac:dyDescent="0.2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>
        <f>'August by County'!H41</f>
        <v>0.50769230769230766</v>
      </c>
      <c r="L46" s="59"/>
      <c r="M46" s="59"/>
      <c r="N46" s="59"/>
      <c r="O46" s="59"/>
      <c r="P46" s="61">
        <f t="shared" si="0"/>
        <v>0.13582995951417004</v>
      </c>
    </row>
    <row r="47" spans="1:16" x14ac:dyDescent="0.2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>
        <f>'August by County'!H42</f>
        <v>0.68571428571428572</v>
      </c>
      <c r="L47" s="59"/>
      <c r="M47" s="59"/>
      <c r="N47" s="59"/>
      <c r="O47" s="59"/>
      <c r="P47" s="61">
        <f t="shared" si="0"/>
        <v>0.60895989974937348</v>
      </c>
    </row>
    <row r="48" spans="1:16" x14ac:dyDescent="0.2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>
        <f>'August by County'!H43</f>
        <v>0</v>
      </c>
      <c r="L48" s="59"/>
      <c r="M48" s="59"/>
      <c r="N48" s="59"/>
      <c r="O48" s="59"/>
      <c r="P48" s="61">
        <f t="shared" si="0"/>
        <v>0.15678418803418803</v>
      </c>
    </row>
    <row r="49" spans="1:16" x14ac:dyDescent="0.2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 t="e">
        <f>'August by County'!#REF!</f>
        <v>#REF!</v>
      </c>
      <c r="L49" s="59"/>
      <c r="M49" s="59"/>
      <c r="N49" s="59"/>
      <c r="O49" s="59"/>
      <c r="P49" s="61" t="e">
        <f t="shared" si="0"/>
        <v>#REF!</v>
      </c>
    </row>
    <row r="50" spans="1:16" x14ac:dyDescent="0.2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 t="e">
        <f>'August by County'!#REF!</f>
        <v>#REF!</v>
      </c>
      <c r="L50" s="59"/>
      <c r="M50" s="59"/>
      <c r="N50" s="59"/>
      <c r="O50" s="59"/>
      <c r="P50" s="61" t="e">
        <f t="shared" si="0"/>
        <v>#REF!</v>
      </c>
    </row>
    <row r="51" spans="1:16" x14ac:dyDescent="0.2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>
        <f>'August by County'!H45</f>
        <v>1.125</v>
      </c>
      <c r="L51" s="59"/>
      <c r="M51" s="59"/>
      <c r="N51" s="59"/>
      <c r="O51" s="59"/>
      <c r="P51" s="61">
        <f t="shared" si="0"/>
        <v>0.94067977679179893</v>
      </c>
    </row>
    <row r="52" spans="1:16" x14ac:dyDescent="0.2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 t="e">
        <f>'August by County'!#REF!</f>
        <v>#REF!</v>
      </c>
      <c r="L52" s="59"/>
      <c r="M52" s="59"/>
      <c r="N52" s="59"/>
      <c r="O52" s="59"/>
      <c r="P52" s="61" t="e">
        <f t="shared" si="0"/>
        <v>#REF!</v>
      </c>
    </row>
    <row r="53" spans="1:16" x14ac:dyDescent="0.2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 t="e">
        <f>'August by County'!#REF!</f>
        <v>#REF!</v>
      </c>
      <c r="L53" s="59"/>
      <c r="M53" s="59"/>
      <c r="N53" s="59"/>
      <c r="O53" s="59"/>
      <c r="P53" s="61" t="e">
        <f t="shared" si="0"/>
        <v>#REF!</v>
      </c>
    </row>
    <row r="54" spans="1:16" x14ac:dyDescent="0.2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>
        <f>'August by County'!H47</f>
        <v>0.8</v>
      </c>
      <c r="L54" s="59"/>
      <c r="M54" s="59"/>
      <c r="N54" s="59"/>
      <c r="O54" s="59"/>
      <c r="P54" s="61">
        <f t="shared" si="0"/>
        <v>6.2079545454545446</v>
      </c>
    </row>
    <row r="55" spans="1:16" x14ac:dyDescent="0.2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>
        <f>'August by County'!H48</f>
        <v>3.6470588235294117</v>
      </c>
      <c r="L55" s="59"/>
      <c r="M55" s="59"/>
      <c r="N55" s="59"/>
      <c r="O55" s="59"/>
      <c r="P55" s="61">
        <f t="shared" si="0"/>
        <v>1.34375</v>
      </c>
    </row>
    <row r="56" spans="1:16" x14ac:dyDescent="0.2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>
        <f>'August by County'!H49</f>
        <v>0.98412698412698407</v>
      </c>
      <c r="L56" s="59"/>
      <c r="M56" s="59"/>
      <c r="N56" s="59"/>
      <c r="O56" s="59"/>
      <c r="P56" s="61">
        <f t="shared" si="0"/>
        <v>0.98336940836940845</v>
      </c>
    </row>
    <row r="57" spans="1:16" x14ac:dyDescent="0.2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>
        <f>'August by County'!H50</f>
        <v>0.8571428571428571</v>
      </c>
      <c r="L57" s="59"/>
      <c r="M57" s="59"/>
      <c r="N57" s="59"/>
      <c r="O57" s="59"/>
      <c r="P57" s="61">
        <f t="shared" si="0"/>
        <v>0.56521314333814332</v>
      </c>
    </row>
    <row r="58" spans="1:16" x14ac:dyDescent="0.2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>
        <f>'August by County'!H51</f>
        <v>0.72826086956521741</v>
      </c>
      <c r="L58" s="59"/>
      <c r="M58" s="59"/>
      <c r="N58" s="59"/>
      <c r="O58" s="59"/>
      <c r="P58" s="61">
        <f t="shared" si="0"/>
        <v>1.4651786469559174</v>
      </c>
    </row>
    <row r="59" spans="1:16" x14ac:dyDescent="0.2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>
        <f>'August by County'!H52</f>
        <v>0.79166666666666663</v>
      </c>
      <c r="L59" s="59"/>
      <c r="M59" s="59"/>
      <c r="N59" s="59"/>
      <c r="O59" s="59"/>
      <c r="P59" s="61">
        <f t="shared" si="0"/>
        <v>0.48695663517000604</v>
      </c>
    </row>
    <row r="60" spans="1:16" x14ac:dyDescent="0.2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>
        <f>'August by County'!H53</f>
        <v>1.1153846153846154</v>
      </c>
      <c r="L60" s="59"/>
      <c r="M60" s="59"/>
      <c r="N60" s="59"/>
      <c r="O60" s="59"/>
      <c r="P60" s="61">
        <f t="shared" si="0"/>
        <v>0.41581196581196583</v>
      </c>
    </row>
    <row r="61" spans="1:16" x14ac:dyDescent="0.2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 t="e">
        <f>'August by County'!#REF!</f>
        <v>#REF!</v>
      </c>
      <c r="L61" s="59"/>
      <c r="M61" s="59"/>
      <c r="N61" s="59"/>
      <c r="O61" s="59"/>
      <c r="P61" s="61" t="e">
        <f t="shared" si="0"/>
        <v>#REF!</v>
      </c>
    </row>
    <row r="62" spans="1:16" x14ac:dyDescent="0.2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 t="e">
        <f>'August by County'!#REF!</f>
        <v>#REF!</v>
      </c>
      <c r="L62" s="59"/>
      <c r="M62" s="59"/>
      <c r="N62" s="59"/>
      <c r="O62" s="59"/>
      <c r="P62" s="61" t="e">
        <f t="shared" si="0"/>
        <v>#REF!</v>
      </c>
    </row>
    <row r="63" spans="1:16" x14ac:dyDescent="0.2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 t="e">
        <f>'August by County'!#REF!</f>
        <v>#REF!</v>
      </c>
      <c r="L63" s="59"/>
      <c r="M63" s="59"/>
      <c r="N63" s="59"/>
      <c r="O63" s="59"/>
      <c r="P63" s="61" t="e">
        <f t="shared" si="0"/>
        <v>#REF!</v>
      </c>
    </row>
    <row r="64" spans="1:16" x14ac:dyDescent="0.2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 t="e">
        <f>'August by County'!#REF!</f>
        <v>#REF!</v>
      </c>
      <c r="L64" s="59"/>
      <c r="M64" s="59"/>
      <c r="N64" s="59"/>
      <c r="O64" s="59"/>
      <c r="P64" s="61" t="e">
        <f t="shared" si="0"/>
        <v>#REF!</v>
      </c>
    </row>
    <row r="65" spans="1:16" x14ac:dyDescent="0.2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 t="e">
        <f>'August by County'!#REF!</f>
        <v>#REF!</v>
      </c>
      <c r="L65" s="59"/>
      <c r="M65" s="59"/>
      <c r="N65" s="59"/>
      <c r="O65" s="59"/>
      <c r="P65" s="61" t="e">
        <f t="shared" si="0"/>
        <v>#REF!</v>
      </c>
    </row>
    <row r="66" spans="1:16" x14ac:dyDescent="0.2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 t="e">
        <f>'August by County'!#REF!</f>
        <v>#REF!</v>
      </c>
      <c r="L66" s="59"/>
      <c r="M66" s="59"/>
      <c r="N66" s="59"/>
      <c r="O66" s="59"/>
      <c r="P66" s="61" t="e">
        <f t="shared" si="0"/>
        <v>#REF!</v>
      </c>
    </row>
    <row r="67" spans="1:16" x14ac:dyDescent="0.2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 t="e">
        <f>'August by County'!#REF!</f>
        <v>#REF!</v>
      </c>
      <c r="L67" s="59"/>
      <c r="M67" s="59"/>
      <c r="N67" s="59"/>
      <c r="O67" s="59"/>
      <c r="P67" s="61" t="e">
        <f t="shared" si="0"/>
        <v>#REF!</v>
      </c>
    </row>
    <row r="68" spans="1:16" x14ac:dyDescent="0.2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 t="e">
        <f>'August by County'!#REF!</f>
        <v>#REF!</v>
      </c>
      <c r="L68" s="59"/>
      <c r="M68" s="59"/>
      <c r="N68" s="59"/>
      <c r="O68" s="59"/>
      <c r="P68" s="61" t="e">
        <f t="shared" si="0"/>
        <v>#REF!</v>
      </c>
    </row>
    <row r="69" spans="1:16" x14ac:dyDescent="0.2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 t="e">
        <f>'August by County'!#REF!</f>
        <v>#REF!</v>
      </c>
      <c r="L69" s="59"/>
      <c r="M69" s="59"/>
      <c r="N69" s="59"/>
      <c r="O69" s="59"/>
      <c r="P69" s="61" t="e">
        <f t="shared" ref="P69:P115" si="1">SUM(D69:O69)/8</f>
        <v>#REF!</v>
      </c>
    </row>
    <row r="70" spans="1:16" x14ac:dyDescent="0.2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 t="e">
        <f>'August by County'!#REF!</f>
        <v>#REF!</v>
      </c>
      <c r="L70" s="59"/>
      <c r="M70" s="59"/>
      <c r="N70" s="59"/>
      <c r="O70" s="59"/>
      <c r="P70" s="61" t="e">
        <f t="shared" si="1"/>
        <v>#REF!</v>
      </c>
    </row>
    <row r="71" spans="1:16" x14ac:dyDescent="0.2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 t="e">
        <f>'August by County'!#REF!</f>
        <v>#REF!</v>
      </c>
      <c r="L71" s="59"/>
      <c r="M71" s="59"/>
      <c r="N71" s="59"/>
      <c r="O71" s="59"/>
      <c r="P71" s="61" t="e">
        <f t="shared" si="1"/>
        <v>#REF!</v>
      </c>
    </row>
    <row r="72" spans="1:16" x14ac:dyDescent="0.2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 t="e">
        <f>'August by County'!#REF!</f>
        <v>#REF!</v>
      </c>
      <c r="L72" s="59"/>
      <c r="M72" s="59"/>
      <c r="N72" s="59"/>
      <c r="O72" s="59"/>
      <c r="P72" s="61" t="e">
        <f t="shared" si="1"/>
        <v>#REF!</v>
      </c>
    </row>
    <row r="73" spans="1:16" x14ac:dyDescent="0.2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 t="e">
        <f>'August by County'!#REF!</f>
        <v>#REF!</v>
      </c>
      <c r="L73" s="59"/>
      <c r="M73" s="59"/>
      <c r="N73" s="59"/>
      <c r="O73" s="59"/>
      <c r="P73" s="61" t="e">
        <f t="shared" si="1"/>
        <v>#REF!</v>
      </c>
    </row>
    <row r="74" spans="1:16" x14ac:dyDescent="0.2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 t="e">
        <f>'August by County'!#REF!</f>
        <v>#REF!</v>
      </c>
      <c r="L74" s="59"/>
      <c r="M74" s="59"/>
      <c r="N74" s="59"/>
      <c r="O74" s="59"/>
      <c r="P74" s="61" t="e">
        <f t="shared" si="1"/>
        <v>#REF!</v>
      </c>
    </row>
    <row r="75" spans="1:16" x14ac:dyDescent="0.2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 t="e">
        <f>'August by County'!#REF!</f>
        <v>#REF!</v>
      </c>
      <c r="L75" s="59"/>
      <c r="M75" s="59"/>
      <c r="N75" s="59"/>
      <c r="O75" s="59"/>
      <c r="P75" s="61" t="e">
        <f t="shared" si="1"/>
        <v>#REF!</v>
      </c>
    </row>
    <row r="76" spans="1:16" x14ac:dyDescent="0.2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>
        <f>'August by County'!H55</f>
        <v>0.86046511627906974</v>
      </c>
      <c r="L76" s="59"/>
      <c r="M76" s="59"/>
      <c r="N76" s="59"/>
      <c r="O76" s="59"/>
      <c r="P76" s="61">
        <f t="shared" si="1"/>
        <v>0.62200093024327285</v>
      </c>
    </row>
    <row r="77" spans="1:16" x14ac:dyDescent="0.2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>
        <f>'August by County'!H56</f>
        <v>0.66666666666666663</v>
      </c>
      <c r="L77" s="59"/>
      <c r="M77" s="59"/>
      <c r="N77" s="59"/>
      <c r="O77" s="59"/>
      <c r="P77" s="61">
        <f t="shared" si="1"/>
        <v>0.69095094348776298</v>
      </c>
    </row>
    <row r="78" spans="1:16" x14ac:dyDescent="0.2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>
        <f>'August by County'!H57</f>
        <v>0.95652173913043481</v>
      </c>
      <c r="L78" s="59"/>
      <c r="M78" s="59"/>
      <c r="N78" s="59"/>
      <c r="O78" s="59"/>
      <c r="P78" s="61">
        <f t="shared" si="1"/>
        <v>0.99085139567409308</v>
      </c>
    </row>
    <row r="79" spans="1:16" x14ac:dyDescent="0.2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 t="e">
        <f>'August by County'!#REF!</f>
        <v>#REF!</v>
      </c>
      <c r="L79" s="59"/>
      <c r="M79" s="59"/>
      <c r="N79" s="59"/>
      <c r="O79" s="59"/>
      <c r="P79" s="61" t="e">
        <f t="shared" si="1"/>
        <v>#REF!</v>
      </c>
    </row>
    <row r="80" spans="1:16" x14ac:dyDescent="0.2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 t="e">
        <f>'August by County'!#REF!</f>
        <v>#REF!</v>
      </c>
      <c r="L80" s="59"/>
      <c r="M80" s="59"/>
      <c r="N80" s="59"/>
      <c r="O80" s="59"/>
      <c r="P80" s="61" t="e">
        <f t="shared" si="1"/>
        <v>#REF!</v>
      </c>
    </row>
    <row r="81" spans="1:16" x14ac:dyDescent="0.2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 t="e">
        <f>'August by County'!#REF!</f>
        <v>#REF!</v>
      </c>
      <c r="L81" s="59"/>
      <c r="M81" s="59"/>
      <c r="N81" s="59"/>
      <c r="O81" s="59"/>
      <c r="P81" s="61" t="e">
        <f t="shared" si="1"/>
        <v>#REF!</v>
      </c>
    </row>
    <row r="82" spans="1:16" x14ac:dyDescent="0.2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 t="e">
        <f>'August by County'!#REF!</f>
        <v>#REF!</v>
      </c>
      <c r="L82" s="59"/>
      <c r="M82" s="59"/>
      <c r="N82" s="59"/>
      <c r="O82" s="59"/>
      <c r="P82" s="61" t="e">
        <f t="shared" si="1"/>
        <v>#REF!</v>
      </c>
    </row>
    <row r="83" spans="1:16" ht="12" customHeight="1" x14ac:dyDescent="0.2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>
        <f>'August by County'!H60</f>
        <v>2.8666666666666667</v>
      </c>
      <c r="L83" s="59"/>
      <c r="M83" s="59"/>
      <c r="N83" s="59"/>
      <c r="O83" s="59"/>
      <c r="P83" s="61">
        <f t="shared" si="1"/>
        <v>2.429761904761905</v>
      </c>
    </row>
    <row r="84" spans="1:16" x14ac:dyDescent="0.2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>
        <f>'August by County'!H61</f>
        <v>0.6071428571428571</v>
      </c>
      <c r="L84" s="59"/>
      <c r="M84" s="59"/>
      <c r="N84" s="59"/>
      <c r="O84" s="59"/>
      <c r="P84" s="61">
        <f t="shared" si="1"/>
        <v>0.39348544973544969</v>
      </c>
    </row>
    <row r="85" spans="1:16" x14ac:dyDescent="0.2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>
        <f>'August by County'!H62</f>
        <v>0</v>
      </c>
      <c r="L85" s="59"/>
      <c r="M85" s="59"/>
      <c r="N85" s="59"/>
      <c r="O85" s="59"/>
      <c r="P85" s="61">
        <f t="shared" si="1"/>
        <v>0.63541666666666663</v>
      </c>
    </row>
    <row r="86" spans="1:16" x14ac:dyDescent="0.2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>
        <f>'August by County'!H63</f>
        <v>0.4375</v>
      </c>
      <c r="L86" s="59"/>
      <c r="M86" s="59"/>
      <c r="N86" s="59"/>
      <c r="O86" s="59"/>
      <c r="P86" s="61">
        <f t="shared" si="1"/>
        <v>0.4568028846153846</v>
      </c>
    </row>
    <row r="87" spans="1:16" x14ac:dyDescent="0.2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>
        <f>'August by County'!H64</f>
        <v>0</v>
      </c>
      <c r="L87" s="59"/>
      <c r="M87" s="59"/>
      <c r="N87" s="59"/>
      <c r="O87" s="59"/>
      <c r="P87" s="61">
        <f t="shared" si="1"/>
        <v>0.25984379605069258</v>
      </c>
    </row>
    <row r="88" spans="1:16" x14ac:dyDescent="0.2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>
        <f>'August by County'!H65</f>
        <v>0.98795180722891562</v>
      </c>
      <c r="L88" s="59"/>
      <c r="M88" s="59"/>
      <c r="N88" s="59"/>
      <c r="O88" s="59"/>
      <c r="P88" s="61">
        <f t="shared" si="1"/>
        <v>0.13123970239934096</v>
      </c>
    </row>
    <row r="89" spans="1:16" x14ac:dyDescent="0.2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>
        <f>'August by County'!H66</f>
        <v>1.0208333333333333</v>
      </c>
      <c r="L89" s="59"/>
      <c r="M89" s="59"/>
      <c r="N89" s="59"/>
      <c r="O89" s="59"/>
      <c r="P89" s="61">
        <f t="shared" si="1"/>
        <v>5.5196667609351442</v>
      </c>
    </row>
    <row r="90" spans="1:16" x14ac:dyDescent="0.2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>
        <f>'August by County'!H67</f>
        <v>0.875</v>
      </c>
      <c r="L90" s="59"/>
      <c r="M90" s="59"/>
      <c r="N90" s="59"/>
      <c r="O90" s="59"/>
      <c r="P90" s="61">
        <f t="shared" si="1"/>
        <v>0.65104166666666674</v>
      </c>
    </row>
    <row r="91" spans="1:16" x14ac:dyDescent="0.2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>
        <f>'August by County'!H68</f>
        <v>0.65079365079365081</v>
      </c>
      <c r="L91" s="59"/>
      <c r="M91" s="59"/>
      <c r="N91" s="59"/>
      <c r="O91" s="59"/>
      <c r="P91" s="61">
        <f t="shared" si="1"/>
        <v>1.0057064333908097</v>
      </c>
    </row>
    <row r="92" spans="1:16" x14ac:dyDescent="0.2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>
        <f>'August by County'!H69</f>
        <v>1.1428571428571428</v>
      </c>
      <c r="L92" s="59"/>
      <c r="M92" s="59"/>
      <c r="N92" s="59"/>
      <c r="O92" s="59"/>
      <c r="P92" s="61">
        <f t="shared" si="1"/>
        <v>0.48816287878787878</v>
      </c>
    </row>
    <row r="93" spans="1:16" x14ac:dyDescent="0.2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>
        <f>'August by County'!H70</f>
        <v>0.88888888888888884</v>
      </c>
      <c r="L93" s="59"/>
      <c r="M93" s="59"/>
      <c r="N93" s="59"/>
      <c r="O93" s="59"/>
      <c r="P93" s="61">
        <f t="shared" si="1"/>
        <v>8.2675213675213683</v>
      </c>
    </row>
    <row r="94" spans="1:16" x14ac:dyDescent="0.2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 t="e">
        <f>'August by County'!#REF!</f>
        <v>#REF!</v>
      </c>
      <c r="L94" s="59"/>
      <c r="M94" s="59"/>
      <c r="N94" s="59"/>
      <c r="O94" s="59"/>
      <c r="P94" s="61" t="e">
        <f t="shared" si="1"/>
        <v>#REF!</v>
      </c>
    </row>
    <row r="95" spans="1:16" x14ac:dyDescent="0.2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 t="e">
        <f>'August by County'!#REF!</f>
        <v>#REF!</v>
      </c>
      <c r="L95" s="59"/>
      <c r="M95" s="59"/>
      <c r="N95" s="59"/>
      <c r="O95" s="59"/>
      <c r="P95" s="61" t="e">
        <f t="shared" si="1"/>
        <v>#REF!</v>
      </c>
    </row>
    <row r="96" spans="1:16" x14ac:dyDescent="0.2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 t="e">
        <f>'August by County'!#REF!</f>
        <v>#REF!</v>
      </c>
      <c r="L96" s="59"/>
      <c r="M96" s="59"/>
      <c r="N96" s="59"/>
      <c r="O96" s="59"/>
      <c r="P96" s="61" t="e">
        <f t="shared" si="1"/>
        <v>#REF!</v>
      </c>
    </row>
    <row r="97" spans="1:16" x14ac:dyDescent="0.2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 t="e">
        <f>'August by County'!#REF!</f>
        <v>#REF!</v>
      </c>
      <c r="L97" s="59"/>
      <c r="M97" s="59"/>
      <c r="N97" s="59"/>
      <c r="O97" s="59"/>
      <c r="P97" s="61" t="e">
        <f t="shared" si="1"/>
        <v>#REF!</v>
      </c>
    </row>
    <row r="98" spans="1:16" x14ac:dyDescent="0.2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 t="e">
        <f>'August by County'!#REF!</f>
        <v>#REF!</v>
      </c>
      <c r="L98" s="59"/>
      <c r="M98" s="59"/>
      <c r="N98" s="59"/>
      <c r="O98" s="59"/>
      <c r="P98" s="61" t="e">
        <f t="shared" si="1"/>
        <v>#REF!</v>
      </c>
    </row>
    <row r="99" spans="1:16" x14ac:dyDescent="0.2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 t="e">
        <f>'August by County'!#REF!</f>
        <v>#REF!</v>
      </c>
      <c r="L99" s="59"/>
      <c r="M99" s="59"/>
      <c r="N99" s="59"/>
      <c r="O99" s="59"/>
      <c r="P99" s="61" t="e">
        <f t="shared" si="1"/>
        <v>#REF!</v>
      </c>
    </row>
    <row r="100" spans="1:16" x14ac:dyDescent="0.2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 t="e">
        <f>'August by County'!#REF!</f>
        <v>#REF!</v>
      </c>
      <c r="L100" s="59"/>
      <c r="M100" s="59"/>
      <c r="N100" s="59"/>
      <c r="O100" s="59"/>
      <c r="P100" s="61" t="e">
        <f t="shared" si="1"/>
        <v>#REF!</v>
      </c>
    </row>
    <row r="101" spans="1:16" x14ac:dyDescent="0.2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 t="e">
        <f>'August by County'!#REF!</f>
        <v>#REF!</v>
      </c>
      <c r="L101" s="59"/>
      <c r="M101" s="59"/>
      <c r="N101" s="59"/>
      <c r="O101" s="59"/>
      <c r="P101" s="61" t="e">
        <f t="shared" si="1"/>
        <v>#REF!</v>
      </c>
    </row>
    <row r="102" spans="1:16" x14ac:dyDescent="0.2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 t="e">
        <f>'August by County'!#REF!</f>
        <v>#REF!</v>
      </c>
      <c r="L102" s="59"/>
      <c r="M102" s="59"/>
      <c r="N102" s="59"/>
      <c r="O102" s="59"/>
      <c r="P102" s="61" t="e">
        <f t="shared" si="1"/>
        <v>#REF!</v>
      </c>
    </row>
    <row r="103" spans="1:16" x14ac:dyDescent="0.2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 t="e">
        <f>'August by County'!#REF!</f>
        <v>#REF!</v>
      </c>
      <c r="L103" s="59"/>
      <c r="M103" s="59"/>
      <c r="N103" s="59"/>
      <c r="O103" s="59"/>
      <c r="P103" s="61" t="e">
        <f t="shared" si="1"/>
        <v>#REF!</v>
      </c>
    </row>
    <row r="104" spans="1:16" x14ac:dyDescent="0.2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 t="e">
        <f>'August by County'!#REF!</f>
        <v>#REF!</v>
      </c>
      <c r="L104" s="59"/>
      <c r="M104" s="59"/>
      <c r="N104" s="59"/>
      <c r="O104" s="59"/>
      <c r="P104" s="61" t="e">
        <f t="shared" si="1"/>
        <v>#REF!</v>
      </c>
    </row>
    <row r="105" spans="1:16" x14ac:dyDescent="0.2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 t="e">
        <f>'August by County'!#REF!</f>
        <v>#REF!</v>
      </c>
      <c r="L105" s="59"/>
      <c r="M105" s="59"/>
      <c r="N105" s="59"/>
      <c r="O105" s="59"/>
      <c r="P105" s="61" t="e">
        <f t="shared" si="1"/>
        <v>#REF!</v>
      </c>
    </row>
    <row r="106" spans="1:16" x14ac:dyDescent="0.2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 t="e">
        <f>'August by County'!#REF!</f>
        <v>#REF!</v>
      </c>
      <c r="L106" s="59"/>
      <c r="M106" s="59"/>
      <c r="N106" s="59"/>
      <c r="O106" s="59"/>
      <c r="P106" s="61" t="e">
        <f t="shared" si="1"/>
        <v>#REF!</v>
      </c>
    </row>
    <row r="107" spans="1:16" x14ac:dyDescent="0.2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 t="e">
        <f>'August by County'!#REF!</f>
        <v>#REF!</v>
      </c>
      <c r="L107" s="59"/>
      <c r="M107" s="59"/>
      <c r="N107" s="59"/>
      <c r="O107" s="59"/>
      <c r="P107" s="61" t="e">
        <f t="shared" si="1"/>
        <v>#REF!</v>
      </c>
    </row>
    <row r="108" spans="1:16" x14ac:dyDescent="0.2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>
        <f>'August by County'!H73</f>
        <v>0.78666666666666663</v>
      </c>
      <c r="L108" s="59"/>
      <c r="M108" s="59"/>
      <c r="N108" s="59"/>
      <c r="O108" s="59"/>
      <c r="P108" s="61">
        <f t="shared" si="1"/>
        <v>0.96619132422922416</v>
      </c>
    </row>
    <row r="109" spans="1:16" x14ac:dyDescent="0.2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>
        <f>'August by County'!H74</f>
        <v>1.3333333333333333</v>
      </c>
      <c r="L109" s="59"/>
      <c r="M109" s="59"/>
      <c r="N109" s="59"/>
      <c r="O109" s="59"/>
      <c r="P109" s="61">
        <f t="shared" si="1"/>
        <v>0.80469047728809395</v>
      </c>
    </row>
    <row r="110" spans="1:16" x14ac:dyDescent="0.2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>
        <f>'August by County'!H75</f>
        <v>0.4375</v>
      </c>
      <c r="L110" s="59"/>
      <c r="M110" s="59"/>
      <c r="N110" s="59"/>
      <c r="O110" s="59"/>
      <c r="P110" s="61">
        <f t="shared" si="1"/>
        <v>0.90686367349970287</v>
      </c>
    </row>
    <row r="111" spans="1:16" x14ac:dyDescent="0.2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>
        <f>'August by County'!H76</f>
        <v>0.96820809248554918</v>
      </c>
      <c r="L111" s="59"/>
      <c r="M111" s="59"/>
      <c r="N111" s="59"/>
      <c r="O111" s="59"/>
      <c r="P111" s="61">
        <f t="shared" si="1"/>
        <v>0.74691127962953097</v>
      </c>
    </row>
    <row r="112" spans="1:16" x14ac:dyDescent="0.2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>
        <f>'August by County'!H77</f>
        <v>0.75790921595598348</v>
      </c>
      <c r="L112" s="59"/>
      <c r="M112" s="59"/>
      <c r="N112" s="59"/>
      <c r="O112" s="59"/>
      <c r="P112" s="61">
        <f t="shared" si="1"/>
        <v>1.0824618662802123</v>
      </c>
    </row>
    <row r="113" spans="1:17" x14ac:dyDescent="0.2">
      <c r="A113" s="106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>
        <f>'August by County'!H78</f>
        <v>0</v>
      </c>
      <c r="L113" s="59"/>
      <c r="M113" s="59"/>
      <c r="N113" s="59"/>
      <c r="O113" s="59"/>
      <c r="P113" s="61">
        <f t="shared" si="1"/>
        <v>0.1985294117647059</v>
      </c>
    </row>
    <row r="114" spans="1:17" ht="13.5" thickBot="1" x14ac:dyDescent="0.25">
      <c r="A114" s="64" t="s">
        <v>513</v>
      </c>
      <c r="B114" s="65" t="s">
        <v>514</v>
      </c>
      <c r="C114" s="66" t="s">
        <v>515</v>
      </c>
      <c r="D114" s="110">
        <f>Jan!J114</f>
        <v>1.0516576715497301</v>
      </c>
      <c r="E114" s="111">
        <f>Feb!J114</f>
        <v>0.9609784507862551</v>
      </c>
      <c r="F114" s="111">
        <f>Mar!J114</f>
        <v>0.888646288209607</v>
      </c>
      <c r="G114" s="111">
        <f>Apr!J114</f>
        <v>1.0134061569016881</v>
      </c>
      <c r="H114" s="111">
        <f>May!J114</f>
        <v>0.9563567362428842</v>
      </c>
      <c r="I114" s="111">
        <f>June!J114</f>
        <v>1.0067164179104477</v>
      </c>
      <c r="J114" s="111">
        <f>July!J114</f>
        <v>0.94888888888888889</v>
      </c>
      <c r="K114" s="111">
        <f>'August by County'!H79</f>
        <v>0</v>
      </c>
      <c r="L114" s="111"/>
      <c r="M114" s="111"/>
      <c r="N114" s="111"/>
      <c r="O114" s="98"/>
      <c r="P114" s="67">
        <f t="shared" si="1"/>
        <v>0.85333132631118758</v>
      </c>
    </row>
    <row r="115" spans="1:17" ht="13.5" thickTop="1" x14ac:dyDescent="0.2">
      <c r="A115" s="107" t="s">
        <v>290</v>
      </c>
      <c r="B115" s="108"/>
      <c r="C115" s="109"/>
      <c r="D115" s="101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>
        <f>'August by County'!H80</f>
        <v>0</v>
      </c>
      <c r="L115" s="91"/>
      <c r="M115" s="91"/>
      <c r="N115" s="91"/>
      <c r="O115" s="99"/>
      <c r="P115" s="92">
        <f t="shared" si="1"/>
        <v>0.6953993605593467</v>
      </c>
    </row>
    <row r="116" spans="1:17" ht="14.45" customHeight="1" x14ac:dyDescent="0.2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33"/>
  <sheetViews>
    <sheetView zoomScaleNormal="100" workbookViewId="0">
      <pane ySplit="1" topLeftCell="A78" activePane="bottomLeft" state="frozen"/>
      <selection activeCell="K75" sqref="K75"/>
      <selection pane="bottomLeft" activeCell="D100" sqref="D100"/>
    </sheetView>
  </sheetViews>
  <sheetFormatPr defaultColWidth="9.140625" defaultRowHeight="12.75" x14ac:dyDescent="0.2"/>
  <cols>
    <col min="1" max="1" width="6.7109375" style="84" customWidth="1"/>
    <col min="2" max="2" width="10.85546875" style="43" customWidth="1"/>
    <col min="3" max="3" width="27.28515625" style="43" customWidth="1"/>
    <col min="4" max="5" width="27.7109375" style="79" customWidth="1"/>
    <col min="6" max="8" width="9.140625" style="79"/>
    <col min="9" max="9" width="13.28515625" style="79" customWidth="1"/>
    <col min="10" max="10" width="12.140625" style="79" customWidth="1"/>
    <col min="11" max="11" width="15.7109375" style="79" customWidth="1"/>
    <col min="12" max="12" width="12.42578125" style="79" customWidth="1"/>
    <col min="13" max="16384" width="9.140625" style="79"/>
  </cols>
  <sheetData>
    <row r="1" spans="1:6" x14ac:dyDescent="0.2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34"/>
      <c r="B119" s="22"/>
      <c r="C119" s="22"/>
    </row>
    <row r="120" spans="1:3" x14ac:dyDescent="0.2">
      <c r="A120" s="81" t="s">
        <v>292</v>
      </c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34"/>
      <c r="B132" s="22"/>
      <c r="C132" s="22"/>
    </row>
    <row r="133" spans="1:3" x14ac:dyDescent="0.2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44197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5" thickBot="1" x14ac:dyDescent="0.25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5" thickTop="1" x14ac:dyDescent="0.2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44228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13</v>
      </c>
      <c r="J3" s="117">
        <f>G3/I3</f>
        <v>0.23076923076923078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0</v>
      </c>
      <c r="J4" s="117">
        <v>0</v>
      </c>
      <c r="K4" s="118"/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ref="J7:J70" si="1">G7/I7</f>
        <v>0</v>
      </c>
      <c r="K7" s="118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119</v>
      </c>
      <c r="J12" s="117">
        <f t="shared" si="1"/>
        <v>0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4</v>
      </c>
      <c r="E13" s="116">
        <v>39</v>
      </c>
      <c r="F13" s="116">
        <v>0</v>
      </c>
      <c r="G13" s="116">
        <f t="shared" si="0"/>
        <v>43</v>
      </c>
      <c r="H13" s="114">
        <v>0</v>
      </c>
      <c r="I13" s="114">
        <v>73</v>
      </c>
      <c r="J13" s="117">
        <f t="shared" si="1"/>
        <v>0.58904109589041098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9" customFormat="1" x14ac:dyDescent="0.2">
      <c r="A16" s="112" t="s">
        <v>44</v>
      </c>
      <c r="B16" s="113" t="s">
        <v>45</v>
      </c>
      <c r="C16" s="114" t="s">
        <v>46</v>
      </c>
      <c r="D16" s="115">
        <v>0</v>
      </c>
      <c r="E16" s="116">
        <v>9</v>
      </c>
      <c r="F16" s="116">
        <v>0</v>
      </c>
      <c r="G16" s="116">
        <f t="shared" si="0"/>
        <v>9</v>
      </c>
      <c r="H16" s="114">
        <v>0</v>
      </c>
      <c r="I16" s="114">
        <v>0</v>
      </c>
      <c r="J16" s="117">
        <v>0</v>
      </c>
      <c r="K16" s="118"/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12</v>
      </c>
      <c r="J17" s="117">
        <f t="shared" si="1"/>
        <v>0</v>
      </c>
      <c r="K17" s="118"/>
    </row>
    <row r="18" spans="1:22" s="119" customFormat="1" x14ac:dyDescent="0.2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</v>
      </c>
      <c r="J18" s="117">
        <f t="shared" si="1"/>
        <v>0</v>
      </c>
      <c r="K18" s="118"/>
    </row>
    <row r="19" spans="1:22" s="119" customFormat="1" x14ac:dyDescent="0.2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0</v>
      </c>
      <c r="J19" s="117">
        <v>0</v>
      </c>
      <c r="K19" s="11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</v>
      </c>
      <c r="J23" s="117">
        <f t="shared" si="1"/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10</v>
      </c>
      <c r="J24" s="117">
        <f t="shared" si="1"/>
        <v>0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s="119" customFormat="1" x14ac:dyDescent="0.2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0</v>
      </c>
      <c r="J28" s="117">
        <v>0</v>
      </c>
      <c r="K28" s="118"/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5</v>
      </c>
      <c r="J30" s="117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140</v>
      </c>
      <c r="J31" s="117">
        <f t="shared" si="1"/>
        <v>0</v>
      </c>
      <c r="K31" s="118"/>
      <c r="V31" s="11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8" customFormat="1" x14ac:dyDescent="0.2">
      <c r="A35" s="112" t="s">
        <v>98</v>
      </c>
      <c r="B35" s="113" t="s">
        <v>99</v>
      </c>
      <c r="C35" s="114" t="s">
        <v>100</v>
      </c>
      <c r="D35" s="115">
        <v>0</v>
      </c>
      <c r="E35" s="116">
        <v>4</v>
      </c>
      <c r="F35" s="116">
        <v>0</v>
      </c>
      <c r="G35" s="116">
        <f t="shared" si="0"/>
        <v>4</v>
      </c>
      <c r="H35" s="114">
        <v>0</v>
      </c>
      <c r="I35" s="114">
        <v>0</v>
      </c>
      <c r="J35" s="117">
        <v>0</v>
      </c>
    </row>
    <row r="36" spans="1:10" s="118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17">
        <f t="shared" si="1"/>
        <v>0</v>
      </c>
    </row>
    <row r="37" spans="1:10" s="118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8" customFormat="1" x14ac:dyDescent="0.2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13</v>
      </c>
      <c r="J39" s="117">
        <f t="shared" si="1"/>
        <v>0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8" customFormat="1" x14ac:dyDescent="0.2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3</v>
      </c>
      <c r="J41" s="117">
        <f t="shared" si="1"/>
        <v>0</v>
      </c>
    </row>
    <row r="42" spans="1:10" s="118" customFormat="1" x14ac:dyDescent="0.2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</row>
    <row r="43" spans="1:10" s="118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</row>
    <row r="44" spans="1:10" s="118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0" s="118" customFormat="1" x14ac:dyDescent="0.2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36</v>
      </c>
      <c r="J45" s="117">
        <f t="shared" si="1"/>
        <v>0</v>
      </c>
    </row>
    <row r="46" spans="1:10" s="118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s="118" customFormat="1" x14ac:dyDescent="0.2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14">
        <v>0</v>
      </c>
      <c r="J47" s="117">
        <v>0</v>
      </c>
    </row>
    <row r="48" spans="1:10" s="118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</row>
    <row r="49" spans="1:10" s="118" customFormat="1" x14ac:dyDescent="0.2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11</v>
      </c>
      <c r="F49" s="116">
        <v>0</v>
      </c>
      <c r="G49" s="116">
        <f t="shared" si="0"/>
        <v>12</v>
      </c>
      <c r="H49" s="114">
        <v>1</v>
      </c>
      <c r="I49" s="114">
        <v>40</v>
      </c>
      <c r="J49" s="117">
        <f t="shared" si="1"/>
        <v>0.3</v>
      </c>
    </row>
    <row r="50" spans="1:10" s="118" customFormat="1" x14ac:dyDescent="0.2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31</v>
      </c>
      <c r="F50" s="116">
        <v>0</v>
      </c>
      <c r="G50" s="116">
        <f t="shared" si="0"/>
        <v>31</v>
      </c>
      <c r="H50" s="114">
        <v>0</v>
      </c>
      <c r="I50" s="114">
        <v>63</v>
      </c>
      <c r="J50" s="117">
        <f t="shared" si="1"/>
        <v>0.49206349206349204</v>
      </c>
    </row>
    <row r="51" spans="1:10" s="118" customFormat="1" x14ac:dyDescent="0.2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32</v>
      </c>
      <c r="J51" s="117">
        <f t="shared" si="1"/>
        <v>9.375E-2</v>
      </c>
    </row>
    <row r="52" spans="1:10" s="118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19</v>
      </c>
      <c r="J53" s="117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8" customFormat="1" x14ac:dyDescent="0.2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32</v>
      </c>
      <c r="F58" s="116">
        <v>0</v>
      </c>
      <c r="G58" s="116">
        <f t="shared" si="0"/>
        <v>32</v>
      </c>
      <c r="H58" s="114">
        <v>0</v>
      </c>
      <c r="I58" s="114">
        <v>43</v>
      </c>
      <c r="J58" s="117">
        <f t="shared" si="1"/>
        <v>0.7441860465116279</v>
      </c>
    </row>
    <row r="59" spans="1:10" s="118" customFormat="1" x14ac:dyDescent="0.2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2</v>
      </c>
      <c r="J59" s="117">
        <f t="shared" si="1"/>
        <v>0</v>
      </c>
    </row>
    <row r="60" spans="1:10" s="118" customFormat="1" x14ac:dyDescent="0.2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8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8" customFormat="1" x14ac:dyDescent="0.2">
      <c r="A65" s="112" t="s">
        <v>185</v>
      </c>
      <c r="B65" s="113" t="s">
        <v>181</v>
      </c>
      <c r="C65" s="114" t="s">
        <v>186</v>
      </c>
      <c r="D65" s="115">
        <v>2</v>
      </c>
      <c r="E65" s="116">
        <v>54</v>
      </c>
      <c r="F65" s="116">
        <v>0</v>
      </c>
      <c r="G65" s="116">
        <f t="shared" si="0"/>
        <v>56</v>
      </c>
      <c r="H65" s="114">
        <v>0</v>
      </c>
      <c r="I65" s="114">
        <v>91</v>
      </c>
      <c r="J65" s="117">
        <f t="shared" si="1"/>
        <v>0.61538461538461542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8" customFormat="1" x14ac:dyDescent="0.2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115</v>
      </c>
      <c r="F72" s="116">
        <v>0</v>
      </c>
      <c r="G72" s="116">
        <f t="shared" si="2"/>
        <v>122</v>
      </c>
      <c r="H72" s="114">
        <v>0</v>
      </c>
      <c r="I72" s="114">
        <v>160</v>
      </c>
      <c r="J72" s="117">
        <f t="shared" si="3"/>
        <v>0.76249999999999996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8" customFormat="1" x14ac:dyDescent="0.2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150</v>
      </c>
      <c r="F75" s="116">
        <v>0</v>
      </c>
      <c r="G75" s="116">
        <f t="shared" si="2"/>
        <v>152</v>
      </c>
      <c r="H75" s="114">
        <v>1</v>
      </c>
      <c r="I75" s="114">
        <v>465</v>
      </c>
      <c r="J75" s="117">
        <f t="shared" si="3"/>
        <v>0.32688172043010755</v>
      </c>
    </row>
    <row r="76" spans="1:10" s="118" customFormat="1" x14ac:dyDescent="0.2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115</v>
      </c>
      <c r="F76" s="116">
        <v>0</v>
      </c>
      <c r="G76" s="116">
        <f t="shared" si="2"/>
        <v>115</v>
      </c>
      <c r="H76" s="114">
        <v>0</v>
      </c>
      <c r="I76" s="114">
        <v>182</v>
      </c>
      <c r="J76" s="117">
        <f t="shared" si="3"/>
        <v>0.63186813186813184</v>
      </c>
    </row>
    <row r="77" spans="1:10" x14ac:dyDescent="0.2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8" customFormat="1" x14ac:dyDescent="0.2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21</v>
      </c>
      <c r="J79" s="117">
        <f t="shared" si="3"/>
        <v>0</v>
      </c>
    </row>
    <row r="80" spans="1:10" s="118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1</v>
      </c>
      <c r="J80" s="117">
        <f t="shared" si="3"/>
        <v>0</v>
      </c>
    </row>
    <row r="81" spans="1:10" s="118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0</v>
      </c>
      <c r="J81" s="117">
        <v>0</v>
      </c>
    </row>
    <row r="82" spans="1:10" s="118" customFormat="1" x14ac:dyDescent="0.2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1</v>
      </c>
      <c r="J84" s="117">
        <f t="shared" si="3"/>
        <v>0</v>
      </c>
    </row>
    <row r="85" spans="1:10" s="118" customFormat="1" x14ac:dyDescent="0.2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2"/>
        <v>2</v>
      </c>
      <c r="H85" s="114">
        <v>0</v>
      </c>
      <c r="I85" s="114">
        <v>0</v>
      </c>
      <c r="J85" s="117">
        <v>0</v>
      </c>
    </row>
    <row r="86" spans="1:10" s="118" customFormat="1" x14ac:dyDescent="0.2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1</v>
      </c>
      <c r="J86" s="117">
        <f t="shared" si="3"/>
        <v>0</v>
      </c>
    </row>
    <row r="87" spans="1:10" s="118" customFormat="1" x14ac:dyDescent="0.2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11</v>
      </c>
      <c r="F87" s="116">
        <v>0</v>
      </c>
      <c r="G87" s="116">
        <f t="shared" si="2"/>
        <v>12</v>
      </c>
      <c r="H87" s="114">
        <v>1</v>
      </c>
      <c r="I87" s="114">
        <v>29</v>
      </c>
      <c r="J87" s="117">
        <f t="shared" si="3"/>
        <v>0.41379310344827586</v>
      </c>
    </row>
    <row r="88" spans="1:10" s="118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4</v>
      </c>
      <c r="F88" s="116">
        <v>0</v>
      </c>
      <c r="G88" s="116">
        <f t="shared" si="2"/>
        <v>4</v>
      </c>
      <c r="H88" s="114">
        <v>0</v>
      </c>
      <c r="I88" s="114">
        <v>144</v>
      </c>
      <c r="J88" s="117">
        <f t="shared" si="3"/>
        <v>2.7777777777777776E-2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8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2</v>
      </c>
      <c r="F90" s="116">
        <v>0</v>
      </c>
      <c r="G90" s="116">
        <f t="shared" si="2"/>
        <v>2</v>
      </c>
      <c r="H90" s="114">
        <v>0</v>
      </c>
      <c r="I90" s="114">
        <v>1</v>
      </c>
      <c r="J90" s="117">
        <f t="shared" si="3"/>
        <v>2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8" customFormat="1" x14ac:dyDescent="0.2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26</v>
      </c>
      <c r="J92" s="117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8" customFormat="1" x14ac:dyDescent="0.2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2</v>
      </c>
      <c r="J94" s="117">
        <f t="shared" si="3"/>
        <v>0</v>
      </c>
    </row>
    <row r="95" spans="1:10" s="118" customFormat="1" x14ac:dyDescent="0.2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1</v>
      </c>
      <c r="J95" s="117">
        <f t="shared" si="3"/>
        <v>0</v>
      </c>
    </row>
    <row r="96" spans="1:10" s="118" customFormat="1" x14ac:dyDescent="0.2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8" customFormat="1" x14ac:dyDescent="0.2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37</v>
      </c>
      <c r="F104" s="116">
        <v>0</v>
      </c>
      <c r="G104" s="116">
        <f t="shared" si="2"/>
        <v>37</v>
      </c>
      <c r="H104" s="114">
        <v>0</v>
      </c>
      <c r="I104" s="114">
        <v>60</v>
      </c>
      <c r="J104" s="117">
        <f t="shared" si="3"/>
        <v>0.6166666666666667</v>
      </c>
    </row>
    <row r="105" spans="1:10" s="118" customFormat="1" x14ac:dyDescent="0.2">
      <c r="A105" s="112" t="s">
        <v>274</v>
      </c>
      <c r="B105" s="113" t="s">
        <v>260</v>
      </c>
      <c r="C105" s="114" t="s">
        <v>275</v>
      </c>
      <c r="D105" s="119">
        <v>2</v>
      </c>
      <c r="E105" s="116">
        <v>174</v>
      </c>
      <c r="F105" s="116">
        <v>0</v>
      </c>
      <c r="G105" s="116">
        <f t="shared" si="2"/>
        <v>176</v>
      </c>
      <c r="H105" s="114">
        <v>0</v>
      </c>
      <c r="I105" s="114">
        <v>227</v>
      </c>
      <c r="J105" s="117">
        <f t="shared" si="3"/>
        <v>0.77533039647577096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8" customFormat="1" x14ac:dyDescent="0.2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40</v>
      </c>
      <c r="F107" s="116">
        <v>0</v>
      </c>
      <c r="G107" s="116">
        <f t="shared" si="2"/>
        <v>40</v>
      </c>
      <c r="H107" s="114">
        <v>0</v>
      </c>
      <c r="I107" s="114">
        <v>55</v>
      </c>
      <c r="J107" s="117">
        <f t="shared" si="3"/>
        <v>0.72727272727272729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8" customFormat="1" x14ac:dyDescent="0.2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2"/>
        <v>12</v>
      </c>
      <c r="H111" s="114">
        <v>0</v>
      </c>
      <c r="I111" s="114">
        <v>19</v>
      </c>
      <c r="J111" s="117">
        <f t="shared" si="3"/>
        <v>0.63157894736842102</v>
      </c>
    </row>
    <row r="112" spans="1:10" s="118" customFormat="1" x14ac:dyDescent="0.2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2"/>
        <v>2</v>
      </c>
      <c r="H112" s="114">
        <v>0</v>
      </c>
      <c r="I112" s="114">
        <v>4</v>
      </c>
      <c r="J112" s="117">
        <f t="shared" si="3"/>
        <v>0.5</v>
      </c>
    </row>
    <row r="113" spans="1:14" s="119" customFormat="1" x14ac:dyDescent="0.2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25">
        <v>1</v>
      </c>
      <c r="J113" s="117">
        <f t="shared" si="3"/>
        <v>0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44228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3">
        <v>1</v>
      </c>
      <c r="H75" s="23">
        <f t="shared" si="3"/>
        <v>0</v>
      </c>
    </row>
    <row r="76" spans="1:12" ht="13.5" thickBot="1" x14ac:dyDescent="0.25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5" thickTop="1" x14ac:dyDescent="0.2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A110" sqref="A110:XFD11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44256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8</v>
      </c>
      <c r="F3" s="116">
        <v>0</v>
      </c>
      <c r="G3" s="116">
        <f>SUM(D3:F3)</f>
        <v>8</v>
      </c>
      <c r="H3" s="114">
        <v>0</v>
      </c>
      <c r="I3" s="126">
        <v>30</v>
      </c>
      <c r="J3" s="117">
        <f>G3/I3</f>
        <v>0.26666666666666666</v>
      </c>
      <c r="K3" s="118"/>
    </row>
    <row r="4" spans="1:11" s="119" customFormat="1" x14ac:dyDescent="0.2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27">
        <v>0</v>
      </c>
      <c r="J4" s="117">
        <v>0</v>
      </c>
      <c r="K4" s="118"/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27">
        <v>0</v>
      </c>
      <c r="J5" s="117"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27">
        <v>0</v>
      </c>
      <c r="J6" s="117">
        <v>0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27">
        <v>1</v>
      </c>
      <c r="J7" s="117">
        <f t="shared" ref="J7:J66" si="1">G7/I7</f>
        <v>0</v>
      </c>
      <c r="K7" s="118"/>
    </row>
    <row r="8" spans="1:11" s="119" customFormat="1" x14ac:dyDescent="0.2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27">
        <v>11</v>
      </c>
      <c r="J8" s="117">
        <f t="shared" si="1"/>
        <v>0</v>
      </c>
      <c r="K8" s="118"/>
    </row>
    <row r="9" spans="1:11" x14ac:dyDescent="0.2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9" customFormat="1" x14ac:dyDescent="0.2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27">
        <v>0</v>
      </c>
      <c r="J10" s="117">
        <v>0</v>
      </c>
      <c r="K10" s="118"/>
    </row>
    <row r="11" spans="1:11" s="119" customFormat="1" x14ac:dyDescent="0.2">
      <c r="A11" s="112" t="s">
        <v>31</v>
      </c>
      <c r="B11" s="113" t="s">
        <v>32</v>
      </c>
      <c r="C11" s="114" t="s">
        <v>33</v>
      </c>
      <c r="D11" s="115">
        <v>0</v>
      </c>
      <c r="E11" s="116">
        <v>23</v>
      </c>
      <c r="F11" s="116">
        <v>0</v>
      </c>
      <c r="G11" s="116">
        <f t="shared" si="0"/>
        <v>23</v>
      </c>
      <c r="H11" s="114">
        <v>0</v>
      </c>
      <c r="I11" s="127">
        <v>73</v>
      </c>
      <c r="J11" s="117">
        <f t="shared" si="1"/>
        <v>0.31506849315068491</v>
      </c>
      <c r="K11" s="118"/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27">
        <v>179</v>
      </c>
      <c r="J12" s="117">
        <f t="shared" si="1"/>
        <v>0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1</v>
      </c>
      <c r="E13" s="116">
        <v>35</v>
      </c>
      <c r="F13" s="116">
        <v>0</v>
      </c>
      <c r="G13" s="116">
        <f t="shared" si="0"/>
        <v>36</v>
      </c>
      <c r="H13" s="114">
        <v>0</v>
      </c>
      <c r="I13" s="127">
        <v>54</v>
      </c>
      <c r="J13" s="117">
        <f t="shared" si="1"/>
        <v>0.66666666666666663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27">
        <v>6</v>
      </c>
      <c r="J14" s="117">
        <f t="shared" si="1"/>
        <v>0</v>
      </c>
      <c r="K14" s="118"/>
    </row>
    <row r="15" spans="1:11" s="119" customFormat="1" x14ac:dyDescent="0.2">
      <c r="A15" s="112" t="s">
        <v>41</v>
      </c>
      <c r="B15" s="113" t="s">
        <v>42</v>
      </c>
      <c r="C15" s="114" t="s">
        <v>43</v>
      </c>
      <c r="D15" s="115">
        <v>0</v>
      </c>
      <c r="E15" s="116">
        <v>14</v>
      </c>
      <c r="F15" s="116">
        <v>0</v>
      </c>
      <c r="G15" s="116">
        <f t="shared" si="0"/>
        <v>14</v>
      </c>
      <c r="H15" s="114">
        <v>0</v>
      </c>
      <c r="I15" s="127">
        <v>18</v>
      </c>
      <c r="J15" s="117">
        <f t="shared" si="1"/>
        <v>0.77777777777777779</v>
      </c>
      <c r="K15" s="118"/>
    </row>
    <row r="16" spans="1:11" s="119" customFormat="1" x14ac:dyDescent="0.2">
      <c r="A16" s="112" t="s">
        <v>44</v>
      </c>
      <c r="B16" s="113" t="s">
        <v>45</v>
      </c>
      <c r="C16" s="114" t="s">
        <v>46</v>
      </c>
      <c r="D16" s="115">
        <v>1</v>
      </c>
      <c r="E16" s="116">
        <v>31</v>
      </c>
      <c r="F16" s="116">
        <v>0</v>
      </c>
      <c r="G16" s="116">
        <f t="shared" si="0"/>
        <v>32</v>
      </c>
      <c r="H16" s="114">
        <v>1</v>
      </c>
      <c r="I16" s="127">
        <v>0</v>
      </c>
      <c r="J16" s="117">
        <v>0</v>
      </c>
      <c r="K16" s="118"/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27">
        <v>121</v>
      </c>
      <c r="J17" s="117">
        <f t="shared" si="1"/>
        <v>0</v>
      </c>
      <c r="K17" s="118"/>
    </row>
    <row r="18" spans="1:22" s="119" customFormat="1" x14ac:dyDescent="0.2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27">
        <v>49</v>
      </c>
      <c r="J18" s="117">
        <f t="shared" si="1"/>
        <v>0</v>
      </c>
      <c r="K18" s="118"/>
    </row>
    <row r="19" spans="1:22" s="119" customFormat="1" x14ac:dyDescent="0.2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27">
        <v>0</v>
      </c>
      <c r="J19" s="117">
        <v>0</v>
      </c>
      <c r="K19" s="11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27">
        <v>0</v>
      </c>
      <c r="J21" s="117">
        <v>0</v>
      </c>
      <c r="K21" s="118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27">
        <v>0</v>
      </c>
      <c r="J23" s="117"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27">
        <v>12</v>
      </c>
      <c r="J24" s="117">
        <f t="shared" si="1"/>
        <v>0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27">
        <v>2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1</v>
      </c>
      <c r="F26" s="116">
        <v>0</v>
      </c>
      <c r="G26" s="116">
        <f t="shared" si="0"/>
        <v>1</v>
      </c>
      <c r="H26" s="114">
        <v>0</v>
      </c>
      <c r="I26" s="127">
        <v>0</v>
      </c>
      <c r="J26" s="117">
        <v>0</v>
      </c>
      <c r="K26" s="118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9" customFormat="1" x14ac:dyDescent="0.2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27">
        <v>0</v>
      </c>
      <c r="J28" s="117">
        <v>0</v>
      </c>
      <c r="K28" s="118"/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27">
        <v>0</v>
      </c>
      <c r="J29" s="117"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27">
        <v>2</v>
      </c>
      <c r="J30" s="117">
        <f t="shared" si="1"/>
        <v>0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2</v>
      </c>
      <c r="E31" s="116">
        <v>34</v>
      </c>
      <c r="F31" s="116">
        <v>0</v>
      </c>
      <c r="G31" s="116">
        <f t="shared" si="0"/>
        <v>36</v>
      </c>
      <c r="H31" s="114">
        <v>0</v>
      </c>
      <c r="I31" s="127">
        <v>178</v>
      </c>
      <c r="J31" s="117">
        <f t="shared" si="1"/>
        <v>0.20224719101123595</v>
      </c>
      <c r="K31" s="118"/>
      <c r="V31" s="11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9" customFormat="1" x14ac:dyDescent="0.2">
      <c r="A35" s="112" t="s">
        <v>98</v>
      </c>
      <c r="B35" s="113" t="s">
        <v>99</v>
      </c>
      <c r="C35" s="114" t="s">
        <v>100</v>
      </c>
      <c r="D35" s="115">
        <v>0</v>
      </c>
      <c r="E35" s="116">
        <v>5</v>
      </c>
      <c r="F35" s="116">
        <v>0</v>
      </c>
      <c r="G35" s="116">
        <f t="shared" si="0"/>
        <v>5</v>
      </c>
      <c r="H35" s="114">
        <v>0</v>
      </c>
      <c r="I35" s="127">
        <v>0</v>
      </c>
      <c r="J35" s="117">
        <v>0</v>
      </c>
      <c r="K35" s="118"/>
    </row>
    <row r="36" spans="1:11" s="119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27">
        <v>0</v>
      </c>
      <c r="J36" s="117">
        <v>0</v>
      </c>
      <c r="K36" s="118"/>
    </row>
    <row r="37" spans="1:11" s="119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27">
        <v>0</v>
      </c>
      <c r="J37" s="117">
        <v>0</v>
      </c>
      <c r="K37" s="118"/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9" customFormat="1" x14ac:dyDescent="0.2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27">
        <v>15</v>
      </c>
      <c r="J39" s="117">
        <f t="shared" si="1"/>
        <v>0</v>
      </c>
      <c r="K39" s="118"/>
    </row>
    <row r="40" spans="1:11" s="119" customFormat="1" x14ac:dyDescent="0.2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4</v>
      </c>
      <c r="F40" s="116">
        <v>0</v>
      </c>
      <c r="G40" s="116">
        <f t="shared" si="0"/>
        <v>4</v>
      </c>
      <c r="H40" s="114">
        <v>0</v>
      </c>
      <c r="I40" s="127">
        <v>0</v>
      </c>
      <c r="J40" s="117">
        <v>0</v>
      </c>
      <c r="K40" s="118"/>
    </row>
    <row r="41" spans="1:11" s="119" customFormat="1" x14ac:dyDescent="0.2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27">
        <v>1</v>
      </c>
      <c r="J41" s="117">
        <f t="shared" si="1"/>
        <v>0</v>
      </c>
      <c r="K41" s="118"/>
    </row>
    <row r="42" spans="1:11" s="119" customFormat="1" x14ac:dyDescent="0.2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22</v>
      </c>
      <c r="F42" s="116">
        <v>0</v>
      </c>
      <c r="G42" s="116">
        <f t="shared" si="0"/>
        <v>22</v>
      </c>
      <c r="H42" s="114">
        <v>0</v>
      </c>
      <c r="I42" s="127">
        <v>0</v>
      </c>
      <c r="J42" s="117">
        <v>0</v>
      </c>
      <c r="K42" s="118"/>
    </row>
    <row r="43" spans="1:11" s="119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27">
        <v>1</v>
      </c>
      <c r="J43" s="117">
        <f t="shared" si="1"/>
        <v>0</v>
      </c>
      <c r="K43" s="118"/>
    </row>
    <row r="44" spans="1:11" s="119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27">
        <v>1</v>
      </c>
      <c r="J44" s="117">
        <f t="shared" si="1"/>
        <v>0</v>
      </c>
      <c r="K44" s="118"/>
    </row>
    <row r="45" spans="1:11" s="119" customFormat="1" x14ac:dyDescent="0.2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27">
        <v>44</v>
      </c>
      <c r="J45" s="117">
        <f t="shared" si="1"/>
        <v>0</v>
      </c>
      <c r="K45" s="118"/>
    </row>
    <row r="46" spans="1:11" s="119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27">
        <v>1</v>
      </c>
      <c r="J46" s="117">
        <f t="shared" si="1"/>
        <v>0</v>
      </c>
      <c r="K46" s="118"/>
    </row>
    <row r="47" spans="1:11" s="119" customFormat="1" x14ac:dyDescent="0.2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27">
        <v>1</v>
      </c>
      <c r="J47" s="117">
        <f t="shared" si="1"/>
        <v>0</v>
      </c>
      <c r="K47" s="118"/>
    </row>
    <row r="48" spans="1:11" s="119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27">
        <v>2</v>
      </c>
      <c r="J48" s="117">
        <f t="shared" si="1"/>
        <v>0</v>
      </c>
      <c r="K48" s="118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9" customFormat="1" x14ac:dyDescent="0.2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32</v>
      </c>
      <c r="F50" s="116">
        <v>0</v>
      </c>
      <c r="G50" s="116">
        <f t="shared" si="0"/>
        <v>33</v>
      </c>
      <c r="H50" s="114">
        <v>0</v>
      </c>
      <c r="I50" s="127">
        <v>72</v>
      </c>
      <c r="J50" s="117">
        <f t="shared" si="1"/>
        <v>0.45833333333333331</v>
      </c>
      <c r="K50" s="118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9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27">
        <v>4</v>
      </c>
      <c r="J52" s="117">
        <f t="shared" si="1"/>
        <v>0</v>
      </c>
      <c r="K52" s="118"/>
    </row>
    <row r="53" spans="1:11" s="119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27">
        <v>19</v>
      </c>
      <c r="J53" s="117">
        <f t="shared" si="1"/>
        <v>0</v>
      </c>
      <c r="K53" s="118"/>
    </row>
    <row r="54" spans="1:11" x14ac:dyDescent="0.2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9" customFormat="1" x14ac:dyDescent="0.2">
      <c r="A56" s="112" t="s">
        <v>158</v>
      </c>
      <c r="B56" s="113" t="s">
        <v>156</v>
      </c>
      <c r="C56" s="114" t="s">
        <v>159</v>
      </c>
      <c r="D56" s="115">
        <v>0</v>
      </c>
      <c r="E56" s="116">
        <v>8</v>
      </c>
      <c r="F56" s="116">
        <v>0</v>
      </c>
      <c r="G56" s="116">
        <f t="shared" si="0"/>
        <v>8</v>
      </c>
      <c r="H56" s="114">
        <v>0</v>
      </c>
      <c r="I56" s="127">
        <v>11</v>
      </c>
      <c r="J56" s="117">
        <f t="shared" si="1"/>
        <v>0.72727272727272729</v>
      </c>
      <c r="K56" s="118"/>
    </row>
    <row r="57" spans="1:11" s="119" customFormat="1" x14ac:dyDescent="0.2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27">
        <v>28</v>
      </c>
      <c r="J57" s="117">
        <f t="shared" si="1"/>
        <v>0</v>
      </c>
      <c r="K57" s="118"/>
    </row>
    <row r="58" spans="1:11" s="119" customFormat="1" x14ac:dyDescent="0.2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33</v>
      </c>
      <c r="F58" s="116">
        <v>0</v>
      </c>
      <c r="G58" s="116">
        <f t="shared" si="0"/>
        <v>33</v>
      </c>
      <c r="H58" s="114">
        <v>0</v>
      </c>
      <c r="I58" s="127">
        <v>50</v>
      </c>
      <c r="J58" s="117">
        <f t="shared" si="1"/>
        <v>0.66</v>
      </c>
      <c r="K58" s="118"/>
    </row>
    <row r="59" spans="1:11" s="119" customFormat="1" x14ac:dyDescent="0.2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10</v>
      </c>
      <c r="F59" s="116">
        <v>0</v>
      </c>
      <c r="G59" s="116">
        <f t="shared" si="0"/>
        <v>10</v>
      </c>
      <c r="H59" s="114">
        <v>0</v>
      </c>
      <c r="I59" s="127">
        <v>0</v>
      </c>
      <c r="J59" s="117">
        <v>0</v>
      </c>
      <c r="K59" s="118"/>
    </row>
    <row r="60" spans="1:11" s="119" customFormat="1" x14ac:dyDescent="0.2">
      <c r="A60" s="112" t="s">
        <v>169</v>
      </c>
      <c r="B60" s="113" t="s">
        <v>170</v>
      </c>
      <c r="C60" s="114" t="s">
        <v>171</v>
      </c>
      <c r="D60" s="115">
        <v>1</v>
      </c>
      <c r="E60" s="116">
        <v>0</v>
      </c>
      <c r="F60" s="116">
        <v>0</v>
      </c>
      <c r="G60" s="116">
        <f t="shared" si="0"/>
        <v>1</v>
      </c>
      <c r="H60" s="114">
        <v>0</v>
      </c>
      <c r="I60" s="127">
        <v>0</v>
      </c>
      <c r="J60" s="117">
        <v>0</v>
      </c>
      <c r="K60" s="118"/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9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27">
        <v>2</v>
      </c>
      <c r="J62" s="117">
        <f t="shared" si="1"/>
        <v>0</v>
      </c>
      <c r="K62" s="118"/>
    </row>
    <row r="63" spans="1:11" s="119" customFormat="1" x14ac:dyDescent="0.2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27">
        <v>0</v>
      </c>
      <c r="J63" s="117">
        <v>0</v>
      </c>
      <c r="K63" s="118"/>
    </row>
    <row r="64" spans="1:11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9" customFormat="1" x14ac:dyDescent="0.2">
      <c r="A65" s="112" t="s">
        <v>185</v>
      </c>
      <c r="B65" s="113" t="s">
        <v>181</v>
      </c>
      <c r="C65" s="114" t="s">
        <v>186</v>
      </c>
      <c r="D65" s="115">
        <v>5</v>
      </c>
      <c r="E65" s="116">
        <v>53</v>
      </c>
      <c r="F65" s="116">
        <v>0</v>
      </c>
      <c r="G65" s="116">
        <f t="shared" si="0"/>
        <v>58</v>
      </c>
      <c r="H65" s="114">
        <v>0</v>
      </c>
      <c r="I65" s="127">
        <v>147</v>
      </c>
      <c r="J65" s="117">
        <f t="shared" si="1"/>
        <v>0.39455782312925169</v>
      </c>
      <c r="K65" s="118"/>
    </row>
    <row r="66" spans="1:11" x14ac:dyDescent="0.2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9" customFormat="1" x14ac:dyDescent="0.2">
      <c r="A72" s="112" t="s">
        <v>197</v>
      </c>
      <c r="B72" s="113" t="s">
        <v>181</v>
      </c>
      <c r="C72" s="114" t="s">
        <v>198</v>
      </c>
      <c r="D72" s="115">
        <v>8</v>
      </c>
      <c r="E72" s="116">
        <v>118</v>
      </c>
      <c r="F72" s="116">
        <v>0</v>
      </c>
      <c r="G72" s="116">
        <f t="shared" si="3"/>
        <v>126</v>
      </c>
      <c r="H72" s="114">
        <v>0</v>
      </c>
      <c r="I72" s="127">
        <v>173</v>
      </c>
      <c r="J72" s="117">
        <f t="shared" si="2"/>
        <v>0.72832369942196529</v>
      </c>
      <c r="K72" s="118"/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9" customFormat="1" x14ac:dyDescent="0.2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342</v>
      </c>
      <c r="F75" s="116">
        <v>0</v>
      </c>
      <c r="G75" s="116">
        <f t="shared" si="3"/>
        <v>343</v>
      </c>
      <c r="H75" s="114">
        <v>1</v>
      </c>
      <c r="I75" s="127">
        <v>559</v>
      </c>
      <c r="J75" s="117">
        <f t="shared" si="2"/>
        <v>0.61359570661896246</v>
      </c>
      <c r="K75" s="118"/>
    </row>
    <row r="76" spans="1:11" s="119" customFormat="1" x14ac:dyDescent="0.2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193</v>
      </c>
      <c r="F76" s="116">
        <v>0</v>
      </c>
      <c r="G76" s="116">
        <f t="shared" si="3"/>
        <v>193</v>
      </c>
      <c r="H76" s="114">
        <v>0</v>
      </c>
      <c r="I76" s="127">
        <v>326</v>
      </c>
      <c r="J76" s="117">
        <f t="shared" si="2"/>
        <v>0.59202453987730064</v>
      </c>
      <c r="K76" s="118"/>
    </row>
    <row r="77" spans="1:11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9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27">
        <v>6</v>
      </c>
      <c r="J80" s="117">
        <f t="shared" si="2"/>
        <v>0</v>
      </c>
      <c r="K80" s="118"/>
    </row>
    <row r="81" spans="1:11" s="119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27">
        <v>2</v>
      </c>
      <c r="J81" s="117">
        <f t="shared" si="2"/>
        <v>0</v>
      </c>
      <c r="K81" s="118"/>
    </row>
    <row r="82" spans="1:11" s="119" customFormat="1" x14ac:dyDescent="0.2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27">
        <v>1</v>
      </c>
      <c r="J82" s="117">
        <f t="shared" si="2"/>
        <v>0</v>
      </c>
      <c r="K82" s="118"/>
    </row>
    <row r="83" spans="1:11" s="119" customFormat="1" ht="12" customHeight="1" x14ac:dyDescent="0.2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27">
        <v>0</v>
      </c>
      <c r="J83" s="117">
        <v>0</v>
      </c>
      <c r="K83" s="118"/>
    </row>
    <row r="84" spans="1:11" s="119" customFormat="1" x14ac:dyDescent="0.2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27">
        <v>10</v>
      </c>
      <c r="J84" s="117">
        <f t="shared" si="2"/>
        <v>0</v>
      </c>
      <c r="K84" s="118"/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9" customFormat="1" x14ac:dyDescent="0.2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27">
        <v>3</v>
      </c>
      <c r="J86" s="117">
        <f t="shared" si="2"/>
        <v>0</v>
      </c>
      <c r="K86" s="118"/>
    </row>
    <row r="87" spans="1:11" s="119" customFormat="1" x14ac:dyDescent="0.2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14</v>
      </c>
      <c r="F87" s="116">
        <v>0</v>
      </c>
      <c r="G87" s="116">
        <f t="shared" si="3"/>
        <v>14</v>
      </c>
      <c r="H87" s="114">
        <v>0</v>
      </c>
      <c r="I87" s="127">
        <v>45</v>
      </c>
      <c r="J87" s="117">
        <f t="shared" si="2"/>
        <v>0.31111111111111112</v>
      </c>
      <c r="K87" s="118"/>
    </row>
    <row r="88" spans="1:11" s="119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3"/>
        <v>0</v>
      </c>
      <c r="H88" s="114">
        <v>0</v>
      </c>
      <c r="I88" s="127">
        <v>126</v>
      </c>
      <c r="J88" s="117">
        <f t="shared" si="2"/>
        <v>0</v>
      </c>
      <c r="K88" s="118"/>
    </row>
    <row r="89" spans="1:11" s="119" customFormat="1" x14ac:dyDescent="0.2">
      <c r="A89" s="112" t="s">
        <v>234</v>
      </c>
      <c r="B89" s="113" t="s">
        <v>235</v>
      </c>
      <c r="C89" s="114" t="s">
        <v>236</v>
      </c>
      <c r="D89" s="115">
        <v>0</v>
      </c>
      <c r="E89" s="116">
        <v>0</v>
      </c>
      <c r="F89" s="116">
        <v>0</v>
      </c>
      <c r="G89" s="116">
        <f t="shared" si="3"/>
        <v>0</v>
      </c>
      <c r="H89" s="114">
        <v>0</v>
      </c>
      <c r="I89" s="127">
        <v>0</v>
      </c>
      <c r="J89" s="117">
        <v>0</v>
      </c>
      <c r="K89" s="118"/>
    </row>
    <row r="90" spans="1:11" x14ac:dyDescent="0.2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9" customFormat="1" x14ac:dyDescent="0.2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3"/>
        <v>0</v>
      </c>
      <c r="H92" s="114">
        <v>0</v>
      </c>
      <c r="I92" s="127">
        <v>18</v>
      </c>
      <c r="J92" s="117">
        <f t="shared" si="2"/>
        <v>0</v>
      </c>
      <c r="K92" s="118"/>
    </row>
    <row r="93" spans="1:11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9" customFormat="1" x14ac:dyDescent="0.2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3"/>
        <v>0</v>
      </c>
      <c r="H94" s="114">
        <v>0</v>
      </c>
      <c r="I94" s="127">
        <v>9</v>
      </c>
      <c r="J94" s="117">
        <f t="shared" si="2"/>
        <v>0</v>
      </c>
      <c r="K94" s="118"/>
    </row>
    <row r="95" spans="1:11" s="119" customFormat="1" x14ac:dyDescent="0.2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27">
        <v>0</v>
      </c>
      <c r="J95" s="117">
        <v>0</v>
      </c>
      <c r="K95" s="118"/>
    </row>
    <row r="96" spans="1:11" s="119" customFormat="1" x14ac:dyDescent="0.2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27">
        <v>0</v>
      </c>
      <c r="J96" s="117">
        <v>0</v>
      </c>
      <c r="K96" s="118"/>
    </row>
    <row r="97" spans="1:11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9" customFormat="1" x14ac:dyDescent="0.2">
      <c r="A101" s="112" t="s">
        <v>266</v>
      </c>
      <c r="B101" s="113" t="s">
        <v>260</v>
      </c>
      <c r="C101" s="114" t="s">
        <v>267</v>
      </c>
      <c r="D101" s="115">
        <v>0</v>
      </c>
      <c r="E101" s="116">
        <v>0</v>
      </c>
      <c r="F101" s="116">
        <v>0</v>
      </c>
      <c r="G101" s="116">
        <f t="shared" si="3"/>
        <v>0</v>
      </c>
      <c r="H101" s="114">
        <v>0</v>
      </c>
      <c r="I101" s="127">
        <v>259</v>
      </c>
      <c r="J101" s="117">
        <f t="shared" si="2"/>
        <v>0</v>
      </c>
      <c r="K101" s="118"/>
    </row>
    <row r="102" spans="1:11" s="119" customFormat="1" x14ac:dyDescent="0.2">
      <c r="A102" s="112" t="s">
        <v>268</v>
      </c>
      <c r="B102" s="113" t="s">
        <v>260</v>
      </c>
      <c r="C102" s="114" t="s">
        <v>269</v>
      </c>
      <c r="D102" s="115">
        <v>0</v>
      </c>
      <c r="E102" s="116">
        <v>30</v>
      </c>
      <c r="F102" s="116">
        <v>0</v>
      </c>
      <c r="G102" s="116">
        <f t="shared" si="3"/>
        <v>30</v>
      </c>
      <c r="H102" s="114">
        <v>0</v>
      </c>
      <c r="I102" s="127">
        <v>43</v>
      </c>
      <c r="J102" s="117">
        <f t="shared" si="2"/>
        <v>0.69767441860465118</v>
      </c>
      <c r="K102" s="118"/>
    </row>
    <row r="103" spans="1:11" s="119" customFormat="1" x14ac:dyDescent="0.2">
      <c r="A103" s="112" t="s">
        <v>270</v>
      </c>
      <c r="B103" s="113" t="s">
        <v>260</v>
      </c>
      <c r="C103" s="114" t="s">
        <v>271</v>
      </c>
      <c r="D103" s="115">
        <v>0</v>
      </c>
      <c r="E103" s="116">
        <v>0</v>
      </c>
      <c r="F103" s="116">
        <v>0</v>
      </c>
      <c r="G103" s="116">
        <f t="shared" si="3"/>
        <v>0</v>
      </c>
      <c r="H103" s="114">
        <v>0</v>
      </c>
      <c r="I103" s="127">
        <v>83</v>
      </c>
      <c r="J103" s="117">
        <f t="shared" si="2"/>
        <v>0</v>
      </c>
      <c r="K103" s="118"/>
    </row>
    <row r="104" spans="1:11" s="119" customFormat="1" x14ac:dyDescent="0.2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40</v>
      </c>
      <c r="F104" s="116">
        <v>0</v>
      </c>
      <c r="G104" s="116">
        <f t="shared" si="3"/>
        <v>41</v>
      </c>
      <c r="H104" s="114">
        <v>0</v>
      </c>
      <c r="I104" s="127">
        <v>62</v>
      </c>
      <c r="J104" s="117">
        <f t="shared" si="2"/>
        <v>0.66129032258064513</v>
      </c>
      <c r="K104" s="118"/>
    </row>
    <row r="105" spans="1:11" s="119" customFormat="1" x14ac:dyDescent="0.2">
      <c r="A105" s="112" t="s">
        <v>274</v>
      </c>
      <c r="B105" s="113" t="s">
        <v>260</v>
      </c>
      <c r="C105" s="114" t="s">
        <v>275</v>
      </c>
      <c r="D105" s="119">
        <v>7</v>
      </c>
      <c r="E105" s="116">
        <v>155</v>
      </c>
      <c r="F105" s="116">
        <v>0</v>
      </c>
      <c r="G105" s="116">
        <f t="shared" si="3"/>
        <v>162</v>
      </c>
      <c r="H105" s="114">
        <v>0</v>
      </c>
      <c r="I105" s="127">
        <v>212</v>
      </c>
      <c r="J105" s="117">
        <f t="shared" si="2"/>
        <v>0.76415094339622647</v>
      </c>
      <c r="K105" s="118"/>
    </row>
    <row r="106" spans="1:11" x14ac:dyDescent="0.2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9" customFormat="1" x14ac:dyDescent="0.2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42</v>
      </c>
      <c r="F107" s="116">
        <v>0</v>
      </c>
      <c r="G107" s="116">
        <f t="shared" si="3"/>
        <v>42</v>
      </c>
      <c r="H107" s="114">
        <v>0</v>
      </c>
      <c r="I107" s="127">
        <v>55</v>
      </c>
      <c r="J107" s="117">
        <f t="shared" si="2"/>
        <v>0.76363636363636367</v>
      </c>
      <c r="K107" s="118"/>
    </row>
    <row r="108" spans="1:11" s="119" customFormat="1" x14ac:dyDescent="0.2">
      <c r="A108" s="121" t="s">
        <v>462</v>
      </c>
      <c r="B108" s="119" t="s">
        <v>260</v>
      </c>
      <c r="C108" s="122" t="s">
        <v>461</v>
      </c>
      <c r="D108" s="115">
        <v>4</v>
      </c>
      <c r="E108" s="116">
        <v>174</v>
      </c>
      <c r="F108" s="116">
        <v>0</v>
      </c>
      <c r="G108" s="116">
        <f t="shared" si="3"/>
        <v>178</v>
      </c>
      <c r="H108" s="114">
        <v>0</v>
      </c>
      <c r="I108" s="128">
        <v>235</v>
      </c>
      <c r="J108" s="124">
        <f t="shared" si="2"/>
        <v>0.75744680851063828</v>
      </c>
      <c r="K108" s="118"/>
    </row>
    <row r="109" spans="1:11" s="119" customFormat="1" x14ac:dyDescent="0.2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0</v>
      </c>
      <c r="F109" s="116">
        <v>0</v>
      </c>
      <c r="G109" s="116">
        <f t="shared" si="3"/>
        <v>0</v>
      </c>
      <c r="H109" s="114">
        <v>0</v>
      </c>
      <c r="I109" s="127">
        <v>21</v>
      </c>
      <c r="J109" s="117">
        <f t="shared" si="2"/>
        <v>0</v>
      </c>
      <c r="K109" s="118"/>
    </row>
    <row r="110" spans="1:11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9" customFormat="1" x14ac:dyDescent="0.2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3"/>
        <v>12</v>
      </c>
      <c r="H111" s="114">
        <v>0</v>
      </c>
      <c r="I111" s="127">
        <v>41</v>
      </c>
      <c r="J111" s="117">
        <f t="shared" si="2"/>
        <v>0.29268292682926828</v>
      </c>
      <c r="K111" s="118"/>
    </row>
    <row r="112" spans="1:11" s="119" customFormat="1" x14ac:dyDescent="0.2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3"/>
        <v>2</v>
      </c>
      <c r="H112" s="114">
        <v>0</v>
      </c>
      <c r="I112" s="127">
        <v>3</v>
      </c>
      <c r="J112" s="117">
        <f t="shared" si="2"/>
        <v>0.66666666666666663</v>
      </c>
      <c r="K112" s="118"/>
    </row>
    <row r="113" spans="1:14" s="119" customFormat="1" x14ac:dyDescent="0.2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27">
        <v>1</v>
      </c>
      <c r="J113" s="117">
        <f t="shared" ref="J113" si="5">G113/I113</f>
        <v>0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5" thickBot="1" x14ac:dyDescent="0.25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5" thickTop="1" x14ac:dyDescent="0.2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C103" sqref="C103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9">
        <v>44287</v>
      </c>
      <c r="E1" s="130"/>
      <c r="F1" s="130"/>
      <c r="G1" s="130"/>
      <c r="H1" s="130"/>
      <c r="I1" s="13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">
      <c r="A3" s="112" t="s">
        <v>10</v>
      </c>
      <c r="B3" s="113" t="s">
        <v>11</v>
      </c>
      <c r="C3" s="114" t="s">
        <v>12</v>
      </c>
      <c r="D3" s="115">
        <v>0</v>
      </c>
      <c r="E3" s="116">
        <v>0</v>
      </c>
      <c r="F3" s="116">
        <v>0</v>
      </c>
      <c r="G3" s="116">
        <f>SUM(D3:F3)</f>
        <v>0</v>
      </c>
      <c r="H3" s="114">
        <v>0</v>
      </c>
      <c r="I3" s="114">
        <v>12</v>
      </c>
      <c r="J3" s="117">
        <f>G3/I3</f>
        <v>0</v>
      </c>
      <c r="K3" s="118"/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9" customFormat="1" x14ac:dyDescent="0.2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7</v>
      </c>
      <c r="J8" s="117">
        <f t="shared" si="1"/>
        <v>0</v>
      </c>
      <c r="K8" s="118"/>
    </row>
    <row r="9" spans="1:11" x14ac:dyDescent="0.2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9" customFormat="1" x14ac:dyDescent="0.2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0</v>
      </c>
      <c r="J10" s="117">
        <v>0</v>
      </c>
      <c r="K10" s="118"/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9" customFormat="1" x14ac:dyDescent="0.2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163</v>
      </c>
      <c r="J12" s="117">
        <f t="shared" si="1"/>
        <v>0</v>
      </c>
      <c r="K12" s="118"/>
    </row>
    <row r="13" spans="1:11" s="119" customFormat="1" x14ac:dyDescent="0.2">
      <c r="A13" s="112" t="s">
        <v>36</v>
      </c>
      <c r="B13" s="113" t="s">
        <v>37</v>
      </c>
      <c r="C13" s="114" t="s">
        <v>38</v>
      </c>
      <c r="D13" s="115">
        <v>2</v>
      </c>
      <c r="E13" s="116">
        <v>10</v>
      </c>
      <c r="F13" s="116">
        <v>0</v>
      </c>
      <c r="G13" s="116">
        <f t="shared" si="0"/>
        <v>12</v>
      </c>
      <c r="H13" s="114">
        <v>2</v>
      </c>
      <c r="I13" s="114">
        <v>22</v>
      </c>
      <c r="J13" s="117">
        <f t="shared" si="1"/>
        <v>0.54545454545454541</v>
      </c>
      <c r="K13" s="118"/>
    </row>
    <row r="14" spans="1:11" s="119" customFormat="1" x14ac:dyDescent="0.2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9" customFormat="1" x14ac:dyDescent="0.2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101</v>
      </c>
      <c r="J17" s="117">
        <f t="shared" si="1"/>
        <v>0</v>
      </c>
      <c r="K17" s="118"/>
    </row>
    <row r="18" spans="1:22" s="119" customFormat="1" x14ac:dyDescent="0.2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40</v>
      </c>
      <c r="J18" s="117">
        <f t="shared" si="1"/>
        <v>0</v>
      </c>
      <c r="K18" s="118"/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9" customFormat="1" x14ac:dyDescent="0.2">
      <c r="A20" s="112" t="s">
        <v>55</v>
      </c>
      <c r="B20" s="113" t="s">
        <v>56</v>
      </c>
      <c r="C20" s="114" t="s">
        <v>57</v>
      </c>
      <c r="D20" s="115">
        <v>0</v>
      </c>
      <c r="E20" s="116">
        <v>0</v>
      </c>
      <c r="F20" s="116">
        <v>0</v>
      </c>
      <c r="G20" s="116">
        <f t="shared" si="0"/>
        <v>0</v>
      </c>
      <c r="H20" s="114">
        <v>0</v>
      </c>
      <c r="I20" s="114">
        <v>27</v>
      </c>
      <c r="J20" s="117">
        <f t="shared" si="1"/>
        <v>0</v>
      </c>
      <c r="K20" s="118"/>
    </row>
    <row r="21" spans="1:22" s="119" customFormat="1" x14ac:dyDescent="0.2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9" customFormat="1" x14ac:dyDescent="0.2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</v>
      </c>
      <c r="J23" s="117">
        <f t="shared" si="1"/>
        <v>0</v>
      </c>
      <c r="K23" s="118"/>
    </row>
    <row r="24" spans="1:22" s="119" customFormat="1" x14ac:dyDescent="0.2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25</v>
      </c>
      <c r="J24" s="117">
        <f t="shared" si="1"/>
        <v>0</v>
      </c>
      <c r="K24" s="118"/>
    </row>
    <row r="25" spans="1:22" s="119" customFormat="1" x14ac:dyDescent="0.2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6</v>
      </c>
      <c r="J25" s="117">
        <f t="shared" si="1"/>
        <v>0</v>
      </c>
      <c r="K25" s="118"/>
    </row>
    <row r="26" spans="1:22" s="119" customFormat="1" x14ac:dyDescent="0.2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5</v>
      </c>
      <c r="J27" s="117">
        <f t="shared" si="1"/>
        <v>0</v>
      </c>
      <c r="K27" s="118"/>
    </row>
    <row r="28" spans="1:22" s="119" customFormat="1" x14ac:dyDescent="0.2">
      <c r="A28" s="112" t="s">
        <v>76</v>
      </c>
      <c r="B28" s="113" t="s">
        <v>77</v>
      </c>
      <c r="C28" s="114" t="s">
        <v>78</v>
      </c>
      <c r="D28" s="115">
        <v>0</v>
      </c>
      <c r="E28" s="116">
        <v>3</v>
      </c>
      <c r="F28" s="116">
        <v>0</v>
      </c>
      <c r="G28" s="116">
        <f t="shared" si="0"/>
        <v>3</v>
      </c>
      <c r="H28" s="114">
        <v>0</v>
      </c>
      <c r="I28" s="114">
        <v>6</v>
      </c>
      <c r="J28" s="117">
        <f t="shared" si="1"/>
        <v>0.5</v>
      </c>
      <c r="K28" s="118"/>
    </row>
    <row r="29" spans="1:22" s="119" customFormat="1" x14ac:dyDescent="0.2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3</v>
      </c>
      <c r="J29" s="117">
        <f t="shared" si="1"/>
        <v>0</v>
      </c>
      <c r="K29" s="118"/>
    </row>
    <row r="30" spans="1:22" s="119" customFormat="1" x14ac:dyDescent="0.2">
      <c r="A30" s="112" t="s">
        <v>82</v>
      </c>
      <c r="B30" s="113" t="s">
        <v>83</v>
      </c>
      <c r="C30" s="114" t="s">
        <v>84</v>
      </c>
      <c r="D30" s="115">
        <v>0</v>
      </c>
      <c r="E30" s="116">
        <v>5</v>
      </c>
      <c r="F30" s="116">
        <v>0</v>
      </c>
      <c r="G30" s="116">
        <f t="shared" si="0"/>
        <v>5</v>
      </c>
      <c r="H30" s="114">
        <v>0</v>
      </c>
      <c r="I30" s="114">
        <v>7</v>
      </c>
      <c r="J30" s="117">
        <f t="shared" si="1"/>
        <v>0.7142857142857143</v>
      </c>
      <c r="K30" s="118"/>
    </row>
    <row r="31" spans="1:22" s="119" customFormat="1" x14ac:dyDescent="0.2">
      <c r="A31" s="112" t="s">
        <v>85</v>
      </c>
      <c r="B31" s="113" t="s">
        <v>86</v>
      </c>
      <c r="C31" s="114" t="s">
        <v>87</v>
      </c>
      <c r="D31" s="115">
        <v>4</v>
      </c>
      <c r="E31" s="116">
        <v>21</v>
      </c>
      <c r="F31" s="116">
        <v>0</v>
      </c>
      <c r="G31" s="116">
        <f t="shared" si="0"/>
        <v>25</v>
      </c>
      <c r="H31" s="114">
        <v>0</v>
      </c>
      <c r="I31" s="114">
        <v>162</v>
      </c>
      <c r="J31" s="117">
        <f t="shared" si="1"/>
        <v>0.15432098765432098</v>
      </c>
      <c r="K31" s="118"/>
      <c r="V31" s="119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9" customFormat="1" x14ac:dyDescent="0.2">
      <c r="A35" s="112" t="s">
        <v>98</v>
      </c>
      <c r="B35" s="113" t="s">
        <v>99</v>
      </c>
      <c r="C35" s="114" t="s">
        <v>100</v>
      </c>
      <c r="D35" s="115">
        <v>0</v>
      </c>
      <c r="E35" s="116">
        <v>1</v>
      </c>
      <c r="F35" s="116">
        <v>0</v>
      </c>
      <c r="G35" s="116">
        <f t="shared" si="0"/>
        <v>1</v>
      </c>
      <c r="H35" s="114">
        <v>0</v>
      </c>
      <c r="I35" s="114">
        <v>0</v>
      </c>
      <c r="J35" s="117">
        <v>0</v>
      </c>
      <c r="K35" s="118"/>
    </row>
    <row r="36" spans="1:12" s="119" customFormat="1" x14ac:dyDescent="0.2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2" s="119" customFormat="1" x14ac:dyDescent="0.2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2" s="119" customFormat="1" x14ac:dyDescent="0.2">
      <c r="A38" s="120" t="s">
        <v>107</v>
      </c>
      <c r="B38" s="113" t="s">
        <v>108</v>
      </c>
      <c r="C38" s="114" t="s">
        <v>109</v>
      </c>
      <c r="D38" s="115">
        <v>1</v>
      </c>
      <c r="E38" s="116">
        <v>5</v>
      </c>
      <c r="F38" s="116">
        <v>0</v>
      </c>
      <c r="G38" s="116">
        <f t="shared" si="0"/>
        <v>6</v>
      </c>
      <c r="H38" s="114">
        <v>1</v>
      </c>
      <c r="I38" s="114">
        <v>14</v>
      </c>
      <c r="J38" s="117">
        <f t="shared" si="1"/>
        <v>0.42857142857142855</v>
      </c>
      <c r="K38" s="118"/>
    </row>
    <row r="39" spans="1:12" s="119" customFormat="1" x14ac:dyDescent="0.2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6</v>
      </c>
      <c r="J39" s="117">
        <f t="shared" si="1"/>
        <v>0</v>
      </c>
      <c r="K39" s="118"/>
    </row>
    <row r="40" spans="1:12" x14ac:dyDescent="0.2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9" customFormat="1" x14ac:dyDescent="0.2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2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9" customFormat="1" x14ac:dyDescent="0.2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2</v>
      </c>
      <c r="J43" s="117">
        <f t="shared" si="1"/>
        <v>0</v>
      </c>
      <c r="K43" s="118"/>
    </row>
    <row r="44" spans="1:12" s="119" customFormat="1" x14ac:dyDescent="0.2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2" s="119" customFormat="1" x14ac:dyDescent="0.2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25</v>
      </c>
      <c r="J45" s="117">
        <f t="shared" si="1"/>
        <v>0</v>
      </c>
      <c r="K45" s="118"/>
    </row>
    <row r="46" spans="1:12" s="119" customFormat="1" x14ac:dyDescent="0.2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2" x14ac:dyDescent="0.2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9" customFormat="1" x14ac:dyDescent="0.2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  <c r="K48" s="118"/>
    </row>
    <row r="49" spans="1:10" s="118" customFormat="1" x14ac:dyDescent="0.2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41</v>
      </c>
      <c r="F49" s="116">
        <v>0</v>
      </c>
      <c r="G49" s="116">
        <f t="shared" si="0"/>
        <v>43</v>
      </c>
      <c r="H49" s="114">
        <v>2</v>
      </c>
      <c r="I49" s="114">
        <v>63</v>
      </c>
      <c r="J49" s="117">
        <f t="shared" si="1"/>
        <v>0.68253968253968256</v>
      </c>
    </row>
    <row r="50" spans="1:10" s="118" customFormat="1" x14ac:dyDescent="0.2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21</v>
      </c>
      <c r="F50" s="116">
        <v>0</v>
      </c>
      <c r="G50" s="116">
        <f t="shared" si="0"/>
        <v>21</v>
      </c>
      <c r="H50" s="114">
        <v>0</v>
      </c>
      <c r="I50" s="114">
        <v>66</v>
      </c>
      <c r="J50" s="117">
        <f t="shared" si="1"/>
        <v>0.31818181818181818</v>
      </c>
    </row>
    <row r="51" spans="1:10" s="118" customFormat="1" x14ac:dyDescent="0.2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30</v>
      </c>
      <c r="J51" s="117">
        <f t="shared" si="1"/>
        <v>0.1</v>
      </c>
    </row>
    <row r="52" spans="1:10" s="118" customFormat="1" x14ac:dyDescent="0.2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18</v>
      </c>
      <c r="J53" s="117">
        <f t="shared" si="1"/>
        <v>0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8" customFormat="1" x14ac:dyDescent="0.2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8" customFormat="1" x14ac:dyDescent="0.2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10</v>
      </c>
      <c r="G59" s="116">
        <f t="shared" si="0"/>
        <v>10</v>
      </c>
      <c r="H59" s="114">
        <v>0</v>
      </c>
      <c r="I59" s="114">
        <v>54</v>
      </c>
      <c r="J59" s="117">
        <f t="shared" si="1"/>
        <v>0.18518518518518517</v>
      </c>
    </row>
    <row r="60" spans="1:10" s="118" customFormat="1" x14ac:dyDescent="0.2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1</v>
      </c>
      <c r="J60" s="117">
        <f t="shared" si="1"/>
        <v>0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8" customFormat="1" x14ac:dyDescent="0.2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</v>
      </c>
      <c r="F62" s="116">
        <v>0</v>
      </c>
      <c r="G62" s="116">
        <f t="shared" si="0"/>
        <v>1</v>
      </c>
      <c r="H62" s="114">
        <v>0</v>
      </c>
      <c r="I62" s="114">
        <v>0</v>
      </c>
      <c r="J62" s="117">
        <v>0</v>
      </c>
    </row>
    <row r="63" spans="1:10" s="118" customFormat="1" x14ac:dyDescent="0.2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1</v>
      </c>
      <c r="F63" s="116">
        <v>0</v>
      </c>
      <c r="G63" s="116">
        <f t="shared" si="0"/>
        <v>1</v>
      </c>
      <c r="H63" s="114">
        <v>0</v>
      </c>
      <c r="I63" s="114">
        <v>0</v>
      </c>
      <c r="J63" s="117">
        <v>0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9" customFormat="1" x14ac:dyDescent="0.2">
      <c r="A65" s="112" t="s">
        <v>185</v>
      </c>
      <c r="B65" s="113" t="s">
        <v>181</v>
      </c>
      <c r="C65" s="114" t="s">
        <v>186</v>
      </c>
      <c r="D65" s="115">
        <v>7</v>
      </c>
      <c r="E65" s="116">
        <v>69</v>
      </c>
      <c r="F65" s="116">
        <v>0</v>
      </c>
      <c r="G65" s="116">
        <f t="shared" si="0"/>
        <v>76</v>
      </c>
      <c r="H65" s="114">
        <v>0</v>
      </c>
      <c r="I65" s="114">
        <v>121</v>
      </c>
      <c r="J65" s="117">
        <f t="shared" si="1"/>
        <v>0.62809917355371903</v>
      </c>
      <c r="K65" s="118"/>
    </row>
    <row r="66" spans="1:18" x14ac:dyDescent="0.2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9" customFormat="1" x14ac:dyDescent="0.2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66</v>
      </c>
      <c r="F67" s="116">
        <v>0</v>
      </c>
      <c r="G67" s="116">
        <f t="shared" si="0"/>
        <v>68</v>
      </c>
      <c r="H67" s="114">
        <v>0</v>
      </c>
      <c r="I67" s="114">
        <v>89</v>
      </c>
      <c r="J67" s="117">
        <f t="shared" si="1"/>
        <v>0.7640449438202247</v>
      </c>
      <c r="K67" s="118"/>
      <c r="Q67" s="116"/>
      <c r="R67" s="122"/>
    </row>
    <row r="68" spans="1:18" x14ac:dyDescent="0.2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5"/>
    </row>
    <row r="70" spans="1:18" x14ac:dyDescent="0.2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9" customFormat="1" x14ac:dyDescent="0.2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156</v>
      </c>
      <c r="F75" s="116">
        <v>0</v>
      </c>
      <c r="G75" s="116">
        <f t="shared" si="2"/>
        <v>158</v>
      </c>
      <c r="H75" s="114">
        <v>0</v>
      </c>
      <c r="I75" s="114">
        <v>509</v>
      </c>
      <c r="J75" s="117">
        <f t="shared" si="3"/>
        <v>0.31041257367387032</v>
      </c>
      <c r="K75" s="118"/>
    </row>
    <row r="76" spans="1:18" x14ac:dyDescent="0.2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9" customFormat="1" x14ac:dyDescent="0.2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</v>
      </c>
      <c r="J79" s="117">
        <f t="shared" si="3"/>
        <v>0</v>
      </c>
      <c r="K79" s="118"/>
    </row>
    <row r="80" spans="1:18" s="119" customFormat="1" x14ac:dyDescent="0.2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6</v>
      </c>
      <c r="J80" s="117">
        <f t="shared" si="3"/>
        <v>0</v>
      </c>
      <c r="K80" s="118"/>
    </row>
    <row r="81" spans="1:10" s="118" customFormat="1" x14ac:dyDescent="0.2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4</v>
      </c>
      <c r="J81" s="117">
        <f t="shared" si="3"/>
        <v>0</v>
      </c>
    </row>
    <row r="82" spans="1:10" s="118" customFormat="1" x14ac:dyDescent="0.2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5</v>
      </c>
      <c r="J84" s="117">
        <f t="shared" si="3"/>
        <v>0</v>
      </c>
    </row>
    <row r="85" spans="1:10" s="118" customFormat="1" x14ac:dyDescent="0.2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0</v>
      </c>
      <c r="F85" s="116">
        <v>0</v>
      </c>
      <c r="G85" s="116">
        <f t="shared" si="2"/>
        <v>0</v>
      </c>
      <c r="H85" s="114">
        <v>0</v>
      </c>
      <c r="I85" s="114">
        <v>3</v>
      </c>
      <c r="J85" s="117">
        <f t="shared" si="3"/>
        <v>0</v>
      </c>
    </row>
    <row r="86" spans="1:10" s="118" customFormat="1" x14ac:dyDescent="0.2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8</v>
      </c>
      <c r="J86" s="117">
        <f t="shared" si="3"/>
        <v>0</v>
      </c>
    </row>
    <row r="87" spans="1:10" s="118" customFormat="1" x14ac:dyDescent="0.2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4</v>
      </c>
      <c r="F87" s="116">
        <v>0</v>
      </c>
      <c r="G87" s="116">
        <f t="shared" si="2"/>
        <v>5</v>
      </c>
      <c r="H87" s="114">
        <v>1</v>
      </c>
      <c r="I87" s="114">
        <v>25</v>
      </c>
      <c r="J87" s="117">
        <f t="shared" si="3"/>
        <v>0.2</v>
      </c>
    </row>
    <row r="88" spans="1:10" s="118" customFormat="1" x14ac:dyDescent="0.2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140</v>
      </c>
      <c r="J88" s="117">
        <f t="shared" si="3"/>
        <v>0</v>
      </c>
    </row>
    <row r="89" spans="1:10" x14ac:dyDescent="0.2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8" customFormat="1" x14ac:dyDescent="0.2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8" customFormat="1" x14ac:dyDescent="0.2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17</v>
      </c>
      <c r="J92" s="117">
        <f t="shared" si="3"/>
        <v>0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8" customFormat="1" x14ac:dyDescent="0.2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42</v>
      </c>
      <c r="J94" s="117">
        <f t="shared" si="3"/>
        <v>0</v>
      </c>
    </row>
    <row r="95" spans="1:10" s="118" customFormat="1" x14ac:dyDescent="0.2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0" s="118" customFormat="1" x14ac:dyDescent="0.2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8" customFormat="1" x14ac:dyDescent="0.2">
      <c r="A98" s="121" t="s">
        <v>488</v>
      </c>
      <c r="B98" s="119" t="s">
        <v>260</v>
      </c>
      <c r="C98" s="122" t="s">
        <v>490</v>
      </c>
      <c r="D98" s="115">
        <v>0</v>
      </c>
      <c r="E98" s="116">
        <v>3</v>
      </c>
      <c r="F98" s="116">
        <v>0</v>
      </c>
      <c r="G98" s="116">
        <f t="shared" si="2"/>
        <v>3</v>
      </c>
      <c r="H98" s="114">
        <v>0</v>
      </c>
      <c r="I98" s="114">
        <v>4</v>
      </c>
      <c r="J98" s="117">
        <f t="shared" si="3"/>
        <v>0.75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8" customFormat="1" x14ac:dyDescent="0.2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42</v>
      </c>
      <c r="F104" s="116">
        <v>0</v>
      </c>
      <c r="G104" s="116">
        <f t="shared" si="2"/>
        <v>43</v>
      </c>
      <c r="H104" s="114">
        <v>0</v>
      </c>
      <c r="I104" s="114">
        <v>61</v>
      </c>
      <c r="J104" s="117">
        <f t="shared" si="3"/>
        <v>0.70491803278688525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8" customFormat="1" x14ac:dyDescent="0.2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84</v>
      </c>
      <c r="F106" s="116">
        <v>0</v>
      </c>
      <c r="G106" s="116">
        <f t="shared" si="2"/>
        <v>84</v>
      </c>
      <c r="H106" s="114">
        <v>0</v>
      </c>
      <c r="I106" s="114">
        <v>107</v>
      </c>
      <c r="J106" s="117">
        <f t="shared" si="3"/>
        <v>0.78504672897196259</v>
      </c>
    </row>
    <row r="107" spans="1:10" x14ac:dyDescent="0.2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8" customFormat="1" x14ac:dyDescent="0.2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4</v>
      </c>
      <c r="J112" s="117">
        <f t="shared" si="3"/>
        <v>0.25</v>
      </c>
    </row>
    <row r="113" spans="1:14" s="119" customFormat="1" x14ac:dyDescent="0.2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17">
        <v>0</v>
      </c>
      <c r="K113" s="118"/>
    </row>
    <row r="114" spans="1:14" ht="13.5" thickBot="1" x14ac:dyDescent="0.25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5" thickTop="1" x14ac:dyDescent="0.2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4">
        <f t="shared" si="4"/>
        <v>8503</v>
      </c>
      <c r="J115" s="23">
        <f>G115/I115</f>
        <v>0.84922968364106788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9">
        <v>44287</v>
      </c>
      <c r="C1" s="130"/>
      <c r="D1" s="130"/>
      <c r="E1" s="130"/>
      <c r="F1" s="130"/>
      <c r="G1" s="13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5" thickBot="1" x14ac:dyDescent="0.25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5" thickTop="1" x14ac:dyDescent="0.2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4">
        <f t="shared" si="4"/>
        <v>8503</v>
      </c>
      <c r="H77" s="23">
        <f>E77/G77</f>
        <v>0.84922968364106788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">
      <c r="A81" s="19"/>
      <c r="B81" s="19"/>
      <c r="C81" s="19"/>
      <c r="D81" s="22"/>
      <c r="E81" s="19"/>
      <c r="F81" s="19"/>
      <c r="G81" s="19"/>
      <c r="I81" s="35"/>
    </row>
    <row r="82" spans="1:9" ht="14.45" customHeight="1" x14ac:dyDescent="0.2">
      <c r="A82" s="19"/>
      <c r="B82" s="19"/>
      <c r="C82" s="19"/>
      <c r="D82" s="22"/>
      <c r="E82" s="19"/>
      <c r="F82" s="19"/>
      <c r="G82" s="19"/>
    </row>
    <row r="83" spans="1:9" x14ac:dyDescent="0.2">
      <c r="A83" s="19"/>
      <c r="B83" s="19"/>
      <c r="C83" s="19"/>
      <c r="D83" s="22"/>
      <c r="E83" s="19"/>
      <c r="F83" s="19"/>
      <c r="G83" s="19"/>
    </row>
    <row r="84" spans="1:9" x14ac:dyDescent="0.2">
      <c r="A84" s="19"/>
      <c r="B84" s="19"/>
      <c r="C84" s="19"/>
      <c r="D84" s="22"/>
      <c r="E84" s="19"/>
      <c r="F84" s="19"/>
      <c r="G84" s="19"/>
    </row>
    <row r="85" spans="1:9" x14ac:dyDescent="0.2">
      <c r="A85" s="19"/>
      <c r="B85" s="19"/>
      <c r="C85" s="19"/>
      <c r="D85" s="22"/>
      <c r="E85" s="19"/>
      <c r="F85" s="19"/>
      <c r="G85" s="19"/>
    </row>
    <row r="86" spans="1:9" x14ac:dyDescent="0.2">
      <c r="A86" s="19"/>
      <c r="B86" s="19"/>
      <c r="C86" s="19"/>
      <c r="D86" s="22"/>
      <c r="E86" s="19"/>
      <c r="F86" s="19"/>
      <c r="G86" s="19"/>
    </row>
    <row r="87" spans="1:9" x14ac:dyDescent="0.2">
      <c r="A87" s="19"/>
      <c r="B87" s="19"/>
      <c r="C87" s="19"/>
      <c r="D87" s="22"/>
      <c r="E87" s="19"/>
      <c r="F87" s="19"/>
      <c r="G87" s="19"/>
    </row>
    <row r="88" spans="1:9" x14ac:dyDescent="0.2">
      <c r="A88" s="19"/>
      <c r="B88" s="19"/>
      <c r="C88" s="19"/>
      <c r="D88" s="22"/>
      <c r="E88" s="19"/>
      <c r="F88" s="19"/>
      <c r="G88" s="19"/>
    </row>
    <row r="89" spans="1:9" x14ac:dyDescent="0.2">
      <c r="A89" s="19"/>
      <c r="B89" s="19"/>
      <c r="C89" s="19"/>
      <c r="D89" s="22"/>
      <c r="E89" s="19"/>
      <c r="F89" s="19"/>
      <c r="G89" s="19"/>
    </row>
    <row r="90" spans="1:9" x14ac:dyDescent="0.2">
      <c r="A90" s="19"/>
      <c r="B90" s="19"/>
      <c r="C90" s="19"/>
      <c r="D90" s="22"/>
      <c r="E90" s="19"/>
      <c r="F90" s="19"/>
      <c r="G90" s="19"/>
    </row>
    <row r="91" spans="1:9" x14ac:dyDescent="0.2">
      <c r="A91" s="19"/>
      <c r="B91" s="19"/>
      <c r="C91" s="19"/>
      <c r="D91" s="22"/>
      <c r="E91" s="19"/>
      <c r="F91" s="19"/>
      <c r="G91" s="19"/>
    </row>
    <row r="92" spans="1:9" x14ac:dyDescent="0.2">
      <c r="A92" s="19"/>
      <c r="B92" s="19"/>
      <c r="C92" s="19"/>
      <c r="D92" s="22"/>
      <c r="E92" s="19"/>
      <c r="F92" s="19"/>
      <c r="G92" s="19"/>
    </row>
    <row r="93" spans="1:9" x14ac:dyDescent="0.2">
      <c r="A93" s="19"/>
      <c r="B93" s="19"/>
      <c r="C93" s="19"/>
      <c r="D93" s="22"/>
      <c r="E93" s="19"/>
      <c r="F93" s="19"/>
      <c r="G93" s="19"/>
    </row>
    <row r="94" spans="1:9" x14ac:dyDescent="0.2">
      <c r="A94" s="19"/>
      <c r="B94" s="19"/>
      <c r="C94" s="19"/>
      <c r="D94" s="22"/>
      <c r="E94" s="19"/>
      <c r="F94" s="19"/>
      <c r="G94" s="19"/>
    </row>
    <row r="95" spans="1:9" x14ac:dyDescent="0.2">
      <c r="A95" s="19"/>
      <c r="B95" s="19"/>
      <c r="C95" s="19"/>
      <c r="D95" s="22"/>
      <c r="E95" s="19"/>
      <c r="F95" s="19"/>
      <c r="G95" s="19"/>
    </row>
    <row r="96" spans="1:9" x14ac:dyDescent="0.2">
      <c r="A96" s="19"/>
      <c r="B96" s="19"/>
      <c r="C96" s="19"/>
      <c r="D96" s="22"/>
      <c r="E96" s="19"/>
      <c r="F96" s="19"/>
      <c r="G96" s="19"/>
    </row>
    <row r="97" spans="1:7" x14ac:dyDescent="0.2">
      <c r="A97" s="19"/>
      <c r="B97" s="19"/>
      <c r="C97" s="19"/>
      <c r="D97" s="22"/>
      <c r="E97" s="19"/>
      <c r="F97" s="19"/>
      <c r="G97" s="19"/>
    </row>
    <row r="98" spans="1:7" x14ac:dyDescent="0.2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3" ma:contentTypeDescription="Create a new document." ma:contentTypeScope="" ma:versionID="f1a19c8c5171b4d9ad5719e92c2414d5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f2d96f575929663233fccc6093180da3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510759-BAB8-40B6-BDFE-AEE0593EB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7e5c931-2b86-4059-ab4a-e9c5f75e04b1"/>
    <ds:schemaRef ds:uri="6acc9c50-3349-4c11-9050-a8e76c2814c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August by County</vt:lpstr>
      <vt:lpstr>Sept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'August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2021-09-10T18:35:12Z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