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2\2021-12\"/>
    </mc:Choice>
  </mc:AlternateContent>
  <xr:revisionPtr revIDLastSave="0" documentId="13_ncr:1_{4EA12BC9-43AF-4BD6-AA67-E48EDF7B1BB8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Dec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40" i="1"/>
  <c r="F108" i="1"/>
  <c r="H76" i="1"/>
  <c r="K127" i="1"/>
  <c r="J127" i="1"/>
  <c r="I127" i="1"/>
  <c r="H127" i="1"/>
  <c r="G127" i="1"/>
  <c r="F127" i="1"/>
  <c r="K121" i="1" l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I111" i="1"/>
  <c r="H111" i="1"/>
  <c r="G111" i="1"/>
  <c r="G122" i="1" s="1"/>
  <c r="F111" i="1"/>
  <c r="F122" i="1" s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K108" i="1" s="1"/>
  <c r="J78" i="1"/>
  <c r="I78" i="1"/>
  <c r="H78" i="1"/>
  <c r="G78" i="1"/>
  <c r="F78" i="1"/>
  <c r="J76" i="1"/>
  <c r="G76" i="1"/>
  <c r="F76" i="1"/>
  <c r="K75" i="1"/>
  <c r="K76" i="1" s="1"/>
  <c r="J75" i="1"/>
  <c r="I75" i="1"/>
  <c r="I76" i="1" s="1"/>
  <c r="H75" i="1"/>
  <c r="G75" i="1"/>
  <c r="F75" i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I48" i="1"/>
  <c r="H48" i="1"/>
  <c r="G48" i="1"/>
  <c r="F48" i="1"/>
  <c r="K46" i="1"/>
  <c r="K69" i="1" s="1"/>
  <c r="J46" i="1"/>
  <c r="I46" i="1"/>
  <c r="J33" i="1"/>
  <c r="I33" i="1"/>
  <c r="H33" i="1"/>
  <c r="G33" i="1"/>
  <c r="F33" i="1"/>
  <c r="K30" i="1"/>
  <c r="J30" i="1"/>
  <c r="I30" i="1"/>
  <c r="H30" i="1"/>
  <c r="H46" i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I17" i="1"/>
  <c r="H17" i="1"/>
  <c r="G17" i="1"/>
  <c r="F17" i="1"/>
  <c r="K11" i="1"/>
  <c r="J11" i="1"/>
  <c r="I11" i="1"/>
  <c r="H11" i="1"/>
  <c r="H40" i="1" s="1"/>
  <c r="G11" i="1"/>
  <c r="G40" i="1" s="1"/>
  <c r="F11" i="1"/>
  <c r="H122" i="1" l="1"/>
  <c r="K122" i="1"/>
  <c r="J122" i="1"/>
  <c r="I122" i="1"/>
  <c r="J108" i="1"/>
  <c r="I108" i="1"/>
  <c r="H108" i="1"/>
  <c r="G108" i="1"/>
  <c r="J69" i="1"/>
  <c r="H69" i="1"/>
  <c r="I69" i="1"/>
  <c r="G69" i="1"/>
  <c r="I40" i="1"/>
  <c r="K40" i="1"/>
  <c r="J40" i="1"/>
  <c r="K129" i="1" l="1"/>
  <c r="J129" i="1"/>
  <c r="G129" i="1"/>
  <c r="H129" i="1"/>
  <c r="I129" i="1"/>
  <c r="F129" i="1"/>
</calcChain>
</file>

<file path=xl/sharedStrings.xml><?xml version="1.0" encoding="utf-8"?>
<sst xmlns="http://schemas.openxmlformats.org/spreadsheetml/2006/main" count="311" uniqueCount="231">
  <si>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</si>
  <si>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</si>
  <si>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</si>
  <si>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</si>
  <si>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</si>
  <si>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</si>
  <si>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</si>
  <si>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</si>
  <si>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</si>
  <si>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</si>
  <si>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</si>
  <si>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</si>
  <si>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</si>
  <si>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</si>
  <si>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</si>
  <si>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</si>
  <si>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</si>
  <si>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</si>
  <si>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</si>
  <si>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</si>
  <si>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</si>
  <si>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</si>
  <si>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</si>
  <si>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</si>
  <si>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</si>
  <si>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</si>
  <si>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</si>
  <si>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</si>
  <si>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</si>
  <si>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</si>
  <si>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</si>
  <si>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</si>
  <si>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</si>
  <si>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</si>
  <si>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</si>
  <si>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</si>
  <si>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</si>
  <si>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</si>
  <si>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</si>
  <si>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</si>
  <si>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</si>
  <si>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</si>
  <si>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</si>
  <si>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</si>
  <si>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</si>
  <si>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</si>
  <si>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</si>
  <si>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</si>
  <si>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</si>
  <si>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</si>
  <si>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</si>
  <si>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</si>
  <si>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</si>
  <si>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</si>
  <si>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</si>
  <si>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</si>
  <si>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</si>
  <si>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</si>
  <si>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</si>
  <si>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</si>
  <si>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</si>
  <si>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</si>
  <si>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</si>
  <si>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</si>
  <si>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</si>
  <si>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</si>
  <si>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</si>
  <si>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</si>
  <si>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</si>
  <si>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</si>
  <si>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</si>
  <si>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</si>
  <si>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</si>
  <si>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</si>
  <si>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</si>
  <si>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</si>
  <si>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</si>
  <si>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</si>
  <si>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</si>
  <si>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</si>
  <si>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</si>
  <si>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</si>
  <si>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</si>
  <si>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</si>
  <si>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</si>
  <si>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</si>
  <si>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</si>
  <si>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</si>
  <si>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</si>
  <si>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</si>
  <si>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</si>
  <si>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</si>
  <si>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</si>
  <si>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</si>
  <si>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</si>
  <si>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</si>
  <si>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</si>
  <si>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</si>
  <si>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</si>
  <si>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</si>
  <si>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</si>
  <si>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</si>
  <si>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</si>
  <si>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</si>
  <si>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</si>
  <si>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</si>
  <si>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</si>
  <si>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</si>
  <si>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</si>
  <si>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</si>
  <si>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</si>
  <si>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</si>
  <si>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</si>
  <si>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</si>
  <si>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</si>
  <si>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</si>
  <si>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</si>
  <si>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</si>
  <si>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</si>
  <si>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</si>
  <si>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</si>
  <si>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</si>
  <si>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</si>
  <si>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</si>
  <si>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</si>
  <si>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</si>
  <si>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</si>
  <si>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</si>
  <si>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</si>
  <si>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</si>
  <si>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</si>
  <si>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</si>
  <si>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</si>
  <si>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</si>
  <si>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</si>
  <si>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</si>
  <si>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</si>
  <si>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</si>
  <si>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</si>
  <si>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</si>
  <si>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</si>
  <si>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</si>
  <si>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</si>
  <si>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</si>
  <si>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</si>
  <si>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</si>
  <si>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</si>
  <si>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</si>
  <si>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</si>
  <si>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</si>
  <si>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</si>
  <si>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</si>
  <si>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</si>
  <si>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</si>
  <si>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</si>
  <si>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</si>
  <si>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</si>
  <si>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</si>
  <si>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</si>
  <si>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</si>
  <si>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</si>
  <si>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</si>
  <si>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</si>
  <si>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</si>
  <si>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</si>
  <si>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</si>
  <si>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</si>
  <si>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</si>
  <si>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</si>
  <si>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</si>
  <si>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</si>
  <si>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</si>
  <si>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</si>
  <si>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</si>
  <si>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</si>
  <si>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</si>
  <si>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</si>
  <si>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</si>
  <si>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</si>
  <si>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</si>
  <si>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</si>
  <si>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</si>
  <si>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</si>
  <si>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</si>
  <si>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</si>
  <si>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</si>
  <si>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</si>
  <si>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</si>
  <si>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</si>
  <si>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</si>
  <si>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</si>
  <si>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</si>
  <si>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</si>
  <si>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</si>
  <si>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</si>
  <si>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</si>
  <si>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</si>
  <si>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</si>
  <si>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</si>
  <si>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</si>
  <si>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</si>
  <si>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</si>
  <si>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</si>
  <si>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</si>
  <si>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</si>
  <si>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</si>
  <si>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</si>
  <si>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</si>
  <si>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</si>
  <si>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</si>
  <si>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</si>
  <si>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</si>
  <si>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</si>
  <si>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</si>
  <si>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</si>
  <si>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</si>
  <si>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</si>
  <si>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</si>
  <si>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</si>
  <si>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</si>
  <si>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</si>
  <si>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90A</t>
  </si>
  <si>
    <t>90B</t>
  </si>
  <si>
    <t>90C</t>
  </si>
  <si>
    <t>NORTHERN OKLA SUPPORT CENTER*</t>
  </si>
  <si>
    <t>CENTRAL OKLA SUPPORT CENTER*</t>
  </si>
  <si>
    <t>Total Region 06</t>
  </si>
  <si>
    <t>EASTERN OK SUPPORT CENTER**</t>
  </si>
  <si>
    <t>* OFFICE PERMANENTLY CLOSED</t>
  </si>
  <si>
    <t>**OFFICE WORKS WITH LIVE CASES ONLY</t>
  </si>
  <si>
    <t>Total District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</si>
</sst>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m/yyyy"/>
    <numFmt numFmtId="166" formatCode="0;[Red]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32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0" fontId="9" fillId="0" borderId="2" xfId="4" applyFont="1" applyFill="1" applyBorder="1" applyAlignment="1">
      <alignment horizontal="right" wrapText="1"/>
    </xf>
    <xf numFmtId="165" fontId="0" fillId="0" borderId="0" xfId="0" applyNumberFormat="1"/>
    <xf numFmtId="165" fontId="6" fillId="2" borderId="1" xfId="0" applyNumberFormat="1" applyFont="1" applyFill="1" applyBorder="1" applyAlignment="1">
      <alignment horizontal="center" vertical="center" wrapText="1"/>
    </xf>
    <xf numFmtId="165" fontId="10" fillId="0" borderId="0" xfId="4" applyNumberFormat="1"/>
    <xf numFmtId="0" fontId="9" fillId="2" borderId="2" xfId="4" applyFont="1" applyFill="1" applyBorder="1" applyAlignment="1">
      <alignment horizontal="right" wrapText="1"/>
    </xf>
    <xf numFmtId="166" fontId="0" fillId="0" borderId="0" xfId="0" applyNumberFormat="1" applyAlignment="1">
      <alignment horizontal="left"/>
    </xf>
    <xf numFmtId="166" fontId="7" fillId="2" borderId="1" xfId="0" applyNumberFormat="1" applyFont="1" applyFill="1" applyBorder="1" applyAlignment="1">
      <alignment horizontal="left" vertical="center" wrapText="1"/>
    </xf>
    <xf numFmtId="166" fontId="9" fillId="0" borderId="2" xfId="4" applyNumberFormat="1" applyFont="1" applyFill="1" applyBorder="1" applyAlignment="1">
      <alignment horizontal="left" wrapText="1"/>
    </xf>
    <xf numFmtId="166" fontId="6" fillId="2" borderId="1" xfId="0" applyNumberFormat="1" applyFont="1" applyFill="1" applyBorder="1" applyAlignment="1">
      <alignment horizontal="left" vertical="center" wrapText="1"/>
    </xf>
    <xf numFmtId="166" fontId="9" fillId="0" borderId="0" xfId="4" applyNumberFormat="1" applyFont="1" applyFill="1" applyBorder="1" applyAlignment="1">
      <alignment horizontal="left" wrapText="1"/>
    </xf>
    <xf numFmtId="166" fontId="10" fillId="0" borderId="0" xfId="4" applyNumberFormat="1" applyFill="1" applyAlignment="1">
      <alignment horizontal="left"/>
    </xf>
    <xf numFmtId="165" fontId="11" fillId="0" borderId="3" xfId="4" applyNumberFormat="1" applyFont="1" applyFill="1" applyBorder="1" applyAlignment="1">
      <alignment horizontal="center" wrapText="1"/>
    </xf>
    <xf numFmtId="0" fontId="0" fillId="0" borderId="0" xfId="0" applyFill="1"/>
    <xf numFmtId="0" fontId="12" fillId="0" borderId="3" xfId="4" applyFont="1" applyFill="1" applyBorder="1" applyAlignment="1">
      <alignment wrapText="1"/>
    </xf>
    <xf numFmtId="0" fontId="0" fillId="0" borderId="0" xfId="0" applyAlignment="1">
      <alignment horizontal="left"/>
    </xf>
    <xf numFmtId="164" fontId="7" fillId="2" borderId="1" xfId="0" applyNumberFormat="1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wrapText="1"/>
    </xf>
    <xf numFmtId="165" fontId="11" fillId="0" borderId="0" xfId="4" applyNumberFormat="1" applyFont="1" applyFill="1" applyAlignment="1">
      <alignment horizontal="left"/>
    </xf>
    <xf numFmtId="0" fontId="12" fillId="0" borderId="0" xfId="4" applyFont="1" applyFill="1" applyBorder="1" applyAlignment="1">
      <alignment horizontal="left" wrapText="1"/>
    </xf>
    <xf numFmtId="0" fontId="9" fillId="0" borderId="2" xfId="5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5" fontId="11" fillId="2" borderId="0" xfId="4" applyNumberFormat="1" applyFont="1" applyFill="1" applyAlignment="1">
      <alignment horizontal="center"/>
    </xf>
    <xf numFmtId="165" fontId="10" fillId="2" borderId="0" xfId="4" applyNumberFormat="1" applyFill="1" applyAlignment="1">
      <alignment horizontal="center"/>
    </xf>
    <xf numFmtId="165" fontId="10" fillId="2" borderId="3" xfId="4" applyNumberFormat="1" applyFill="1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8336BAF0-D2C4-4B1C-BD31-994727725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74837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A111" zoomScaleNormal="100" workbookViewId="0">
      <selection activeCell="E131" sqref="E131"/>
    </sheetView>
  </sheetViews>
  <sheetFormatPr defaultRowHeight="14.5" x14ac:dyDescent="0.35"/>
  <cols>
    <col min="1" max="1" width="8.7265625" style="9"/>
    <col min="2" max="2" width="7.7265625" style="13" customWidth="1"/>
    <col min="3" max="3" width="5.81640625" style="13" customWidth="1"/>
    <col min="4" max="4" width="5.81640625" style="22" customWidth="1"/>
    <col min="5" max="5" width="34.08984375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F1" s="2"/>
      <c r="G1" s="2"/>
      <c r="H1" s="2"/>
    </row>
    <row r="2" spans="1:11" x14ac:dyDescent="0.35">
      <c r="F2" s="1"/>
      <c r="G2" s="3" t="s">
        <v>7</v>
      </c>
      <c r="H2" s="1"/>
      <c r="I2" s="1"/>
      <c r="J2" s="1"/>
      <c r="K2" s="1"/>
    </row>
    <row r="3" spans="1:11" x14ac:dyDescent="0.35">
      <c r="F3" s="1"/>
      <c r="G3" s="3" t="s">
        <v>11</v>
      </c>
      <c r="H3" s="1"/>
      <c r="I3" s="1"/>
      <c r="J3" s="1"/>
      <c r="K3" s="1"/>
    </row>
    <row r="4" spans="1:11" x14ac:dyDescent="0.35">
      <c r="F4" s="1"/>
      <c r="G4" s="6"/>
      <c r="H4" s="1"/>
      <c r="I4" s="1"/>
      <c r="J4" s="1"/>
      <c r="K4" s="1"/>
    </row>
    <row r="5" spans="1:11" x14ac:dyDescent="0.35">
      <c r="B5" s="28"/>
      <c r="C5" s="28"/>
      <c r="D5" s="28"/>
      <c r="E5" s="28"/>
      <c r="F5" s="28"/>
      <c r="G5" s="28"/>
      <c r="H5" s="28"/>
    </row>
    <row r="6" spans="1:11" s="5" customFormat="1" ht="117" x14ac:dyDescent="0.3">
      <c r="A6" s="10" t="s">
        <v>188</v>
      </c>
      <c r="B6" s="16" t="s">
        <v>0</v>
      </c>
      <c r="C6" s="14" t="s">
        <v>1</v>
      </c>
      <c r="D6" s="23" t="s">
        <v>2</v>
      </c>
      <c r="E6" s="4" t="s">
        <v>5</v>
      </c>
      <c r="F6" s="4" t="s">
        <v>8</v>
      </c>
      <c r="G6" s="4" t="s">
        <v>9</v>
      </c>
      <c r="H6" s="4" t="s">
        <v>3</v>
      </c>
      <c r="I6" s="4" t="s">
        <v>10</v>
      </c>
      <c r="J6" s="4" t="s">
        <v>4</v>
      </c>
      <c r="K6" s="4" t="s">
        <v>6</v>
      </c>
    </row>
    <row r="7" spans="1:11" x14ac:dyDescent="0.35">
      <c r="A7" s="11">
        <v>44531</v>
      </c>
      <c r="B7" s="15" t="s">
        <v>62</v>
      </c>
      <c r="C7" s="15">
        <v>1</v>
      </c>
      <c r="D7" s="24" t="s">
        <v>68</v>
      </c>
      <c r="E7" s="7" t="s">
        <v>69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x14ac:dyDescent="0.35">
      <c r="A8" s="11">
        <v>44532</v>
      </c>
      <c r="B8" s="15" t="s">
        <v>62</v>
      </c>
      <c r="C8" s="15">
        <v>1</v>
      </c>
      <c r="D8" s="24" t="s">
        <v>70</v>
      </c>
      <c r="E8" s="7" t="s">
        <v>71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 x14ac:dyDescent="0.35">
      <c r="A9" s="11">
        <v>44533</v>
      </c>
      <c r="B9" s="15" t="s">
        <v>62</v>
      </c>
      <c r="C9" s="15">
        <v>1</v>
      </c>
      <c r="D9" s="24" t="s">
        <v>72</v>
      </c>
      <c r="E9" s="7" t="s">
        <v>73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35">
      <c r="A10" s="11">
        <v>44534</v>
      </c>
      <c r="B10" s="15" t="s">
        <v>62</v>
      </c>
      <c r="C10" s="15">
        <v>1</v>
      </c>
      <c r="D10" s="24" t="s">
        <v>74</v>
      </c>
      <c r="E10" s="7" t="s">
        <v>75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35">
      <c r="A11" s="29" t="s">
        <v>189</v>
      </c>
      <c r="B11" s="30"/>
      <c r="C11" s="30"/>
      <c r="D11" s="30"/>
      <c r="E11" s="31"/>
      <c r="F11" s="12">
        <f t="shared" ref="F11:K11" si="0">SUM(F7:F10)</f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</row>
    <row r="12" spans="1:11" x14ac:dyDescent="0.35">
      <c r="A12" s="11">
        <v>44531</v>
      </c>
      <c r="B12" s="15" t="s">
        <v>62</v>
      </c>
      <c r="C12" s="15">
        <v>2</v>
      </c>
      <c r="D12" s="24" t="s">
        <v>76</v>
      </c>
      <c r="E12" s="7" t="s">
        <v>77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</row>
    <row r="13" spans="1:11" x14ac:dyDescent="0.35">
      <c r="A13" s="11">
        <v>44532</v>
      </c>
      <c r="B13" s="15" t="s">
        <v>62</v>
      </c>
      <c r="C13" s="15">
        <v>2</v>
      </c>
      <c r="D13" s="24" t="s">
        <v>78</v>
      </c>
      <c r="E13" s="7" t="s">
        <v>79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</row>
    <row r="14" spans="1:11" x14ac:dyDescent="0.35">
      <c r="A14" s="11">
        <v>44533</v>
      </c>
      <c r="B14" s="15" t="s">
        <v>62</v>
      </c>
      <c r="C14" s="15">
        <v>2</v>
      </c>
      <c r="D14" s="24" t="s">
        <v>80</v>
      </c>
      <c r="E14" s="7" t="s">
        <v>81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x14ac:dyDescent="0.35">
      <c r="A15" s="11">
        <v>44534</v>
      </c>
      <c r="B15" s="15" t="s">
        <v>62</v>
      </c>
      <c r="C15" s="15">
        <v>2</v>
      </c>
      <c r="D15" s="24" t="s">
        <v>82</v>
      </c>
      <c r="E15" s="7" t="s">
        <v>83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x14ac:dyDescent="0.35">
      <c r="A16" s="11">
        <v>44535</v>
      </c>
      <c r="B16" s="15" t="s">
        <v>62</v>
      </c>
      <c r="C16" s="15">
        <v>2</v>
      </c>
      <c r="D16" s="24" t="s">
        <v>84</v>
      </c>
      <c r="E16" s="7" t="s">
        <v>85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x14ac:dyDescent="0.35">
      <c r="A17" s="29" t="s">
        <v>190</v>
      </c>
      <c r="B17" s="30"/>
      <c r="C17" s="30"/>
      <c r="D17" s="30"/>
      <c r="E17" s="31"/>
      <c r="F17" s="12">
        <f t="shared" ref="F17:K17" si="1">SUM(F12:F16)</f>
        <v>0</v>
      </c>
      <c r="G17" s="12">
        <f t="shared" si="1"/>
        <v>0</v>
      </c>
      <c r="H17" s="12">
        <f t="shared" si="1"/>
        <v>0</v>
      </c>
      <c r="I17" s="12">
        <f t="shared" si="1"/>
        <v>0</v>
      </c>
      <c r="J17" s="12">
        <f t="shared" si="1"/>
        <v>0</v>
      </c>
      <c r="K17" s="12">
        <f t="shared" si="1"/>
        <v>0</v>
      </c>
    </row>
    <row r="18" spans="1:11" x14ac:dyDescent="0.35">
      <c r="A18" s="11">
        <v>44535</v>
      </c>
      <c r="B18" s="15" t="s">
        <v>62</v>
      </c>
      <c r="C18" s="15">
        <v>4</v>
      </c>
      <c r="D18" s="24" t="s">
        <v>86</v>
      </c>
      <c r="E18" s="7" t="s">
        <v>87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</row>
    <row r="19" spans="1:11" x14ac:dyDescent="0.35">
      <c r="A19" s="11">
        <v>44536</v>
      </c>
      <c r="B19" s="15" t="s">
        <v>62</v>
      </c>
      <c r="C19" s="15">
        <v>4</v>
      </c>
      <c r="D19" s="24" t="s">
        <v>88</v>
      </c>
      <c r="E19" s="7" t="s">
        <v>89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</row>
    <row r="20" spans="1:11" x14ac:dyDescent="0.35">
      <c r="A20" s="11">
        <v>44537</v>
      </c>
      <c r="B20" s="15" t="s">
        <v>62</v>
      </c>
      <c r="C20" s="15">
        <v>4</v>
      </c>
      <c r="D20" s="24" t="s">
        <v>90</v>
      </c>
      <c r="E20" s="7" t="s">
        <v>91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</row>
    <row r="21" spans="1:11" x14ac:dyDescent="0.35">
      <c r="A21" s="11">
        <v>44538</v>
      </c>
      <c r="B21" s="15" t="s">
        <v>62</v>
      </c>
      <c r="C21" s="15">
        <v>4</v>
      </c>
      <c r="D21" s="24" t="s">
        <v>92</v>
      </c>
      <c r="E21" s="7" t="s">
        <v>93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</row>
    <row r="22" spans="1:11" x14ac:dyDescent="0.35">
      <c r="A22" s="11">
        <v>44539</v>
      </c>
      <c r="B22" s="15" t="s">
        <v>62</v>
      </c>
      <c r="C22" s="15">
        <v>4</v>
      </c>
      <c r="D22" s="24" t="s">
        <v>94</v>
      </c>
      <c r="E22" s="7" t="s">
        <v>95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</row>
    <row r="23" spans="1:11" x14ac:dyDescent="0.35">
      <c r="A23" s="11">
        <v>44540</v>
      </c>
      <c r="B23" s="15" t="s">
        <v>62</v>
      </c>
      <c r="C23" s="15">
        <v>4</v>
      </c>
      <c r="D23" s="24" t="s">
        <v>96</v>
      </c>
      <c r="E23" s="7" t="s">
        <v>97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</row>
    <row r="24" spans="1:11" x14ac:dyDescent="0.35">
      <c r="A24" s="29" t="s">
        <v>191</v>
      </c>
      <c r="B24" s="30"/>
      <c r="C24" s="30"/>
      <c r="D24" s="30"/>
      <c r="E24" s="31"/>
      <c r="F24" s="12">
        <f t="shared" ref="F24:K24" si="2">SUM(F18:F23)</f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</row>
    <row r="25" spans="1:11" x14ac:dyDescent="0.35">
      <c r="A25" s="11">
        <v>44540</v>
      </c>
      <c r="B25" s="15" t="s">
        <v>62</v>
      </c>
      <c r="C25" s="15">
        <v>8</v>
      </c>
      <c r="D25" s="24" t="s">
        <v>98</v>
      </c>
      <c r="E25" s="7" t="s">
        <v>99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</row>
    <row r="26" spans="1:11" x14ac:dyDescent="0.35">
      <c r="A26" s="11">
        <v>44541</v>
      </c>
      <c r="B26" s="15" t="s">
        <v>62</v>
      </c>
      <c r="C26" s="15">
        <v>8</v>
      </c>
      <c r="D26" s="24" t="s">
        <v>100</v>
      </c>
      <c r="E26" s="7" t="s">
        <v>101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</row>
    <row r="27" spans="1:11" x14ac:dyDescent="0.35">
      <c r="A27" s="29" t="s">
        <v>192</v>
      </c>
      <c r="B27" s="30"/>
      <c r="C27" s="30"/>
      <c r="D27" s="30"/>
      <c r="E27" s="31"/>
      <c r="F27" s="12">
        <f t="shared" ref="F27:K27" si="3">SUM(F25:F26)</f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12">
        <f t="shared" si="3"/>
        <v>0</v>
      </c>
    </row>
    <row r="28" spans="1:11" x14ac:dyDescent="0.35">
      <c r="A28" s="11">
        <v>44540</v>
      </c>
      <c r="B28" s="15" t="s">
        <v>62</v>
      </c>
      <c r="C28" s="15">
        <v>9</v>
      </c>
      <c r="D28" s="24" t="s">
        <v>102</v>
      </c>
      <c r="E28" s="7" t="s">
        <v>103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</row>
    <row r="29" spans="1:11" x14ac:dyDescent="0.35">
      <c r="A29" s="11">
        <v>44541</v>
      </c>
      <c r="B29" s="15" t="s">
        <v>62</v>
      </c>
      <c r="C29" s="15">
        <v>9</v>
      </c>
      <c r="D29" s="24" t="s">
        <v>63</v>
      </c>
      <c r="E29" s="7" t="s">
        <v>104</v>
      </c>
      <c r="F29" s="27">
        <v>235</v>
      </c>
      <c r="G29" s="27">
        <v>0</v>
      </c>
      <c r="H29" s="27">
        <v>55</v>
      </c>
      <c r="I29" s="27">
        <v>12</v>
      </c>
      <c r="J29" s="27">
        <v>302</v>
      </c>
      <c r="K29" s="27">
        <v>0</v>
      </c>
    </row>
    <row r="30" spans="1:11" x14ac:dyDescent="0.35">
      <c r="A30" s="29" t="s">
        <v>193</v>
      </c>
      <c r="B30" s="30"/>
      <c r="C30" s="30"/>
      <c r="D30" s="30"/>
      <c r="E30" s="31"/>
      <c r="F30" s="12">
        <f t="shared" ref="F30:K30" si="4">SUM(F28:F29)</f>
        <v>235</v>
      </c>
      <c r="G30" s="12">
        <f t="shared" si="4"/>
        <v>0</v>
      </c>
      <c r="H30" s="12">
        <f t="shared" si="4"/>
        <v>55</v>
      </c>
      <c r="I30" s="12">
        <f t="shared" si="4"/>
        <v>12</v>
      </c>
      <c r="J30" s="12">
        <f t="shared" si="4"/>
        <v>302</v>
      </c>
      <c r="K30" s="12">
        <f t="shared" si="4"/>
        <v>0</v>
      </c>
    </row>
    <row r="31" spans="1:11" x14ac:dyDescent="0.35">
      <c r="A31" s="11">
        <v>44540</v>
      </c>
      <c r="B31" s="15" t="s">
        <v>62</v>
      </c>
      <c r="C31" s="15">
        <v>10</v>
      </c>
      <c r="D31" s="24" t="s">
        <v>105</v>
      </c>
      <c r="E31" s="7" t="s">
        <v>106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</row>
    <row r="32" spans="1:11" x14ac:dyDescent="0.35">
      <c r="A32" s="11">
        <v>44541</v>
      </c>
      <c r="B32" s="15" t="s">
        <v>62</v>
      </c>
      <c r="C32" s="15">
        <v>10</v>
      </c>
      <c r="D32" s="24" t="s">
        <v>107</v>
      </c>
      <c r="E32" s="7" t="s">
        <v>108</v>
      </c>
      <c r="F32" s="27">
        <v>1</v>
      </c>
      <c r="G32" s="27">
        <v>0</v>
      </c>
      <c r="H32" s="27">
        <v>0</v>
      </c>
      <c r="I32" s="27">
        <v>0</v>
      </c>
      <c r="J32" s="27">
        <v>1</v>
      </c>
      <c r="K32" s="27">
        <v>0</v>
      </c>
    </row>
    <row r="33" spans="1:11" x14ac:dyDescent="0.35">
      <c r="A33" s="29" t="s">
        <v>194</v>
      </c>
      <c r="B33" s="30"/>
      <c r="C33" s="30"/>
      <c r="D33" s="30"/>
      <c r="E33" s="31"/>
      <c r="F33" s="12">
        <f t="shared" ref="F33:K33" si="5">SUM(F31:F32)</f>
        <v>1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1</v>
      </c>
      <c r="K33" s="12">
        <f t="shared" si="5"/>
        <v>0</v>
      </c>
    </row>
    <row r="34" spans="1:11" x14ac:dyDescent="0.35">
      <c r="A34" s="11">
        <v>44540</v>
      </c>
      <c r="B34" s="15" t="s">
        <v>62</v>
      </c>
      <c r="C34" s="15">
        <v>26</v>
      </c>
      <c r="D34" s="24" t="s">
        <v>109</v>
      </c>
      <c r="E34" s="7" t="s">
        <v>110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</row>
    <row r="35" spans="1:11" x14ac:dyDescent="0.35">
      <c r="A35" s="11">
        <v>44541</v>
      </c>
      <c r="B35" s="15" t="s">
        <v>62</v>
      </c>
      <c r="C35" s="15">
        <v>26</v>
      </c>
      <c r="D35" s="24" t="s">
        <v>111</v>
      </c>
      <c r="E35" s="7" t="s">
        <v>112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</row>
    <row r="36" spans="1:11" x14ac:dyDescent="0.35">
      <c r="A36" s="11">
        <v>44542</v>
      </c>
      <c r="B36" s="15" t="s">
        <v>62</v>
      </c>
      <c r="C36" s="15">
        <v>26</v>
      </c>
      <c r="D36" s="24" t="s">
        <v>113</v>
      </c>
      <c r="E36" s="7" t="s">
        <v>114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</row>
    <row r="37" spans="1:11" x14ac:dyDescent="0.35">
      <c r="A37" s="11">
        <v>44543</v>
      </c>
      <c r="B37" s="15" t="s">
        <v>62</v>
      </c>
      <c r="C37" s="15">
        <v>26</v>
      </c>
      <c r="D37" s="24" t="s">
        <v>115</v>
      </c>
      <c r="E37" s="7" t="s">
        <v>116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</row>
    <row r="38" spans="1:11" x14ac:dyDescent="0.35">
      <c r="A38" s="11">
        <v>44544</v>
      </c>
      <c r="B38" s="15" t="s">
        <v>62</v>
      </c>
      <c r="C38" s="15">
        <v>26</v>
      </c>
      <c r="D38" s="24" t="s">
        <v>64</v>
      </c>
      <c r="E38" s="7" t="s">
        <v>117</v>
      </c>
      <c r="F38" s="27">
        <v>0</v>
      </c>
      <c r="G38" s="27">
        <v>0</v>
      </c>
      <c r="H38" s="27">
        <v>0</v>
      </c>
      <c r="I38" s="27">
        <v>1</v>
      </c>
      <c r="J38" s="27">
        <v>1</v>
      </c>
      <c r="K38" s="27">
        <v>0</v>
      </c>
    </row>
    <row r="39" spans="1:11" x14ac:dyDescent="0.35">
      <c r="A39" s="29" t="s">
        <v>195</v>
      </c>
      <c r="B39" s="30"/>
      <c r="C39" s="30"/>
      <c r="D39" s="30"/>
      <c r="E39" s="31"/>
      <c r="F39" s="12">
        <f t="shared" ref="F39:K39" si="6">SUM(F34:F38)</f>
        <v>0</v>
      </c>
      <c r="G39" s="12">
        <f t="shared" si="6"/>
        <v>0</v>
      </c>
      <c r="H39" s="12">
        <f t="shared" si="6"/>
        <v>0</v>
      </c>
      <c r="I39" s="12">
        <f t="shared" si="6"/>
        <v>1</v>
      </c>
      <c r="J39" s="12">
        <f t="shared" si="6"/>
        <v>1</v>
      </c>
      <c r="K39" s="12">
        <f t="shared" si="6"/>
        <v>0</v>
      </c>
    </row>
    <row r="40" spans="1:11" x14ac:dyDescent="0.35">
      <c r="A40" s="29" t="s">
        <v>196</v>
      </c>
      <c r="B40" s="30"/>
      <c r="C40" s="30"/>
      <c r="D40" s="30"/>
      <c r="E40" s="31"/>
      <c r="F40" s="12">
        <f>SUM(F39,F33,F30,F27,F24,F17,F11)</f>
        <v>236</v>
      </c>
      <c r="G40" s="12">
        <f t="shared" ref="F40:K40" si="7">SUM(G39,G33,G30,G27,G24,G17,G11)</f>
        <v>0</v>
      </c>
      <c r="H40" s="12">
        <f t="shared" si="7"/>
        <v>55</v>
      </c>
      <c r="I40" s="12">
        <f t="shared" si="7"/>
        <v>13</v>
      </c>
      <c r="J40" s="12">
        <f t="shared" si="7"/>
        <v>304</v>
      </c>
      <c r="K40" s="12">
        <f t="shared" si="7"/>
        <v>0</v>
      </c>
    </row>
    <row r="41" spans="1:11" x14ac:dyDescent="0.35">
      <c r="A41" s="11">
        <v>44540</v>
      </c>
      <c r="B41" s="15" t="s">
        <v>12</v>
      </c>
      <c r="C41" s="15">
        <v>3</v>
      </c>
      <c r="D41" s="24" t="s">
        <v>118</v>
      </c>
      <c r="E41" s="7" t="s">
        <v>119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</row>
    <row r="42" spans="1:11" x14ac:dyDescent="0.35">
      <c r="A42" s="11">
        <v>44541</v>
      </c>
      <c r="B42" s="15" t="s">
        <v>12</v>
      </c>
      <c r="C42" s="15">
        <v>3</v>
      </c>
      <c r="D42" s="24" t="s">
        <v>120</v>
      </c>
      <c r="E42" s="7" t="s">
        <v>121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</row>
    <row r="43" spans="1:11" x14ac:dyDescent="0.35">
      <c r="A43" s="11">
        <v>44542</v>
      </c>
      <c r="B43" s="15" t="s">
        <v>12</v>
      </c>
      <c r="C43" s="15">
        <v>3</v>
      </c>
      <c r="D43" s="24" t="s">
        <v>65</v>
      </c>
      <c r="E43" s="7" t="s">
        <v>122</v>
      </c>
      <c r="F43" s="27">
        <v>8</v>
      </c>
      <c r="G43" s="27">
        <v>0</v>
      </c>
      <c r="H43" s="27">
        <v>5</v>
      </c>
      <c r="I43" s="27">
        <v>3</v>
      </c>
      <c r="J43" s="27">
        <v>16</v>
      </c>
      <c r="K43" s="27">
        <v>0</v>
      </c>
    </row>
    <row r="44" spans="1:11" x14ac:dyDescent="0.35">
      <c r="A44" s="11">
        <v>44543</v>
      </c>
      <c r="B44" s="15" t="s">
        <v>12</v>
      </c>
      <c r="C44" s="15">
        <v>3</v>
      </c>
      <c r="D44" s="24" t="s">
        <v>123</v>
      </c>
      <c r="E44" s="7" t="s">
        <v>124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</row>
    <row r="45" spans="1:11" x14ac:dyDescent="0.35">
      <c r="A45" s="11">
        <v>44544</v>
      </c>
      <c r="B45" s="15" t="s">
        <v>12</v>
      </c>
      <c r="C45" s="15">
        <v>3</v>
      </c>
      <c r="D45" s="24" t="s">
        <v>125</v>
      </c>
      <c r="E45" s="7" t="s">
        <v>126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</row>
    <row r="46" spans="1:11" x14ac:dyDescent="0.35">
      <c r="A46" s="29" t="s">
        <v>197</v>
      </c>
      <c r="B46" s="30"/>
      <c r="C46" s="30"/>
      <c r="D46" s="30"/>
      <c r="E46" s="31"/>
      <c r="F46" s="12">
        <f t="shared" ref="F46:K46" si="8">SUM(F41:F45)</f>
        <v>8</v>
      </c>
      <c r="G46" s="12">
        <f t="shared" si="8"/>
        <v>0</v>
      </c>
      <c r="H46" s="12">
        <f t="shared" si="8"/>
        <v>5</v>
      </c>
      <c r="I46" s="12">
        <f t="shared" si="8"/>
        <v>3</v>
      </c>
      <c r="J46" s="12">
        <f t="shared" si="8"/>
        <v>16</v>
      </c>
      <c r="K46" s="12">
        <f t="shared" si="8"/>
        <v>0</v>
      </c>
    </row>
    <row r="47" spans="1:11" x14ac:dyDescent="0.35">
      <c r="A47" s="11">
        <v>44540</v>
      </c>
      <c r="B47" s="15" t="s">
        <v>12</v>
      </c>
      <c r="C47" s="15">
        <v>5</v>
      </c>
      <c r="D47" s="24" t="s">
        <v>66</v>
      </c>
      <c r="E47" s="7" t="s">
        <v>127</v>
      </c>
      <c r="F47" s="27">
        <v>111</v>
      </c>
      <c r="G47" s="27">
        <v>3</v>
      </c>
      <c r="H47" s="27">
        <v>82</v>
      </c>
      <c r="I47" s="27">
        <v>12</v>
      </c>
      <c r="J47" s="27">
        <v>208</v>
      </c>
      <c r="K47" s="27">
        <v>0</v>
      </c>
    </row>
    <row r="48" spans="1:11" x14ac:dyDescent="0.35">
      <c r="A48" s="29" t="s">
        <v>198</v>
      </c>
      <c r="B48" s="30"/>
      <c r="C48" s="30"/>
      <c r="D48" s="30"/>
      <c r="E48" s="31"/>
      <c r="F48" s="12">
        <f t="shared" ref="F48:K48" si="9">SUM(F47)</f>
        <v>111</v>
      </c>
      <c r="G48" s="12">
        <f t="shared" si="9"/>
        <v>3</v>
      </c>
      <c r="H48" s="12">
        <f t="shared" si="9"/>
        <v>82</v>
      </c>
      <c r="I48" s="12">
        <f t="shared" si="9"/>
        <v>12</v>
      </c>
      <c r="J48" s="12">
        <f t="shared" si="9"/>
        <v>208</v>
      </c>
      <c r="K48" s="12">
        <f t="shared" si="9"/>
        <v>0</v>
      </c>
    </row>
    <row r="49" spans="1:11" x14ac:dyDescent="0.35">
      <c r="A49" s="11">
        <v>44540</v>
      </c>
      <c r="B49" s="15" t="s">
        <v>12</v>
      </c>
      <c r="C49" s="15">
        <v>6</v>
      </c>
      <c r="D49" s="24" t="s">
        <v>67</v>
      </c>
      <c r="E49" s="7" t="s">
        <v>128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</row>
    <row r="50" spans="1:11" x14ac:dyDescent="0.35">
      <c r="A50" s="11">
        <v>44541</v>
      </c>
      <c r="B50" s="15" t="s">
        <v>12</v>
      </c>
      <c r="C50" s="15">
        <v>6</v>
      </c>
      <c r="D50" s="24" t="s">
        <v>129</v>
      </c>
      <c r="E50" s="7" t="s">
        <v>130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</row>
    <row r="51" spans="1:11" x14ac:dyDescent="0.35">
      <c r="A51" s="11">
        <v>44542</v>
      </c>
      <c r="B51" s="15" t="s">
        <v>12</v>
      </c>
      <c r="C51" s="15">
        <v>6</v>
      </c>
      <c r="D51" s="24" t="s">
        <v>131</v>
      </c>
      <c r="E51" s="7" t="s">
        <v>132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</row>
    <row r="52" spans="1:11" x14ac:dyDescent="0.35">
      <c r="A52" s="11">
        <v>44543</v>
      </c>
      <c r="B52" s="15" t="s">
        <v>12</v>
      </c>
      <c r="C52" s="15">
        <v>6</v>
      </c>
      <c r="D52" s="24" t="s">
        <v>133</v>
      </c>
      <c r="E52" s="7" t="s">
        <v>134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</row>
    <row r="53" spans="1:11" x14ac:dyDescent="0.35">
      <c r="A53" s="11">
        <v>44544</v>
      </c>
      <c r="B53" s="15" t="s">
        <v>12</v>
      </c>
      <c r="C53" s="15">
        <v>6</v>
      </c>
      <c r="D53" s="24" t="s">
        <v>13</v>
      </c>
      <c r="E53" s="7" t="s">
        <v>135</v>
      </c>
      <c r="F53" s="27">
        <v>0</v>
      </c>
      <c r="G53" s="27">
        <v>0</v>
      </c>
      <c r="H53" s="27">
        <v>3</v>
      </c>
      <c r="I53" s="27">
        <v>1</v>
      </c>
      <c r="J53" s="27">
        <v>4</v>
      </c>
      <c r="K53" s="27">
        <v>0</v>
      </c>
    </row>
    <row r="54" spans="1:11" x14ac:dyDescent="0.35">
      <c r="A54" s="29" t="s">
        <v>199</v>
      </c>
      <c r="B54" s="30"/>
      <c r="C54" s="30"/>
      <c r="D54" s="30"/>
      <c r="E54" s="31"/>
      <c r="F54" s="12">
        <f t="shared" ref="F54:K54" si="10">SUM(F49:F53)</f>
        <v>0</v>
      </c>
      <c r="G54" s="12">
        <f t="shared" si="10"/>
        <v>0</v>
      </c>
      <c r="H54" s="12">
        <f t="shared" si="10"/>
        <v>3</v>
      </c>
      <c r="I54" s="12">
        <f t="shared" si="10"/>
        <v>1</v>
      </c>
      <c r="J54" s="12">
        <f t="shared" si="10"/>
        <v>4</v>
      </c>
      <c r="K54" s="12">
        <f t="shared" si="10"/>
        <v>0</v>
      </c>
    </row>
    <row r="55" spans="1:11" x14ac:dyDescent="0.35">
      <c r="A55" s="11">
        <v>44540</v>
      </c>
      <c r="B55" s="15" t="s">
        <v>12</v>
      </c>
      <c r="C55" s="15">
        <v>20</v>
      </c>
      <c r="D55" s="24" t="s">
        <v>14</v>
      </c>
      <c r="E55" s="7" t="s">
        <v>136</v>
      </c>
      <c r="F55" s="27">
        <v>3</v>
      </c>
      <c r="G55" s="27">
        <v>0</v>
      </c>
      <c r="H55" s="27">
        <v>10</v>
      </c>
      <c r="I55" s="27">
        <v>0</v>
      </c>
      <c r="J55" s="27">
        <v>13</v>
      </c>
      <c r="K55" s="27">
        <v>0</v>
      </c>
    </row>
    <row r="56" spans="1:11" x14ac:dyDescent="0.35">
      <c r="A56" s="11">
        <v>44541</v>
      </c>
      <c r="B56" s="15" t="s">
        <v>12</v>
      </c>
      <c r="C56" s="15">
        <v>20</v>
      </c>
      <c r="D56" s="24" t="s">
        <v>15</v>
      </c>
      <c r="E56" s="7" t="s">
        <v>137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</row>
    <row r="57" spans="1:11" x14ac:dyDescent="0.35">
      <c r="A57" s="11">
        <v>44542</v>
      </c>
      <c r="B57" s="15" t="s">
        <v>12</v>
      </c>
      <c r="C57" s="15">
        <v>20</v>
      </c>
      <c r="D57" s="24" t="s">
        <v>138</v>
      </c>
      <c r="E57" s="7" t="s">
        <v>139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</row>
    <row r="58" spans="1:11" x14ac:dyDescent="0.35">
      <c r="A58" s="11">
        <v>44543</v>
      </c>
      <c r="B58" s="15" t="s">
        <v>12</v>
      </c>
      <c r="C58" s="15">
        <v>20</v>
      </c>
      <c r="D58" s="24" t="s">
        <v>140</v>
      </c>
      <c r="E58" s="7" t="s">
        <v>141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</row>
    <row r="59" spans="1:11" x14ac:dyDescent="0.35">
      <c r="A59" s="11">
        <v>44544</v>
      </c>
      <c r="B59" s="15" t="s">
        <v>12</v>
      </c>
      <c r="C59" s="15">
        <v>20</v>
      </c>
      <c r="D59" s="24" t="s">
        <v>16</v>
      </c>
      <c r="E59" s="7" t="s">
        <v>142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</row>
    <row r="60" spans="1:11" x14ac:dyDescent="0.35">
      <c r="A60" s="29" t="s">
        <v>200</v>
      </c>
      <c r="B60" s="30"/>
      <c r="C60" s="30"/>
      <c r="D60" s="30"/>
      <c r="E60" s="31"/>
      <c r="F60" s="12">
        <f t="shared" ref="F60:K60" si="11">SUM(F55:F59)</f>
        <v>3</v>
      </c>
      <c r="G60" s="12">
        <f t="shared" si="11"/>
        <v>0</v>
      </c>
      <c r="H60" s="12">
        <f t="shared" si="11"/>
        <v>10</v>
      </c>
      <c r="I60" s="12">
        <f t="shared" si="11"/>
        <v>0</v>
      </c>
      <c r="J60" s="12">
        <f t="shared" si="11"/>
        <v>13</v>
      </c>
      <c r="K60" s="12">
        <f t="shared" si="11"/>
        <v>0</v>
      </c>
    </row>
    <row r="61" spans="1:11" x14ac:dyDescent="0.35">
      <c r="A61" s="11">
        <v>44540</v>
      </c>
      <c r="B61" s="15" t="s">
        <v>12</v>
      </c>
      <c r="C61" s="15">
        <v>21</v>
      </c>
      <c r="D61" s="24" t="s">
        <v>143</v>
      </c>
      <c r="E61" s="7" t="s">
        <v>144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</row>
    <row r="62" spans="1:11" x14ac:dyDescent="0.35">
      <c r="A62" s="11">
        <v>44541</v>
      </c>
      <c r="B62" s="15" t="s">
        <v>12</v>
      </c>
      <c r="C62" s="15">
        <v>21</v>
      </c>
      <c r="D62" s="24" t="s">
        <v>17</v>
      </c>
      <c r="E62" s="7" t="s">
        <v>145</v>
      </c>
      <c r="F62" s="27">
        <v>24</v>
      </c>
      <c r="G62" s="27">
        <v>0</v>
      </c>
      <c r="H62" s="27">
        <v>22</v>
      </c>
      <c r="I62" s="27">
        <v>4</v>
      </c>
      <c r="J62" s="27">
        <v>50</v>
      </c>
      <c r="K62" s="27">
        <v>0</v>
      </c>
    </row>
    <row r="63" spans="1:11" x14ac:dyDescent="0.35">
      <c r="A63" s="11">
        <v>44542</v>
      </c>
      <c r="B63" s="15" t="s">
        <v>12</v>
      </c>
      <c r="C63" s="15">
        <v>21</v>
      </c>
      <c r="D63" s="24" t="s">
        <v>18</v>
      </c>
      <c r="E63" s="7" t="s">
        <v>146</v>
      </c>
      <c r="F63" s="27">
        <v>0</v>
      </c>
      <c r="G63" s="27">
        <v>0</v>
      </c>
      <c r="H63" s="27">
        <v>0</v>
      </c>
      <c r="I63" s="27">
        <v>4</v>
      </c>
      <c r="J63" s="27">
        <v>4</v>
      </c>
      <c r="K63" s="27">
        <v>0</v>
      </c>
    </row>
    <row r="64" spans="1:11" x14ac:dyDescent="0.35">
      <c r="A64" s="11">
        <v>44543</v>
      </c>
      <c r="B64" s="15" t="s">
        <v>12</v>
      </c>
      <c r="C64" s="15">
        <v>21</v>
      </c>
      <c r="D64" s="24" t="s">
        <v>147</v>
      </c>
      <c r="E64" s="7" t="s">
        <v>148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</row>
    <row r="65" spans="1:11" x14ac:dyDescent="0.35">
      <c r="A65" s="29" t="s">
        <v>201</v>
      </c>
      <c r="B65" s="30"/>
      <c r="C65" s="30"/>
      <c r="D65" s="30"/>
      <c r="E65" s="31"/>
      <c r="F65" s="12">
        <f t="shared" ref="F65:K65" si="12">SUM(F61:F64)</f>
        <v>24</v>
      </c>
      <c r="G65" s="12">
        <f t="shared" si="12"/>
        <v>0</v>
      </c>
      <c r="H65" s="12">
        <f t="shared" si="12"/>
        <v>22</v>
      </c>
      <c r="I65" s="12">
        <f t="shared" si="12"/>
        <v>8</v>
      </c>
      <c r="J65" s="12">
        <f t="shared" si="12"/>
        <v>54</v>
      </c>
      <c r="K65" s="12">
        <f t="shared" si="12"/>
        <v>0</v>
      </c>
    </row>
    <row r="66" spans="1:11" x14ac:dyDescent="0.35">
      <c r="A66" s="11">
        <v>44540</v>
      </c>
      <c r="B66" s="15" t="s">
        <v>12</v>
      </c>
      <c r="C66" s="15">
        <v>23</v>
      </c>
      <c r="D66" s="24" t="s">
        <v>19</v>
      </c>
      <c r="E66" s="7" t="s">
        <v>149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</row>
    <row r="67" spans="1:11" x14ac:dyDescent="0.35">
      <c r="A67" s="11">
        <v>44541</v>
      </c>
      <c r="B67" s="15" t="s">
        <v>12</v>
      </c>
      <c r="C67" s="15">
        <v>23</v>
      </c>
      <c r="D67" s="24" t="s">
        <v>20</v>
      </c>
      <c r="E67" s="7" t="s">
        <v>150</v>
      </c>
      <c r="F67" s="27">
        <v>5</v>
      </c>
      <c r="G67" s="27">
        <v>0</v>
      </c>
      <c r="H67" s="27">
        <v>3</v>
      </c>
      <c r="I67" s="27">
        <v>0</v>
      </c>
      <c r="J67" s="27">
        <v>8</v>
      </c>
      <c r="K67" s="27">
        <v>0</v>
      </c>
    </row>
    <row r="68" spans="1:11" x14ac:dyDescent="0.35">
      <c r="A68" s="29" t="s">
        <v>202</v>
      </c>
      <c r="B68" s="30"/>
      <c r="C68" s="30"/>
      <c r="D68" s="30"/>
      <c r="E68" s="31"/>
      <c r="F68" s="12">
        <f t="shared" ref="F68:K68" si="13">SUM(F66:F67)</f>
        <v>5</v>
      </c>
      <c r="G68" s="12">
        <f t="shared" si="13"/>
        <v>0</v>
      </c>
      <c r="H68" s="12">
        <f t="shared" si="13"/>
        <v>3</v>
      </c>
      <c r="I68" s="12">
        <f t="shared" si="13"/>
        <v>0</v>
      </c>
      <c r="J68" s="12">
        <f t="shared" si="13"/>
        <v>8</v>
      </c>
      <c r="K68" s="12">
        <f t="shared" si="13"/>
        <v>0</v>
      </c>
    </row>
    <row r="69" spans="1:11" x14ac:dyDescent="0.35">
      <c r="A69" s="29" t="s">
        <v>203</v>
      </c>
      <c r="B69" s="30"/>
      <c r="C69" s="30"/>
      <c r="D69" s="30"/>
      <c r="E69" s="31"/>
      <c r="F69" s="12">
        <f>SUM(F68,F65,F60,F54,F48,F46)</f>
        <v>151</v>
      </c>
      <c r="G69" s="12">
        <f t="shared" ref="F69:K69" si="14">SUM(G68,G65,G60,G54,G48,G46)</f>
        <v>3</v>
      </c>
      <c r="H69" s="12">
        <f t="shared" si="14"/>
        <v>125</v>
      </c>
      <c r="I69" s="12">
        <f t="shared" si="14"/>
        <v>24</v>
      </c>
      <c r="J69" s="12">
        <f t="shared" si="14"/>
        <v>303</v>
      </c>
      <c r="K69" s="12">
        <f t="shared" si="14"/>
        <v>0</v>
      </c>
    </row>
    <row r="70" spans="1:11" x14ac:dyDescent="0.35">
      <c r="A70" s="11">
        <v>44540</v>
      </c>
      <c r="B70" s="15" t="s">
        <v>21</v>
      </c>
      <c r="C70" s="15">
        <v>7</v>
      </c>
      <c r="D70" s="24" t="s">
        <v>22</v>
      </c>
      <c r="E70" s="7" t="s">
        <v>151</v>
      </c>
      <c r="F70" s="27">
        <v>2</v>
      </c>
      <c r="G70" s="27">
        <v>1</v>
      </c>
      <c r="H70" s="27">
        <v>0</v>
      </c>
      <c r="I70" s="27">
        <v>0</v>
      </c>
      <c r="J70" s="27">
        <v>3</v>
      </c>
      <c r="K70" s="27">
        <v>0</v>
      </c>
    </row>
    <row r="71" spans="1:11" x14ac:dyDescent="0.35">
      <c r="A71" s="11">
        <v>44541</v>
      </c>
      <c r="B71" s="15" t="s">
        <v>21</v>
      </c>
      <c r="C71" s="15">
        <v>7</v>
      </c>
      <c r="D71" s="24" t="s">
        <v>152</v>
      </c>
      <c r="E71" s="7" t="s">
        <v>153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</row>
    <row r="72" spans="1:11" x14ac:dyDescent="0.35">
      <c r="A72" s="11">
        <v>44542</v>
      </c>
      <c r="B72" s="15" t="s">
        <v>21</v>
      </c>
      <c r="C72" s="15">
        <v>7</v>
      </c>
      <c r="D72" s="24" t="s">
        <v>23</v>
      </c>
      <c r="E72" s="7" t="s">
        <v>154</v>
      </c>
      <c r="F72" s="27">
        <v>81</v>
      </c>
      <c r="G72" s="27">
        <v>3</v>
      </c>
      <c r="H72" s="27">
        <v>12</v>
      </c>
      <c r="I72" s="27">
        <v>1</v>
      </c>
      <c r="J72" s="27">
        <v>97</v>
      </c>
      <c r="K72" s="27">
        <v>0</v>
      </c>
    </row>
    <row r="73" spans="1:11" x14ac:dyDescent="0.35">
      <c r="A73" s="11">
        <v>44543</v>
      </c>
      <c r="B73" s="15" t="s">
        <v>21</v>
      </c>
      <c r="C73" s="15">
        <v>7</v>
      </c>
      <c r="D73" s="24" t="s">
        <v>155</v>
      </c>
      <c r="E73" s="7" t="s">
        <v>156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</row>
    <row r="74" spans="1:11" x14ac:dyDescent="0.35">
      <c r="A74" s="11">
        <v>44544</v>
      </c>
      <c r="B74" s="15" t="s">
        <v>21</v>
      </c>
      <c r="C74" s="15">
        <v>7</v>
      </c>
      <c r="D74" s="24" t="s">
        <v>157</v>
      </c>
      <c r="E74" s="7" t="s">
        <v>158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</row>
    <row r="75" spans="1:11" x14ac:dyDescent="0.35">
      <c r="A75" s="29" t="s">
        <v>204</v>
      </c>
      <c r="B75" s="30"/>
      <c r="C75" s="30"/>
      <c r="D75" s="30"/>
      <c r="E75" s="31"/>
      <c r="F75" s="12">
        <f t="shared" ref="F75:K75" si="15">SUM(F70:F74)</f>
        <v>83</v>
      </c>
      <c r="G75" s="12">
        <f t="shared" si="15"/>
        <v>4</v>
      </c>
      <c r="H75" s="12">
        <f t="shared" si="15"/>
        <v>12</v>
      </c>
      <c r="I75" s="12">
        <f t="shared" si="15"/>
        <v>1</v>
      </c>
      <c r="J75" s="12">
        <f t="shared" si="15"/>
        <v>100</v>
      </c>
      <c r="K75" s="12">
        <f t="shared" si="15"/>
        <v>0</v>
      </c>
    </row>
    <row r="76" spans="1:11" x14ac:dyDescent="0.35">
      <c r="A76" s="29" t="s">
        <v>215</v>
      </c>
      <c r="B76" s="30"/>
      <c r="C76" s="30"/>
      <c r="D76" s="30"/>
      <c r="E76" s="31"/>
      <c r="F76" s="12">
        <f t="shared" ref="F76:K76" si="16">SUM(F75)</f>
        <v>83</v>
      </c>
      <c r="G76" s="12">
        <f t="shared" si="16"/>
        <v>4</v>
      </c>
      <c r="H76" s="12">
        <f t="shared" si="16"/>
        <v>12</v>
      </c>
      <c r="I76" s="12">
        <f t="shared" si="16"/>
        <v>1</v>
      </c>
      <c r="J76" s="12">
        <f t="shared" si="16"/>
        <v>100</v>
      </c>
      <c r="K76" s="12">
        <f t="shared" si="16"/>
        <v>0</v>
      </c>
    </row>
    <row r="77" spans="1:11" x14ac:dyDescent="0.35">
      <c r="A77" s="11">
        <v>44540</v>
      </c>
      <c r="B77" s="15" t="s">
        <v>24</v>
      </c>
      <c r="C77" s="15">
        <v>15</v>
      </c>
      <c r="D77" s="24" t="s">
        <v>25</v>
      </c>
      <c r="E77" s="7" t="s">
        <v>159</v>
      </c>
      <c r="F77" s="27">
        <v>102</v>
      </c>
      <c r="G77" s="27">
        <v>4</v>
      </c>
      <c r="H77" s="27">
        <v>35</v>
      </c>
      <c r="I77" s="27">
        <v>5</v>
      </c>
      <c r="J77" s="27">
        <v>146</v>
      </c>
      <c r="K77" s="27">
        <v>0</v>
      </c>
    </row>
    <row r="78" spans="1:11" x14ac:dyDescent="0.35">
      <c r="A78" s="29" t="s">
        <v>205</v>
      </c>
      <c r="B78" s="30"/>
      <c r="C78" s="30"/>
      <c r="D78" s="30"/>
      <c r="E78" s="31"/>
      <c r="F78" s="12">
        <f t="shared" ref="F78:K78" si="17">SUM(F77)</f>
        <v>102</v>
      </c>
      <c r="G78" s="12">
        <f t="shared" si="17"/>
        <v>4</v>
      </c>
      <c r="H78" s="12">
        <f t="shared" si="17"/>
        <v>35</v>
      </c>
      <c r="I78" s="12">
        <f t="shared" si="17"/>
        <v>5</v>
      </c>
      <c r="J78" s="12">
        <f t="shared" si="17"/>
        <v>146</v>
      </c>
      <c r="K78" s="12">
        <f t="shared" si="17"/>
        <v>0</v>
      </c>
    </row>
    <row r="79" spans="1:11" x14ac:dyDescent="0.35">
      <c r="A79" s="11">
        <v>44540</v>
      </c>
      <c r="B79" s="15" t="s">
        <v>24</v>
      </c>
      <c r="C79" s="15">
        <v>16</v>
      </c>
      <c r="D79" s="24" t="s">
        <v>160</v>
      </c>
      <c r="E79" s="7" t="s">
        <v>161</v>
      </c>
      <c r="F79" s="27">
        <v>0</v>
      </c>
      <c r="G79" s="27">
        <v>0</v>
      </c>
      <c r="H79" s="27">
        <v>1</v>
      </c>
      <c r="I79" s="27">
        <v>0</v>
      </c>
      <c r="J79" s="27">
        <v>1</v>
      </c>
      <c r="K79" s="27">
        <v>0</v>
      </c>
    </row>
    <row r="80" spans="1:11" x14ac:dyDescent="0.35">
      <c r="A80" s="11">
        <v>44541</v>
      </c>
      <c r="B80" s="15" t="s">
        <v>24</v>
      </c>
      <c r="C80" s="15">
        <v>16</v>
      </c>
      <c r="D80" s="24" t="s">
        <v>26</v>
      </c>
      <c r="E80" s="7" t="s">
        <v>162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</row>
    <row r="81" spans="1:11" x14ac:dyDescent="0.35">
      <c r="A81" s="29" t="s">
        <v>206</v>
      </c>
      <c r="B81" s="30"/>
      <c r="C81" s="30"/>
      <c r="D81" s="30"/>
      <c r="E81" s="31"/>
      <c r="F81" s="12">
        <f t="shared" ref="F81:K81" si="18">SUM(F79:F80)</f>
        <v>0</v>
      </c>
      <c r="G81" s="12">
        <f t="shared" si="18"/>
        <v>0</v>
      </c>
      <c r="H81" s="12">
        <f t="shared" si="18"/>
        <v>1</v>
      </c>
      <c r="I81" s="12">
        <f t="shared" si="18"/>
        <v>0</v>
      </c>
      <c r="J81" s="12">
        <f t="shared" si="18"/>
        <v>1</v>
      </c>
      <c r="K81" s="12">
        <f t="shared" si="18"/>
        <v>0</v>
      </c>
    </row>
    <row r="82" spans="1:11" x14ac:dyDescent="0.35">
      <c r="A82" s="11">
        <v>44540</v>
      </c>
      <c r="B82" s="15" t="s">
        <v>24</v>
      </c>
      <c r="C82" s="15">
        <v>17</v>
      </c>
      <c r="D82" s="24" t="s">
        <v>163</v>
      </c>
      <c r="E82" s="7" t="s">
        <v>164</v>
      </c>
      <c r="F82" s="27">
        <v>1</v>
      </c>
      <c r="G82" s="27">
        <v>0</v>
      </c>
      <c r="H82" s="27">
        <v>0</v>
      </c>
      <c r="I82" s="27">
        <v>0</v>
      </c>
      <c r="J82" s="27">
        <v>1</v>
      </c>
      <c r="K82" s="27">
        <v>0</v>
      </c>
    </row>
    <row r="83" spans="1:11" x14ac:dyDescent="0.35">
      <c r="A83" s="11">
        <v>44541</v>
      </c>
      <c r="B83" s="15" t="s">
        <v>24</v>
      </c>
      <c r="C83" s="15">
        <v>17</v>
      </c>
      <c r="D83" s="24" t="s">
        <v>165</v>
      </c>
      <c r="E83" s="7" t="s">
        <v>166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</row>
    <row r="84" spans="1:11" x14ac:dyDescent="0.35">
      <c r="A84" s="11">
        <v>44542</v>
      </c>
      <c r="B84" s="15" t="s">
        <v>24</v>
      </c>
      <c r="C84" s="15">
        <v>17</v>
      </c>
      <c r="D84" s="24" t="s">
        <v>27</v>
      </c>
      <c r="E84" s="7" t="s">
        <v>167</v>
      </c>
      <c r="F84" s="27">
        <v>1</v>
      </c>
      <c r="G84" s="27">
        <v>0</v>
      </c>
      <c r="H84" s="27">
        <v>1</v>
      </c>
      <c r="I84" s="27">
        <v>2</v>
      </c>
      <c r="J84" s="27">
        <v>4</v>
      </c>
      <c r="K84" s="27">
        <v>0</v>
      </c>
    </row>
    <row r="85" spans="1:11" x14ac:dyDescent="0.35">
      <c r="A85" s="29" t="s">
        <v>207</v>
      </c>
      <c r="B85" s="30"/>
      <c r="C85" s="30"/>
      <c r="D85" s="30"/>
      <c r="E85" s="31"/>
      <c r="F85" s="12">
        <f t="shared" ref="F85:K85" si="19">SUM(F82:F84)</f>
        <v>2</v>
      </c>
      <c r="G85" s="12">
        <f t="shared" si="19"/>
        <v>0</v>
      </c>
      <c r="H85" s="12">
        <f t="shared" si="19"/>
        <v>1</v>
      </c>
      <c r="I85" s="12">
        <f t="shared" si="19"/>
        <v>2</v>
      </c>
      <c r="J85" s="12">
        <f t="shared" si="19"/>
        <v>5</v>
      </c>
      <c r="K85" s="12">
        <f t="shared" si="19"/>
        <v>0</v>
      </c>
    </row>
    <row r="86" spans="1:11" x14ac:dyDescent="0.35">
      <c r="A86" s="11">
        <v>44540</v>
      </c>
      <c r="B86" s="15" t="s">
        <v>24</v>
      </c>
      <c r="C86" s="15">
        <v>18</v>
      </c>
      <c r="D86" s="24" t="s">
        <v>28</v>
      </c>
      <c r="E86" s="7" t="s">
        <v>168</v>
      </c>
      <c r="F86" s="27">
        <v>0</v>
      </c>
      <c r="G86" s="27">
        <v>0</v>
      </c>
      <c r="H86" s="27">
        <v>1</v>
      </c>
      <c r="I86" s="27">
        <v>0</v>
      </c>
      <c r="J86" s="27">
        <v>1</v>
      </c>
      <c r="K86" s="27">
        <v>0</v>
      </c>
    </row>
    <row r="87" spans="1:11" x14ac:dyDescent="0.35">
      <c r="A87" s="11">
        <v>44541</v>
      </c>
      <c r="B87" s="15" t="s">
        <v>24</v>
      </c>
      <c r="C87" s="15">
        <v>18</v>
      </c>
      <c r="D87" s="24" t="s">
        <v>29</v>
      </c>
      <c r="E87" s="7" t="s">
        <v>169</v>
      </c>
      <c r="F87" s="27">
        <v>1</v>
      </c>
      <c r="G87" s="27">
        <v>16</v>
      </c>
      <c r="H87" s="27">
        <v>3</v>
      </c>
      <c r="I87" s="27">
        <v>0</v>
      </c>
      <c r="J87" s="27">
        <v>20</v>
      </c>
      <c r="K87" s="27">
        <v>0</v>
      </c>
    </row>
    <row r="88" spans="1:11" x14ac:dyDescent="0.35">
      <c r="A88" s="29" t="s">
        <v>208</v>
      </c>
      <c r="B88" s="30"/>
      <c r="C88" s="30"/>
      <c r="D88" s="30"/>
      <c r="E88" s="31"/>
      <c r="F88" s="12">
        <f t="shared" ref="F88:K88" si="20">SUM(F86:F87)</f>
        <v>1</v>
      </c>
      <c r="G88" s="12">
        <f t="shared" si="20"/>
        <v>16</v>
      </c>
      <c r="H88" s="12">
        <f t="shared" si="20"/>
        <v>4</v>
      </c>
      <c r="I88" s="12">
        <f t="shared" si="20"/>
        <v>0</v>
      </c>
      <c r="J88" s="12">
        <f t="shared" si="20"/>
        <v>21</v>
      </c>
      <c r="K88" s="12">
        <f t="shared" si="20"/>
        <v>0</v>
      </c>
    </row>
    <row r="89" spans="1:11" x14ac:dyDescent="0.35">
      <c r="A89" s="11">
        <v>44540</v>
      </c>
      <c r="B89" s="15" t="s">
        <v>24</v>
      </c>
      <c r="C89" s="15">
        <v>19</v>
      </c>
      <c r="D89" s="24" t="s">
        <v>170</v>
      </c>
      <c r="E89" s="7" t="s">
        <v>171</v>
      </c>
      <c r="F89" s="27">
        <v>1</v>
      </c>
      <c r="G89" s="27">
        <v>0</v>
      </c>
      <c r="H89" s="27">
        <v>0</v>
      </c>
      <c r="I89" s="27">
        <v>0</v>
      </c>
      <c r="J89" s="27">
        <v>1</v>
      </c>
      <c r="K89" s="27">
        <v>0</v>
      </c>
    </row>
    <row r="90" spans="1:11" x14ac:dyDescent="0.35">
      <c r="A90" s="11">
        <v>44541</v>
      </c>
      <c r="B90" s="15" t="s">
        <v>24</v>
      </c>
      <c r="C90" s="15">
        <v>19</v>
      </c>
      <c r="D90" s="24" t="s">
        <v>30</v>
      </c>
      <c r="E90" s="7" t="s">
        <v>172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</row>
    <row r="91" spans="1:11" x14ac:dyDescent="0.35">
      <c r="A91" s="11">
        <v>44542</v>
      </c>
      <c r="B91" s="15" t="s">
        <v>24</v>
      </c>
      <c r="C91" s="15">
        <v>19</v>
      </c>
      <c r="D91" s="24" t="s">
        <v>31</v>
      </c>
      <c r="E91" s="7" t="s">
        <v>173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</row>
    <row r="92" spans="1:11" x14ac:dyDescent="0.35">
      <c r="A92" s="29" t="s">
        <v>209</v>
      </c>
      <c r="B92" s="30"/>
      <c r="C92" s="30"/>
      <c r="D92" s="30"/>
      <c r="E92" s="31"/>
      <c r="F92" s="12">
        <f t="shared" ref="F92:K92" si="21">SUM(F89:F91)</f>
        <v>1</v>
      </c>
      <c r="G92" s="12">
        <f t="shared" si="21"/>
        <v>0</v>
      </c>
      <c r="H92" s="12">
        <f t="shared" si="21"/>
        <v>0</v>
      </c>
      <c r="I92" s="12">
        <f t="shared" si="21"/>
        <v>0</v>
      </c>
      <c r="J92" s="12">
        <f t="shared" si="21"/>
        <v>1</v>
      </c>
      <c r="K92" s="12">
        <f t="shared" si="21"/>
        <v>0</v>
      </c>
    </row>
    <row r="93" spans="1:11" x14ac:dyDescent="0.35">
      <c r="A93" s="11">
        <v>44540</v>
      </c>
      <c r="B93" s="15" t="s">
        <v>24</v>
      </c>
      <c r="C93" s="15">
        <v>22</v>
      </c>
      <c r="D93" s="24" t="s">
        <v>174</v>
      </c>
      <c r="E93" s="7" t="s">
        <v>175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</row>
    <row r="94" spans="1:11" x14ac:dyDescent="0.35">
      <c r="A94" s="11">
        <v>44541</v>
      </c>
      <c r="B94" s="15" t="s">
        <v>24</v>
      </c>
      <c r="C94" s="15">
        <v>22</v>
      </c>
      <c r="D94" s="24" t="s">
        <v>32</v>
      </c>
      <c r="E94" s="7" t="s">
        <v>176</v>
      </c>
      <c r="F94" s="27">
        <v>37</v>
      </c>
      <c r="G94" s="27">
        <v>0</v>
      </c>
      <c r="H94" s="27">
        <v>12</v>
      </c>
      <c r="I94" s="27">
        <v>0</v>
      </c>
      <c r="J94" s="27">
        <v>49</v>
      </c>
      <c r="K94" s="27">
        <v>0</v>
      </c>
    </row>
    <row r="95" spans="1:11" x14ac:dyDescent="0.35">
      <c r="A95" s="11">
        <v>44542</v>
      </c>
      <c r="B95" s="15" t="s">
        <v>24</v>
      </c>
      <c r="C95" s="15">
        <v>22</v>
      </c>
      <c r="D95" s="24" t="s">
        <v>33</v>
      </c>
      <c r="E95" s="7" t="s">
        <v>177</v>
      </c>
      <c r="F95" s="27">
        <v>0</v>
      </c>
      <c r="G95" s="27">
        <v>0</v>
      </c>
      <c r="H95" s="27">
        <v>2</v>
      </c>
      <c r="I95" s="27">
        <v>0</v>
      </c>
      <c r="J95" s="27">
        <v>2</v>
      </c>
      <c r="K95" s="27">
        <v>0</v>
      </c>
    </row>
    <row r="96" spans="1:11" x14ac:dyDescent="0.35">
      <c r="A96" s="29" t="s">
        <v>210</v>
      </c>
      <c r="B96" s="30"/>
      <c r="C96" s="30"/>
      <c r="D96" s="30"/>
      <c r="E96" s="31"/>
      <c r="F96" s="12">
        <f t="shared" ref="F96:K96" si="22">SUM(F93:F95)</f>
        <v>37</v>
      </c>
      <c r="G96" s="12">
        <f t="shared" si="22"/>
        <v>0</v>
      </c>
      <c r="H96" s="12">
        <f t="shared" si="22"/>
        <v>14</v>
      </c>
      <c r="I96" s="12">
        <f t="shared" si="22"/>
        <v>0</v>
      </c>
      <c r="J96" s="12">
        <f t="shared" si="22"/>
        <v>51</v>
      </c>
      <c r="K96" s="12">
        <f t="shared" si="22"/>
        <v>0</v>
      </c>
    </row>
    <row r="97" spans="1:11" x14ac:dyDescent="0.35">
      <c r="A97" s="11">
        <v>44540</v>
      </c>
      <c r="B97" s="15" t="s">
        <v>24</v>
      </c>
      <c r="C97" s="15">
        <v>24</v>
      </c>
      <c r="D97" s="24" t="s">
        <v>34</v>
      </c>
      <c r="E97" s="7" t="s">
        <v>178</v>
      </c>
      <c r="F97" s="27">
        <v>2</v>
      </c>
      <c r="G97" s="27">
        <v>0</v>
      </c>
      <c r="H97" s="27">
        <v>18</v>
      </c>
      <c r="I97" s="27">
        <v>0</v>
      </c>
      <c r="J97" s="27">
        <v>20</v>
      </c>
      <c r="K97" s="27">
        <v>0</v>
      </c>
    </row>
    <row r="98" spans="1:11" x14ac:dyDescent="0.35">
      <c r="A98" s="11">
        <v>44541</v>
      </c>
      <c r="B98" s="15" t="s">
        <v>24</v>
      </c>
      <c r="C98" s="15">
        <v>24</v>
      </c>
      <c r="D98" s="24" t="s">
        <v>179</v>
      </c>
      <c r="E98" s="7" t="s">
        <v>180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</row>
    <row r="99" spans="1:11" x14ac:dyDescent="0.35">
      <c r="A99" s="29" t="s">
        <v>211</v>
      </c>
      <c r="B99" s="30"/>
      <c r="C99" s="30"/>
      <c r="D99" s="30"/>
      <c r="E99" s="31"/>
      <c r="F99" s="12">
        <f t="shared" ref="F99:K99" si="23">SUM(F97:F98)</f>
        <v>2</v>
      </c>
      <c r="G99" s="12">
        <f t="shared" si="23"/>
        <v>0</v>
      </c>
      <c r="H99" s="12">
        <f t="shared" si="23"/>
        <v>18</v>
      </c>
      <c r="I99" s="12">
        <f t="shared" si="23"/>
        <v>0</v>
      </c>
      <c r="J99" s="12">
        <f t="shared" si="23"/>
        <v>20</v>
      </c>
      <c r="K99" s="12">
        <f t="shared" si="23"/>
        <v>0</v>
      </c>
    </row>
    <row r="100" spans="1:11" x14ac:dyDescent="0.35">
      <c r="A100" s="11">
        <v>44540</v>
      </c>
      <c r="B100" s="15" t="s">
        <v>24</v>
      </c>
      <c r="C100" s="15">
        <v>25</v>
      </c>
      <c r="D100" s="24" t="s">
        <v>181</v>
      </c>
      <c r="E100" s="7" t="s">
        <v>182</v>
      </c>
      <c r="F100" s="27">
        <v>3</v>
      </c>
      <c r="G100" s="27">
        <v>0</v>
      </c>
      <c r="H100" s="27">
        <v>0</v>
      </c>
      <c r="I100" s="27">
        <v>0</v>
      </c>
      <c r="J100" s="27">
        <v>3</v>
      </c>
      <c r="K100" s="27">
        <v>0</v>
      </c>
    </row>
    <row r="101" spans="1:11" x14ac:dyDescent="0.35">
      <c r="A101" s="11">
        <v>44541</v>
      </c>
      <c r="B101" s="15" t="s">
        <v>24</v>
      </c>
      <c r="C101" s="15">
        <v>25</v>
      </c>
      <c r="D101" s="24" t="s">
        <v>35</v>
      </c>
      <c r="E101" s="7" t="s">
        <v>183</v>
      </c>
      <c r="F101" s="27">
        <v>22</v>
      </c>
      <c r="G101" s="27">
        <v>0</v>
      </c>
      <c r="H101" s="27">
        <v>12</v>
      </c>
      <c r="I101" s="27">
        <v>0</v>
      </c>
      <c r="J101" s="27">
        <v>34</v>
      </c>
      <c r="K101" s="27">
        <v>0</v>
      </c>
    </row>
    <row r="102" spans="1:11" x14ac:dyDescent="0.35">
      <c r="A102" s="29" t="s">
        <v>212</v>
      </c>
      <c r="B102" s="30"/>
      <c r="C102" s="30"/>
      <c r="D102" s="30"/>
      <c r="E102" s="31"/>
      <c r="F102" s="12">
        <f t="shared" ref="F102:K102" si="24">SUM(F100:F101)</f>
        <v>25</v>
      </c>
      <c r="G102" s="12">
        <f t="shared" si="24"/>
        <v>0</v>
      </c>
      <c r="H102" s="12">
        <f t="shared" si="24"/>
        <v>12</v>
      </c>
      <c r="I102" s="12">
        <f t="shared" si="24"/>
        <v>0</v>
      </c>
      <c r="J102" s="12">
        <f t="shared" si="24"/>
        <v>37</v>
      </c>
      <c r="K102" s="12">
        <f t="shared" si="24"/>
        <v>0</v>
      </c>
    </row>
    <row r="103" spans="1:11" x14ac:dyDescent="0.35">
      <c r="A103" s="11">
        <v>44540</v>
      </c>
      <c r="B103" s="15" t="s">
        <v>24</v>
      </c>
      <c r="C103" s="15">
        <v>27</v>
      </c>
      <c r="D103" s="24" t="s">
        <v>184</v>
      </c>
      <c r="E103" s="7" t="s">
        <v>185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</row>
    <row r="104" spans="1:11" x14ac:dyDescent="0.35">
      <c r="A104" s="11">
        <v>44541</v>
      </c>
      <c r="B104" s="15" t="s">
        <v>24</v>
      </c>
      <c r="C104" s="15">
        <v>27</v>
      </c>
      <c r="D104" s="24" t="s">
        <v>36</v>
      </c>
      <c r="E104" s="7" t="s">
        <v>186</v>
      </c>
      <c r="F104" s="27">
        <v>6</v>
      </c>
      <c r="G104" s="27">
        <v>0</v>
      </c>
      <c r="H104" s="27">
        <v>0</v>
      </c>
      <c r="I104" s="27">
        <v>0</v>
      </c>
      <c r="J104" s="27">
        <v>6</v>
      </c>
      <c r="K104" s="27">
        <v>0</v>
      </c>
    </row>
    <row r="105" spans="1:11" x14ac:dyDescent="0.35">
      <c r="A105" s="11">
        <v>44542</v>
      </c>
      <c r="B105" s="15" t="s">
        <v>24</v>
      </c>
      <c r="C105" s="15">
        <v>27</v>
      </c>
      <c r="D105" s="24" t="s">
        <v>37</v>
      </c>
      <c r="E105" s="7" t="s">
        <v>187</v>
      </c>
      <c r="F105" s="27">
        <v>12</v>
      </c>
      <c r="G105" s="27">
        <v>0</v>
      </c>
      <c r="H105" s="27">
        <v>0</v>
      </c>
      <c r="I105" s="27">
        <v>0</v>
      </c>
      <c r="J105" s="27">
        <v>12</v>
      </c>
      <c r="K105" s="27">
        <v>0</v>
      </c>
    </row>
    <row r="106" spans="1:11" x14ac:dyDescent="0.35">
      <c r="A106" s="11">
        <v>44543</v>
      </c>
      <c r="B106" s="15" t="s">
        <v>24</v>
      </c>
      <c r="C106" s="15">
        <v>27</v>
      </c>
      <c r="D106" s="24" t="s">
        <v>38</v>
      </c>
      <c r="E106" s="7" t="s">
        <v>39</v>
      </c>
      <c r="F106" s="27">
        <v>0</v>
      </c>
      <c r="G106" s="27">
        <v>0</v>
      </c>
      <c r="H106" s="27">
        <v>3</v>
      </c>
      <c r="I106" s="27">
        <v>0</v>
      </c>
      <c r="J106" s="27">
        <v>3</v>
      </c>
      <c r="K106" s="27">
        <v>0</v>
      </c>
    </row>
    <row r="107" spans="1:11" x14ac:dyDescent="0.35">
      <c r="A107" s="29" t="s">
        <v>213</v>
      </c>
      <c r="B107" s="30"/>
      <c r="C107" s="30"/>
      <c r="D107" s="30"/>
      <c r="E107" s="31"/>
      <c r="F107" s="12">
        <f t="shared" ref="F107:K107" si="25">SUM(F103:F106)</f>
        <v>18</v>
      </c>
      <c r="G107" s="12">
        <f t="shared" si="25"/>
        <v>0</v>
      </c>
      <c r="H107" s="12">
        <f t="shared" si="25"/>
        <v>3</v>
      </c>
      <c r="I107" s="12">
        <f t="shared" si="25"/>
        <v>0</v>
      </c>
      <c r="J107" s="12">
        <f t="shared" si="25"/>
        <v>21</v>
      </c>
      <c r="K107" s="12">
        <f t="shared" si="25"/>
        <v>0</v>
      </c>
    </row>
    <row r="108" spans="1:11" x14ac:dyDescent="0.35">
      <c r="A108" s="29" t="s">
        <v>214</v>
      </c>
      <c r="B108" s="30"/>
      <c r="C108" s="30"/>
      <c r="D108" s="30"/>
      <c r="E108" s="31"/>
      <c r="F108" s="12">
        <f>SUM(F107,F102,F99,F96,F92,F88,F85,F81,F78)</f>
        <v>188</v>
      </c>
      <c r="G108" s="12">
        <f t="shared" ref="G108:K108" si="26">SUM(G107,G102,G99,G96,G92,G88,G85,G81,G78)</f>
        <v>20</v>
      </c>
      <c r="H108" s="12">
        <f t="shared" si="26"/>
        <v>88</v>
      </c>
      <c r="I108" s="12">
        <f t="shared" si="26"/>
        <v>7</v>
      </c>
      <c r="J108" s="12">
        <f t="shared" si="26"/>
        <v>303</v>
      </c>
      <c r="K108" s="12">
        <f t="shared" si="26"/>
        <v>0</v>
      </c>
    </row>
    <row r="109" spans="1:11" x14ac:dyDescent="0.35">
      <c r="A109" s="11">
        <v>44540</v>
      </c>
      <c r="B109" s="15" t="s">
        <v>40</v>
      </c>
      <c r="C109" s="15">
        <v>11</v>
      </c>
      <c r="D109" s="24" t="s">
        <v>41</v>
      </c>
      <c r="E109" s="7" t="s">
        <v>42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</row>
    <row r="110" spans="1:11" x14ac:dyDescent="0.35">
      <c r="A110" s="11">
        <v>44541</v>
      </c>
      <c r="B110" s="15" t="s">
        <v>40</v>
      </c>
      <c r="C110" s="15">
        <v>11</v>
      </c>
      <c r="D110" s="24" t="s">
        <v>43</v>
      </c>
      <c r="E110" s="7" t="s">
        <v>44</v>
      </c>
      <c r="F110" s="27">
        <v>104</v>
      </c>
      <c r="G110" s="27">
        <v>1</v>
      </c>
      <c r="H110" s="27">
        <v>34</v>
      </c>
      <c r="I110" s="27">
        <v>38</v>
      </c>
      <c r="J110" s="27">
        <v>177</v>
      </c>
      <c r="K110" s="27">
        <v>0</v>
      </c>
    </row>
    <row r="111" spans="1:11" x14ac:dyDescent="0.35">
      <c r="A111" s="29" t="s">
        <v>216</v>
      </c>
      <c r="B111" s="30"/>
      <c r="C111" s="30"/>
      <c r="D111" s="30"/>
      <c r="E111" s="31"/>
      <c r="F111" s="12">
        <f t="shared" ref="F111:K111" si="27">SUM(F109:F110)</f>
        <v>104</v>
      </c>
      <c r="G111" s="12">
        <f t="shared" si="27"/>
        <v>1</v>
      </c>
      <c r="H111" s="12">
        <f t="shared" si="27"/>
        <v>34</v>
      </c>
      <c r="I111" s="12">
        <f t="shared" si="27"/>
        <v>38</v>
      </c>
      <c r="J111" s="12">
        <f t="shared" si="27"/>
        <v>177</v>
      </c>
      <c r="K111" s="12">
        <f t="shared" si="27"/>
        <v>0</v>
      </c>
    </row>
    <row r="112" spans="1:11" x14ac:dyDescent="0.35">
      <c r="A112" s="11">
        <v>44540</v>
      </c>
      <c r="B112" s="15" t="s">
        <v>40</v>
      </c>
      <c r="C112" s="15">
        <v>12</v>
      </c>
      <c r="D112" s="24" t="s">
        <v>45</v>
      </c>
      <c r="E112" s="7" t="s">
        <v>46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</row>
    <row r="113" spans="1:11" x14ac:dyDescent="0.35">
      <c r="A113" s="11">
        <v>44541</v>
      </c>
      <c r="B113" s="15" t="s">
        <v>40</v>
      </c>
      <c r="C113" s="15">
        <v>12</v>
      </c>
      <c r="D113" s="24" t="s">
        <v>47</v>
      </c>
      <c r="E113" s="7" t="s">
        <v>48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</row>
    <row r="114" spans="1:11" x14ac:dyDescent="0.35">
      <c r="A114" s="11">
        <v>44542</v>
      </c>
      <c r="B114" s="15" t="s">
        <v>40</v>
      </c>
      <c r="C114" s="15">
        <v>12</v>
      </c>
      <c r="D114" s="24" t="s">
        <v>49</v>
      </c>
      <c r="E114" s="7" t="s">
        <v>50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</row>
    <row r="115" spans="1:11" x14ac:dyDescent="0.35">
      <c r="A115" s="29" t="s">
        <v>217</v>
      </c>
      <c r="B115" s="30"/>
      <c r="C115" s="30"/>
      <c r="D115" s="30"/>
      <c r="E115" s="31"/>
      <c r="F115" s="12">
        <f t="shared" ref="F115:K115" si="28">SUM(F112:F114)</f>
        <v>0</v>
      </c>
      <c r="G115" s="12">
        <f t="shared" si="28"/>
        <v>0</v>
      </c>
      <c r="H115" s="12">
        <f t="shared" si="28"/>
        <v>0</v>
      </c>
      <c r="I115" s="12">
        <f t="shared" si="28"/>
        <v>0</v>
      </c>
      <c r="J115" s="12">
        <f t="shared" si="28"/>
        <v>0</v>
      </c>
      <c r="K115" s="12">
        <f t="shared" si="28"/>
        <v>0</v>
      </c>
    </row>
    <row r="116" spans="1:11" x14ac:dyDescent="0.35">
      <c r="A116" s="11">
        <v>44540</v>
      </c>
      <c r="B116" s="15" t="s">
        <v>40</v>
      </c>
      <c r="C116" s="15">
        <v>13</v>
      </c>
      <c r="D116" s="24" t="s">
        <v>51</v>
      </c>
      <c r="E116" s="7" t="s">
        <v>52</v>
      </c>
      <c r="F116" s="27">
        <v>0</v>
      </c>
      <c r="G116" s="27">
        <v>0</v>
      </c>
      <c r="H116" s="27">
        <v>0</v>
      </c>
      <c r="I116" s="27">
        <v>1</v>
      </c>
      <c r="J116" s="27">
        <v>1</v>
      </c>
      <c r="K116" s="27">
        <v>0</v>
      </c>
    </row>
    <row r="117" spans="1:11" x14ac:dyDescent="0.35">
      <c r="A117" s="11">
        <v>44541</v>
      </c>
      <c r="B117" s="15" t="s">
        <v>40</v>
      </c>
      <c r="C117" s="15">
        <v>13</v>
      </c>
      <c r="D117" s="24" t="s">
        <v>53</v>
      </c>
      <c r="E117" s="7" t="s">
        <v>54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</row>
    <row r="118" spans="1:11" x14ac:dyDescent="0.35">
      <c r="A118" s="29" t="s">
        <v>218</v>
      </c>
      <c r="B118" s="30"/>
      <c r="C118" s="30"/>
      <c r="D118" s="30"/>
      <c r="E118" s="31"/>
      <c r="F118" s="12">
        <f t="shared" ref="F118:K118" si="29">SUM(F116:F117)</f>
        <v>1</v>
      </c>
      <c r="G118" s="12">
        <f t="shared" si="29"/>
        <v>0</v>
      </c>
      <c r="H118" s="12">
        <f t="shared" si="29"/>
        <v>0</v>
      </c>
      <c r="I118" s="12">
        <f t="shared" si="29"/>
        <v>1</v>
      </c>
      <c r="J118" s="12">
        <f t="shared" si="29"/>
        <v>2</v>
      </c>
      <c r="K118" s="12">
        <f t="shared" si="29"/>
        <v>0</v>
      </c>
    </row>
    <row r="119" spans="1:11" x14ac:dyDescent="0.35">
      <c r="A119" s="11">
        <v>44540</v>
      </c>
      <c r="B119" s="15" t="s">
        <v>40</v>
      </c>
      <c r="C119" s="15">
        <v>14</v>
      </c>
      <c r="D119" s="24" t="s">
        <v>55</v>
      </c>
      <c r="E119" s="7" t="s">
        <v>56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</row>
    <row r="120" spans="1:11" x14ac:dyDescent="0.35">
      <c r="A120" s="11">
        <v>44541</v>
      </c>
      <c r="B120" s="15" t="s">
        <v>40</v>
      </c>
      <c r="C120" s="15">
        <v>14</v>
      </c>
      <c r="D120" s="24" t="s">
        <v>57</v>
      </c>
      <c r="E120" s="7" t="s">
        <v>58</v>
      </c>
      <c r="F120" s="27">
        <v>2</v>
      </c>
      <c r="G120" s="27">
        <v>0</v>
      </c>
      <c r="H120" s="27">
        <v>1</v>
      </c>
      <c r="I120" s="27">
        <v>0</v>
      </c>
      <c r="J120" s="27">
        <v>3</v>
      </c>
      <c r="K120" s="27">
        <v>0</v>
      </c>
    </row>
    <row r="121" spans="1:11" x14ac:dyDescent="0.35">
      <c r="A121" s="29" t="s">
        <v>219</v>
      </c>
      <c r="B121" s="30"/>
      <c r="C121" s="30"/>
      <c r="D121" s="30"/>
      <c r="E121" s="31"/>
      <c r="F121" s="12">
        <f t="shared" ref="F121:K121" si="30">SUM(F119:F120)</f>
        <v>2</v>
      </c>
      <c r="G121" s="12">
        <f t="shared" si="30"/>
        <v>0</v>
      </c>
      <c r="H121" s="12">
        <f t="shared" si="30"/>
        <v>1</v>
      </c>
      <c r="I121" s="12">
        <f t="shared" si="30"/>
        <v>0</v>
      </c>
      <c r="J121" s="12">
        <f t="shared" si="30"/>
        <v>3</v>
      </c>
      <c r="K121" s="12">
        <f t="shared" si="30"/>
        <v>0</v>
      </c>
    </row>
    <row r="122" spans="1:11" x14ac:dyDescent="0.35">
      <c r="A122" s="29" t="s">
        <v>220</v>
      </c>
      <c r="B122" s="30"/>
      <c r="C122" s="30"/>
      <c r="D122" s="30"/>
      <c r="E122" s="31"/>
      <c r="F122" s="12">
        <f t="shared" ref="F122:K122" si="31">SUM(F121,F118,F115,F111)</f>
        <v>107</v>
      </c>
      <c r="G122" s="12">
        <f t="shared" si="31"/>
        <v>1</v>
      </c>
      <c r="H122" s="12">
        <f t="shared" si="31"/>
        <v>35</v>
      </c>
      <c r="I122" s="12">
        <f t="shared" si="31"/>
        <v>39</v>
      </c>
      <c r="J122" s="12">
        <f t="shared" si="31"/>
        <v>182</v>
      </c>
      <c r="K122" s="12">
        <f t="shared" si="31"/>
        <v>0</v>
      </c>
    </row>
    <row r="123" spans="1:11" s="20" customFormat="1" ht="15.5" customHeight="1" x14ac:dyDescent="0.35">
      <c r="A123" s="11">
        <v>44540</v>
      </c>
      <c r="B123" s="18">
        <v>6</v>
      </c>
      <c r="C123" s="18">
        <v>28</v>
      </c>
      <c r="D123" s="25" t="s">
        <v>221</v>
      </c>
      <c r="E123" s="19" t="s">
        <v>224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</row>
    <row r="124" spans="1:11" ht="14" customHeight="1" x14ac:dyDescent="0.35">
      <c r="A124" s="11">
        <v>44541</v>
      </c>
      <c r="B124" s="15" t="s">
        <v>59</v>
      </c>
      <c r="C124" s="15">
        <v>28</v>
      </c>
      <c r="D124" s="24" t="s">
        <v>60</v>
      </c>
      <c r="E124" s="7" t="s">
        <v>61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</row>
    <row r="125" spans="1:11" ht="29" x14ac:dyDescent="0.35">
      <c r="A125" s="11">
        <v>44542</v>
      </c>
      <c r="B125" s="17">
        <v>6</v>
      </c>
      <c r="C125" s="17">
        <v>28</v>
      </c>
      <c r="D125" s="26" t="s">
        <v>222</v>
      </c>
      <c r="E125" s="21" t="s">
        <v>227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</row>
    <row r="126" spans="1:11" ht="29" x14ac:dyDescent="0.35">
      <c r="A126" s="11">
        <v>44543</v>
      </c>
      <c r="B126" s="17">
        <v>6</v>
      </c>
      <c r="C126" s="17">
        <v>28</v>
      </c>
      <c r="D126" s="26" t="s">
        <v>223</v>
      </c>
      <c r="E126" s="21" t="s">
        <v>225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</row>
    <row r="127" spans="1:11" x14ac:dyDescent="0.35">
      <c r="A127" s="29" t="s">
        <v>230</v>
      </c>
      <c r="B127" s="30"/>
      <c r="C127" s="30"/>
      <c r="D127" s="30"/>
      <c r="E127" s="31"/>
      <c r="F127" s="12">
        <f t="shared" ref="F127:K127" si="32">SUM(F123:F126)</f>
        <v>0</v>
      </c>
      <c r="G127" s="12">
        <f t="shared" si="32"/>
        <v>0</v>
      </c>
      <c r="H127" s="12">
        <f t="shared" si="32"/>
        <v>0</v>
      </c>
      <c r="I127" s="12">
        <f t="shared" si="32"/>
        <v>0</v>
      </c>
      <c r="J127" s="12">
        <f t="shared" si="32"/>
        <v>0</v>
      </c>
      <c r="K127" s="12">
        <f t="shared" si="32"/>
        <v>0</v>
      </c>
    </row>
    <row r="128" spans="1:11" x14ac:dyDescent="0.35">
      <c r="A128" s="29" t="s">
        <v>226</v>
      </c>
      <c r="B128" s="30"/>
      <c r="C128" s="30"/>
      <c r="D128" s="30"/>
      <c r="E128" s="31"/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</row>
    <row r="129" spans="1:11" x14ac:dyDescent="0.35">
      <c r="A129" s="29" t="s">
        <v>4</v>
      </c>
      <c r="B129" s="30"/>
      <c r="C129" s="30"/>
      <c r="D129" s="30"/>
      <c r="E129" s="31"/>
      <c r="F129" s="12">
        <f t="shared" ref="F129:K129" si="33">SUM(F127,F122,F108,F76,F69,F40)</f>
        <v>765</v>
      </c>
      <c r="G129" s="12">
        <f t="shared" si="33"/>
        <v>28</v>
      </c>
      <c r="H129" s="12">
        <f t="shared" si="33"/>
        <v>315</v>
      </c>
      <c r="I129" s="12">
        <f t="shared" si="33"/>
        <v>84</v>
      </c>
      <c r="J129" s="12">
        <f t="shared" si="33"/>
        <v>1192</v>
      </c>
      <c r="K129" s="12">
        <f t="shared" si="33"/>
        <v>0</v>
      </c>
    </row>
    <row r="130" spans="1:11" x14ac:dyDescent="0.35">
      <c r="A130" s="9" t="s">
        <v>228</v>
      </c>
    </row>
    <row r="131" spans="1:11" x14ac:dyDescent="0.35">
      <c r="A131" s="9" t="s">
        <v>229</v>
      </c>
    </row>
  </sheetData>
  <sortState xmlns:xlrd2="http://schemas.microsoft.com/office/spreadsheetml/2017/richdata2" ref="A7:K124">
    <sortCondition ref="B7:B124"/>
    <sortCondition ref="C7:C124"/>
  </sortState>
  <mergeCells count="36">
    <mergeCell ref="A121:E121"/>
    <mergeCell ref="A122:E122"/>
    <mergeCell ref="A127:E127"/>
    <mergeCell ref="A128:E128"/>
    <mergeCell ref="A129:E129"/>
    <mergeCell ref="A107:E107"/>
    <mergeCell ref="A108:E108"/>
    <mergeCell ref="A111:E111"/>
    <mergeCell ref="A115:E115"/>
    <mergeCell ref="A118:E118"/>
    <mergeCell ref="A88:E88"/>
    <mergeCell ref="A92:E92"/>
    <mergeCell ref="A96:E96"/>
    <mergeCell ref="A99:E99"/>
    <mergeCell ref="A102:E102"/>
    <mergeCell ref="A75:E75"/>
    <mergeCell ref="A76:E76"/>
    <mergeCell ref="A78:E78"/>
    <mergeCell ref="A81:E81"/>
    <mergeCell ref="A85:E85"/>
    <mergeCell ref="A48:E48"/>
    <mergeCell ref="A54:E54"/>
    <mergeCell ref="A60:E60"/>
    <mergeCell ref="A68:E68"/>
    <mergeCell ref="A69:E69"/>
    <mergeCell ref="A65:E65"/>
    <mergeCell ref="A30:E30"/>
    <mergeCell ref="A33:E33"/>
    <mergeCell ref="A39:E39"/>
    <mergeCell ref="A40:E40"/>
    <mergeCell ref="A46:E46"/>
    <mergeCell ref="B5:H5"/>
    <mergeCell ref="A11:E11"/>
    <mergeCell ref="A17:E17"/>
    <mergeCell ref="A24:E24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2021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2022-01-10T22:24:33Z</dcterms:modified>
</cp:coreProperties>
</file>