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r\OneDrive - State of Oklahoma\Desktop\Voter Registration Statements\Voter Reg Tracking Reports\"/>
    </mc:Choice>
  </mc:AlternateContent>
  <xr:revisionPtr revIDLastSave="0" documentId="13_ncr:1_{7E297257-3254-4B25-B350-E978225DE2D0}" xr6:coauthVersionLast="47" xr6:coauthVersionMax="47" xr10:uidLastSave="{00000000-0000-0000-0000-000000000000}"/>
  <bookViews>
    <workbookView xWindow="57480" yWindow="1875" windowWidth="29040" windowHeight="15840" tabRatio="897" firstSheet="2" activeTab="4" xr2:uid="{00000000-000D-0000-FFFF-FFFF00000000}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May 2022" sheetId="44" r:id="rId8"/>
    <sheet name="Jun 2022" sheetId="45" r:id="rId9"/>
    <sheet name="Jul 2022" sheetId="46" r:id="rId10"/>
    <sheet name="Aug 2022" sheetId="47" r:id="rId11"/>
    <sheet name="Sep 2022" sheetId="48" r:id="rId12"/>
    <sheet name="Oct 2022" sheetId="49" r:id="rId13"/>
    <sheet name="Nov 2022" sheetId="50" r:id="rId14"/>
    <sheet name="Dec 2022" sheetId="51" r:id="rId15"/>
    <sheet name="Summary" sheetId="13" r:id="rId16"/>
    <sheet name="NVRA Coord" sheetId="14" r:id="rId17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15" hidden="1">Summary!$A$2:$O$116</definedName>
    <definedName name="_xlnm.Print_Titles" localSheetId="0">'Jan 2022'!$1:$2</definedName>
    <definedName name="_xlnm.Print_Titles" localSheetId="1">'Jan 2022 by County'!$1:$2</definedName>
    <definedName name="_xlnm.Print_Titles" localSheetId="15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F21" i="13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21" i="13"/>
  <c r="E60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2" i="13" s="1"/>
  <c r="G12" i="28"/>
  <c r="J12" i="28" s="1"/>
  <c r="D12" i="13" s="1"/>
  <c r="H77" i="54" l="1"/>
  <c r="E77" i="53"/>
  <c r="H77" i="53" s="1"/>
  <c r="G21" i="28"/>
  <c r="J21" i="28" s="1"/>
  <c r="D21" i="13" s="1"/>
  <c r="P21" i="13" s="1"/>
  <c r="H115" i="51"/>
  <c r="F115" i="51"/>
  <c r="E115" i="51"/>
  <c r="D115" i="5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30" i="51"/>
  <c r="J30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H115" i="50"/>
  <c r="F115" i="50"/>
  <c r="E115" i="50"/>
  <c r="D115" i="50"/>
  <c r="G115" i="50" s="1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H115" i="49"/>
  <c r="F115" i="49"/>
  <c r="E115" i="49"/>
  <c r="D115" i="49"/>
  <c r="G115" i="49" s="1"/>
  <c r="J115" i="49" s="1"/>
  <c r="G114" i="49"/>
  <c r="J114" i="49" s="1"/>
  <c r="G113" i="49"/>
  <c r="J113" i="49" s="1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J87" i="49"/>
  <c r="G87" i="49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J63" i="49"/>
  <c r="G63" i="49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G50" i="49"/>
  <c r="J50" i="49" s="1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H115" i="48"/>
  <c r="F115" i="48"/>
  <c r="E115" i="48"/>
  <c r="D115" i="48"/>
  <c r="G115" i="48" s="1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J30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H115" i="47"/>
  <c r="F115" i="47"/>
  <c r="E115" i="47"/>
  <c r="D115" i="47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H115" i="46"/>
  <c r="F115" i="46"/>
  <c r="E115" i="46"/>
  <c r="D115" i="46"/>
  <c r="G115" i="46" s="1"/>
  <c r="J115" i="46" s="1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1" i="46"/>
  <c r="J81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3" i="46"/>
  <c r="J53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J30" i="46" s="1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J21" i="46" s="1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H115" i="45"/>
  <c r="F115" i="45"/>
  <c r="E115" i="45"/>
  <c r="D115" i="45"/>
  <c r="G115" i="45" s="1"/>
  <c r="J115" i="45" s="1"/>
  <c r="G114" i="45"/>
  <c r="J114" i="45" s="1"/>
  <c r="G113" i="45"/>
  <c r="J113" i="45" s="1"/>
  <c r="G112" i="45"/>
  <c r="J112" i="45" s="1"/>
  <c r="G111" i="45"/>
  <c r="J111" i="45" s="1"/>
  <c r="G110" i="45"/>
  <c r="J110" i="45" s="1"/>
  <c r="G109" i="45"/>
  <c r="J109" i="45" s="1"/>
  <c r="G108" i="45"/>
  <c r="J108" i="45" s="1"/>
  <c r="G107" i="45"/>
  <c r="J107" i="45" s="1"/>
  <c r="G106" i="45"/>
  <c r="J106" i="45" s="1"/>
  <c r="G105" i="45"/>
  <c r="J105" i="45" s="1"/>
  <c r="G104" i="45"/>
  <c r="J104" i="45" s="1"/>
  <c r="G103" i="45"/>
  <c r="J103" i="45" s="1"/>
  <c r="G102" i="45"/>
  <c r="J102" i="45" s="1"/>
  <c r="G101" i="45"/>
  <c r="J101" i="45" s="1"/>
  <c r="G100" i="45"/>
  <c r="J100" i="45" s="1"/>
  <c r="G99" i="45"/>
  <c r="J99" i="45" s="1"/>
  <c r="G98" i="45"/>
  <c r="J98" i="45" s="1"/>
  <c r="G97" i="45"/>
  <c r="J97" i="45" s="1"/>
  <c r="G96" i="45"/>
  <c r="J96" i="45" s="1"/>
  <c r="G95" i="45"/>
  <c r="J95" i="45" s="1"/>
  <c r="G94" i="45"/>
  <c r="J94" i="45" s="1"/>
  <c r="G93" i="45"/>
  <c r="J93" i="45" s="1"/>
  <c r="G92" i="45"/>
  <c r="J92" i="45" s="1"/>
  <c r="G91" i="45"/>
  <c r="J91" i="45" s="1"/>
  <c r="G90" i="45"/>
  <c r="J90" i="45" s="1"/>
  <c r="G89" i="45"/>
  <c r="J89" i="45" s="1"/>
  <c r="G88" i="45"/>
  <c r="J88" i="45" s="1"/>
  <c r="G87" i="45"/>
  <c r="J87" i="45" s="1"/>
  <c r="G86" i="45"/>
  <c r="J86" i="45" s="1"/>
  <c r="G85" i="45"/>
  <c r="J85" i="45" s="1"/>
  <c r="G84" i="45"/>
  <c r="J84" i="45" s="1"/>
  <c r="G83" i="45"/>
  <c r="J83" i="45" s="1"/>
  <c r="G82" i="45"/>
  <c r="J82" i="45" s="1"/>
  <c r="G81" i="45"/>
  <c r="J81" i="45" s="1"/>
  <c r="G80" i="45"/>
  <c r="J80" i="45" s="1"/>
  <c r="G79" i="45"/>
  <c r="J79" i="45" s="1"/>
  <c r="G78" i="45"/>
  <c r="J78" i="45" s="1"/>
  <c r="G77" i="45"/>
  <c r="J77" i="45" s="1"/>
  <c r="G76" i="45"/>
  <c r="J76" i="45" s="1"/>
  <c r="G75" i="45"/>
  <c r="J75" i="45" s="1"/>
  <c r="G74" i="45"/>
  <c r="J74" i="45" s="1"/>
  <c r="G73" i="45"/>
  <c r="J73" i="45" s="1"/>
  <c r="G72" i="45"/>
  <c r="J72" i="45" s="1"/>
  <c r="G71" i="45"/>
  <c r="J71" i="45" s="1"/>
  <c r="G70" i="45"/>
  <c r="J70" i="45" s="1"/>
  <c r="G69" i="45"/>
  <c r="J69" i="45" s="1"/>
  <c r="G68" i="45"/>
  <c r="J68" i="45" s="1"/>
  <c r="G67" i="45"/>
  <c r="J67" i="45" s="1"/>
  <c r="G66" i="45"/>
  <c r="J66" i="45" s="1"/>
  <c r="J65" i="45"/>
  <c r="G65" i="45"/>
  <c r="G64" i="45"/>
  <c r="J64" i="45" s="1"/>
  <c r="G63" i="45"/>
  <c r="J63" i="45" s="1"/>
  <c r="G62" i="45"/>
  <c r="J62" i="45" s="1"/>
  <c r="G61" i="45"/>
  <c r="J61" i="45" s="1"/>
  <c r="G60" i="45"/>
  <c r="J60" i="45" s="1"/>
  <c r="G59" i="45"/>
  <c r="J59" i="45" s="1"/>
  <c r="G58" i="45"/>
  <c r="J58" i="45" s="1"/>
  <c r="G57" i="45"/>
  <c r="J57" i="45" s="1"/>
  <c r="G56" i="45"/>
  <c r="J56" i="45" s="1"/>
  <c r="G55" i="45"/>
  <c r="J55" i="45" s="1"/>
  <c r="G54" i="45"/>
  <c r="J54" i="45" s="1"/>
  <c r="G53" i="45"/>
  <c r="J53" i="45" s="1"/>
  <c r="G52" i="45"/>
  <c r="J52" i="45" s="1"/>
  <c r="G51" i="45"/>
  <c r="J51" i="45" s="1"/>
  <c r="G50" i="45"/>
  <c r="J50" i="45" s="1"/>
  <c r="G49" i="45"/>
  <c r="J49" i="45" s="1"/>
  <c r="G48" i="45"/>
  <c r="J48" i="45" s="1"/>
  <c r="G47" i="45"/>
  <c r="J47" i="45" s="1"/>
  <c r="G46" i="45"/>
  <c r="J46" i="45" s="1"/>
  <c r="G45" i="45"/>
  <c r="J45" i="45" s="1"/>
  <c r="G44" i="45"/>
  <c r="J44" i="45" s="1"/>
  <c r="G43" i="45"/>
  <c r="J43" i="45" s="1"/>
  <c r="G42" i="45"/>
  <c r="J42" i="45" s="1"/>
  <c r="J41" i="45"/>
  <c r="G41" i="45"/>
  <c r="G40" i="45"/>
  <c r="J40" i="45" s="1"/>
  <c r="G39" i="45"/>
  <c r="J39" i="45" s="1"/>
  <c r="G38" i="45"/>
  <c r="J38" i="45" s="1"/>
  <c r="G37" i="45"/>
  <c r="J37" i="45" s="1"/>
  <c r="G36" i="45"/>
  <c r="J36" i="45" s="1"/>
  <c r="G35" i="45"/>
  <c r="J35" i="45" s="1"/>
  <c r="G34" i="45"/>
  <c r="J34" i="45" s="1"/>
  <c r="G33" i="45"/>
  <c r="J33" i="45" s="1"/>
  <c r="G32" i="45"/>
  <c r="J32" i="45" s="1"/>
  <c r="G31" i="45"/>
  <c r="J31" i="45" s="1"/>
  <c r="G30" i="45"/>
  <c r="J30" i="45" s="1"/>
  <c r="G29" i="45"/>
  <c r="J29" i="45" s="1"/>
  <c r="G28" i="45"/>
  <c r="J28" i="45" s="1"/>
  <c r="G27" i="45"/>
  <c r="J27" i="45" s="1"/>
  <c r="G26" i="45"/>
  <c r="J26" i="45" s="1"/>
  <c r="G25" i="45"/>
  <c r="J25" i="45" s="1"/>
  <c r="G24" i="45"/>
  <c r="J24" i="45" s="1"/>
  <c r="G23" i="45"/>
  <c r="J23" i="45" s="1"/>
  <c r="G22" i="45"/>
  <c r="J22" i="45" s="1"/>
  <c r="G21" i="45"/>
  <c r="J21" i="45" s="1"/>
  <c r="G20" i="45"/>
  <c r="J20" i="45" s="1"/>
  <c r="G19" i="45"/>
  <c r="J19" i="45" s="1"/>
  <c r="G18" i="45"/>
  <c r="J18" i="45" s="1"/>
  <c r="G17" i="45"/>
  <c r="J17" i="45" s="1"/>
  <c r="G16" i="45"/>
  <c r="J16" i="45" s="1"/>
  <c r="G15" i="45"/>
  <c r="J15" i="45" s="1"/>
  <c r="G14" i="45"/>
  <c r="J14" i="45" s="1"/>
  <c r="G13" i="45"/>
  <c r="J13" i="45" s="1"/>
  <c r="G12" i="45"/>
  <c r="J12" i="45" s="1"/>
  <c r="G11" i="45"/>
  <c r="J11" i="45" s="1"/>
  <c r="G10" i="45"/>
  <c r="J10" i="45" s="1"/>
  <c r="G9" i="45"/>
  <c r="J9" i="45" s="1"/>
  <c r="G8" i="45"/>
  <c r="J8" i="45" s="1"/>
  <c r="G7" i="45"/>
  <c r="J7" i="45" s="1"/>
  <c r="G6" i="45"/>
  <c r="J6" i="45" s="1"/>
  <c r="G5" i="45"/>
  <c r="J5" i="45" s="1"/>
  <c r="G4" i="45"/>
  <c r="J4" i="45" s="1"/>
  <c r="G3" i="45"/>
  <c r="J3" i="45" s="1"/>
  <c r="H115" i="44"/>
  <c r="F115" i="44"/>
  <c r="E115" i="44"/>
  <c r="D115" i="44"/>
  <c r="G114" i="44"/>
  <c r="J114" i="44" s="1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J63" i="44"/>
  <c r="G63" i="44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J47" i="44"/>
  <c r="G47" i="44"/>
  <c r="G46" i="44"/>
  <c r="J46" i="44" s="1"/>
  <c r="G45" i="44"/>
  <c r="J45" i="44" s="1"/>
  <c r="G44" i="44"/>
  <c r="J44" i="44" s="1"/>
  <c r="J43" i="44"/>
  <c r="G43" i="44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H115" i="43"/>
  <c r="F115" i="43"/>
  <c r="E115" i="43"/>
  <c r="D115" i="43"/>
  <c r="G115" i="43" s="1"/>
  <c r="J115" i="43" s="1"/>
  <c r="G114" i="43"/>
  <c r="J114" i="43" s="1"/>
  <c r="G113" i="43"/>
  <c r="J113" i="43" s="1"/>
  <c r="G112" i="43"/>
  <c r="J112" i="43" s="1"/>
  <c r="G111" i="43"/>
  <c r="J111" i="43" s="1"/>
  <c r="G110" i="43"/>
  <c r="J110" i="43" s="1"/>
  <c r="G109" i="43"/>
  <c r="J109" i="43" s="1"/>
  <c r="G108" i="43"/>
  <c r="J108" i="43" s="1"/>
  <c r="G107" i="43"/>
  <c r="J107" i="43" s="1"/>
  <c r="G106" i="43"/>
  <c r="J106" i="43" s="1"/>
  <c r="G105" i="43"/>
  <c r="J105" i="43" s="1"/>
  <c r="G104" i="43"/>
  <c r="J104" i="43" s="1"/>
  <c r="G103" i="43"/>
  <c r="J103" i="43" s="1"/>
  <c r="G102" i="43"/>
  <c r="J102" i="43" s="1"/>
  <c r="G101" i="43"/>
  <c r="J101" i="43" s="1"/>
  <c r="G100" i="43"/>
  <c r="J100" i="43" s="1"/>
  <c r="G99" i="43"/>
  <c r="J99" i="43" s="1"/>
  <c r="G98" i="43"/>
  <c r="J98" i="43" s="1"/>
  <c r="G97" i="43"/>
  <c r="J97" i="43" s="1"/>
  <c r="G96" i="43"/>
  <c r="J96" i="43" s="1"/>
  <c r="G95" i="43"/>
  <c r="J95" i="43" s="1"/>
  <c r="G94" i="43"/>
  <c r="J94" i="43" s="1"/>
  <c r="G93" i="43"/>
  <c r="J93" i="43" s="1"/>
  <c r="G92" i="43"/>
  <c r="J92" i="43" s="1"/>
  <c r="G91" i="43"/>
  <c r="J91" i="43" s="1"/>
  <c r="G90" i="43"/>
  <c r="J90" i="43" s="1"/>
  <c r="G89" i="43"/>
  <c r="J89" i="43" s="1"/>
  <c r="G88" i="43"/>
  <c r="J88" i="43" s="1"/>
  <c r="G87" i="43"/>
  <c r="J87" i="43" s="1"/>
  <c r="G86" i="43"/>
  <c r="J86" i="43" s="1"/>
  <c r="G85" i="43"/>
  <c r="J85" i="43" s="1"/>
  <c r="G84" i="43"/>
  <c r="J84" i="43" s="1"/>
  <c r="G83" i="43"/>
  <c r="J83" i="43" s="1"/>
  <c r="G82" i="43"/>
  <c r="J82" i="43" s="1"/>
  <c r="G81" i="43"/>
  <c r="J81" i="43" s="1"/>
  <c r="G80" i="43"/>
  <c r="J80" i="43" s="1"/>
  <c r="G79" i="43"/>
  <c r="J79" i="43" s="1"/>
  <c r="G78" i="43"/>
  <c r="J78" i="43" s="1"/>
  <c r="G77" i="43"/>
  <c r="J77" i="43" s="1"/>
  <c r="G76" i="43"/>
  <c r="J76" i="43" s="1"/>
  <c r="G75" i="43"/>
  <c r="J75" i="43" s="1"/>
  <c r="G74" i="43"/>
  <c r="J74" i="43" s="1"/>
  <c r="G73" i="43"/>
  <c r="J73" i="43" s="1"/>
  <c r="G72" i="43"/>
  <c r="J72" i="43" s="1"/>
  <c r="G71" i="43"/>
  <c r="J71" i="43" s="1"/>
  <c r="G70" i="43"/>
  <c r="J70" i="43" s="1"/>
  <c r="G69" i="43"/>
  <c r="J69" i="43" s="1"/>
  <c r="G68" i="43"/>
  <c r="J68" i="43" s="1"/>
  <c r="G67" i="43"/>
  <c r="J67" i="43" s="1"/>
  <c r="G66" i="43"/>
  <c r="J66" i="43" s="1"/>
  <c r="G65" i="43"/>
  <c r="J65" i="43" s="1"/>
  <c r="G64" i="43"/>
  <c r="J64" i="43" s="1"/>
  <c r="G63" i="43"/>
  <c r="J63" i="43" s="1"/>
  <c r="G62" i="43"/>
  <c r="J62" i="43" s="1"/>
  <c r="G61" i="43"/>
  <c r="J61" i="43" s="1"/>
  <c r="G60" i="43"/>
  <c r="J60" i="43" s="1"/>
  <c r="G59" i="43"/>
  <c r="J59" i="43" s="1"/>
  <c r="G58" i="43"/>
  <c r="J58" i="43" s="1"/>
  <c r="G57" i="43"/>
  <c r="J57" i="43" s="1"/>
  <c r="G56" i="43"/>
  <c r="J56" i="43" s="1"/>
  <c r="G55" i="43"/>
  <c r="J55" i="43" s="1"/>
  <c r="G54" i="43"/>
  <c r="J54" i="43" s="1"/>
  <c r="G53" i="43"/>
  <c r="J53" i="43" s="1"/>
  <c r="G52" i="43"/>
  <c r="J52" i="43" s="1"/>
  <c r="G51" i="43"/>
  <c r="J51" i="43" s="1"/>
  <c r="G50" i="43"/>
  <c r="J50" i="43" s="1"/>
  <c r="G49" i="43"/>
  <c r="J49" i="43" s="1"/>
  <c r="G48" i="43"/>
  <c r="J48" i="43" s="1"/>
  <c r="G47" i="43"/>
  <c r="J47" i="43" s="1"/>
  <c r="G46" i="43"/>
  <c r="J46" i="43" s="1"/>
  <c r="G45" i="43"/>
  <c r="J45" i="43" s="1"/>
  <c r="G44" i="43"/>
  <c r="J44" i="43" s="1"/>
  <c r="G43" i="43"/>
  <c r="J43" i="43" s="1"/>
  <c r="G42" i="43"/>
  <c r="J42" i="43" s="1"/>
  <c r="G41" i="43"/>
  <c r="J41" i="43" s="1"/>
  <c r="G40" i="43"/>
  <c r="J40" i="43" s="1"/>
  <c r="G39" i="43"/>
  <c r="J39" i="43" s="1"/>
  <c r="G38" i="43"/>
  <c r="J38" i="43" s="1"/>
  <c r="G37" i="43"/>
  <c r="J37" i="43" s="1"/>
  <c r="G36" i="43"/>
  <c r="J36" i="43" s="1"/>
  <c r="G35" i="43"/>
  <c r="J35" i="43" s="1"/>
  <c r="G34" i="43"/>
  <c r="J34" i="43" s="1"/>
  <c r="G33" i="43"/>
  <c r="J33" i="43" s="1"/>
  <c r="G32" i="43"/>
  <c r="J32" i="43" s="1"/>
  <c r="G31" i="43"/>
  <c r="J31" i="43" s="1"/>
  <c r="G30" i="43"/>
  <c r="J30" i="43" s="1"/>
  <c r="G29" i="43"/>
  <c r="J29" i="43" s="1"/>
  <c r="G28" i="43"/>
  <c r="J28" i="43" s="1"/>
  <c r="G27" i="43"/>
  <c r="J27" i="43" s="1"/>
  <c r="G26" i="43"/>
  <c r="J26" i="43" s="1"/>
  <c r="G25" i="43"/>
  <c r="J25" i="43" s="1"/>
  <c r="G24" i="43"/>
  <c r="J24" i="43" s="1"/>
  <c r="G23" i="43"/>
  <c r="J23" i="43" s="1"/>
  <c r="G22" i="43"/>
  <c r="J22" i="43" s="1"/>
  <c r="G21" i="43"/>
  <c r="J21" i="43" s="1"/>
  <c r="G20" i="43"/>
  <c r="J20" i="43" s="1"/>
  <c r="G19" i="43"/>
  <c r="J19" i="43" s="1"/>
  <c r="G18" i="43"/>
  <c r="J18" i="43" s="1"/>
  <c r="G17" i="43"/>
  <c r="J17" i="43" s="1"/>
  <c r="G16" i="43"/>
  <c r="J16" i="43" s="1"/>
  <c r="G15" i="43"/>
  <c r="J15" i="43" s="1"/>
  <c r="G14" i="43"/>
  <c r="J14" i="43" s="1"/>
  <c r="G13" i="43"/>
  <c r="J13" i="43" s="1"/>
  <c r="G12" i="43"/>
  <c r="J12" i="43" s="1"/>
  <c r="G11" i="43"/>
  <c r="J11" i="43" s="1"/>
  <c r="G10" i="43"/>
  <c r="J10" i="43" s="1"/>
  <c r="G9" i="43"/>
  <c r="J9" i="43" s="1"/>
  <c r="G8" i="43"/>
  <c r="J8" i="43" s="1"/>
  <c r="G7" i="43"/>
  <c r="J7" i="43" s="1"/>
  <c r="G6" i="43"/>
  <c r="J6" i="43" s="1"/>
  <c r="G5" i="43"/>
  <c r="J5" i="43" s="1"/>
  <c r="G4" i="43"/>
  <c r="J4" i="43" s="1"/>
  <c r="G3" i="43"/>
  <c r="J3" i="43" s="1"/>
  <c r="H115" i="42"/>
  <c r="F115" i="42"/>
  <c r="E115" i="42"/>
  <c r="D115" i="42"/>
  <c r="G114" i="42"/>
  <c r="J114" i="42" s="1"/>
  <c r="F114" i="13" s="1"/>
  <c r="G113" i="42"/>
  <c r="J113" i="42" s="1"/>
  <c r="F113" i="13" s="1"/>
  <c r="G112" i="42"/>
  <c r="J112" i="42" s="1"/>
  <c r="F112" i="13" s="1"/>
  <c r="G111" i="42"/>
  <c r="J111" i="42" s="1"/>
  <c r="F111" i="13" s="1"/>
  <c r="G110" i="42"/>
  <c r="J110" i="42" s="1"/>
  <c r="F110" i="13" s="1"/>
  <c r="G109" i="42"/>
  <c r="J109" i="42" s="1"/>
  <c r="F109" i="13" s="1"/>
  <c r="G108" i="42"/>
  <c r="J108" i="42" s="1"/>
  <c r="F108" i="13" s="1"/>
  <c r="G107" i="42"/>
  <c r="G106" i="42"/>
  <c r="J106" i="42" s="1"/>
  <c r="F106" i="13" s="1"/>
  <c r="G105" i="42"/>
  <c r="J105" i="42" s="1"/>
  <c r="F105" i="13" s="1"/>
  <c r="G104" i="42"/>
  <c r="J104" i="42" s="1"/>
  <c r="F104" i="13" s="1"/>
  <c r="G103" i="42"/>
  <c r="J103" i="42" s="1"/>
  <c r="F103" i="13" s="1"/>
  <c r="G102" i="42"/>
  <c r="J102" i="42" s="1"/>
  <c r="F102" i="13" s="1"/>
  <c r="G101" i="42"/>
  <c r="J101" i="42" s="1"/>
  <c r="F101" i="13" s="1"/>
  <c r="G100" i="42"/>
  <c r="J100" i="42" s="1"/>
  <c r="F100" i="13" s="1"/>
  <c r="G99" i="42"/>
  <c r="J99" i="42" s="1"/>
  <c r="F99" i="13" s="1"/>
  <c r="G98" i="42"/>
  <c r="J98" i="42" s="1"/>
  <c r="F98" i="13" s="1"/>
  <c r="G97" i="42"/>
  <c r="J97" i="42" s="1"/>
  <c r="F97" i="13" s="1"/>
  <c r="G96" i="42"/>
  <c r="J96" i="42" s="1"/>
  <c r="F96" i="13" s="1"/>
  <c r="G95" i="42"/>
  <c r="J95" i="42" s="1"/>
  <c r="F95" i="13" s="1"/>
  <c r="G94" i="42"/>
  <c r="J94" i="42" s="1"/>
  <c r="F94" i="13" s="1"/>
  <c r="G93" i="42"/>
  <c r="J93" i="42" s="1"/>
  <c r="F93" i="13" s="1"/>
  <c r="G92" i="42"/>
  <c r="J92" i="42" s="1"/>
  <c r="F92" i="13" s="1"/>
  <c r="G91" i="42"/>
  <c r="J91" i="42" s="1"/>
  <c r="F91" i="13" s="1"/>
  <c r="G90" i="42"/>
  <c r="G89" i="42"/>
  <c r="J89" i="42" s="1"/>
  <c r="F89" i="13" s="1"/>
  <c r="G88" i="42"/>
  <c r="J88" i="42" s="1"/>
  <c r="F88" i="13" s="1"/>
  <c r="G87" i="42"/>
  <c r="J87" i="42" s="1"/>
  <c r="F87" i="13" s="1"/>
  <c r="G86" i="42"/>
  <c r="J86" i="42" s="1"/>
  <c r="F86" i="13" s="1"/>
  <c r="G85" i="42"/>
  <c r="J85" i="42" s="1"/>
  <c r="F85" i="13" s="1"/>
  <c r="G84" i="42"/>
  <c r="J84" i="42" s="1"/>
  <c r="F84" i="13" s="1"/>
  <c r="G83" i="42"/>
  <c r="J83" i="42" s="1"/>
  <c r="F83" i="13" s="1"/>
  <c r="G82" i="42"/>
  <c r="J82" i="42" s="1"/>
  <c r="F82" i="13" s="1"/>
  <c r="G81" i="42"/>
  <c r="J81" i="42" s="1"/>
  <c r="F81" i="13" s="1"/>
  <c r="G80" i="42"/>
  <c r="J80" i="42" s="1"/>
  <c r="F80" i="13" s="1"/>
  <c r="G79" i="42"/>
  <c r="J79" i="42" s="1"/>
  <c r="F79" i="13" s="1"/>
  <c r="G78" i="42"/>
  <c r="J78" i="42" s="1"/>
  <c r="F78" i="13" s="1"/>
  <c r="G77" i="42"/>
  <c r="J77" i="42" s="1"/>
  <c r="F77" i="13" s="1"/>
  <c r="G76" i="42"/>
  <c r="J76" i="42" s="1"/>
  <c r="F76" i="13" s="1"/>
  <c r="G75" i="42"/>
  <c r="J75" i="42" s="1"/>
  <c r="F75" i="13" s="1"/>
  <c r="G74" i="42"/>
  <c r="J74" i="42" s="1"/>
  <c r="F74" i="13" s="1"/>
  <c r="G73" i="42"/>
  <c r="J73" i="42" s="1"/>
  <c r="F73" i="13" s="1"/>
  <c r="G72" i="42"/>
  <c r="J72" i="42" s="1"/>
  <c r="F72" i="13" s="1"/>
  <c r="G71" i="42"/>
  <c r="J71" i="42" s="1"/>
  <c r="F71" i="13" s="1"/>
  <c r="G70" i="42"/>
  <c r="J70" i="42" s="1"/>
  <c r="F70" i="13" s="1"/>
  <c r="G69" i="42"/>
  <c r="J69" i="42" s="1"/>
  <c r="F69" i="13" s="1"/>
  <c r="G68" i="42"/>
  <c r="J68" i="42" s="1"/>
  <c r="F68" i="13" s="1"/>
  <c r="G67" i="42"/>
  <c r="J67" i="42" s="1"/>
  <c r="F67" i="13" s="1"/>
  <c r="G66" i="42"/>
  <c r="J66" i="42" s="1"/>
  <c r="F66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30" i="42"/>
  <c r="J30" i="42" s="1"/>
  <c r="F30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4" i="13" s="1"/>
  <c r="G113" i="41"/>
  <c r="J113" i="41" s="1"/>
  <c r="E113" i="13" s="1"/>
  <c r="G112" i="41"/>
  <c r="J112" i="41" s="1"/>
  <c r="E112" i="13" s="1"/>
  <c r="G111" i="41"/>
  <c r="J111" i="41" s="1"/>
  <c r="E111" i="13" s="1"/>
  <c r="G110" i="41"/>
  <c r="J110" i="41" s="1"/>
  <c r="E110" i="13" s="1"/>
  <c r="G109" i="41"/>
  <c r="J109" i="41" s="1"/>
  <c r="E109" i="13" s="1"/>
  <c r="G108" i="41"/>
  <c r="J108" i="41" s="1"/>
  <c r="E108" i="13" s="1"/>
  <c r="G107" i="41"/>
  <c r="J107" i="41" s="1"/>
  <c r="E107" i="13" s="1"/>
  <c r="G106" i="41"/>
  <c r="J106" i="41" s="1"/>
  <c r="E106" i="13" s="1"/>
  <c r="G105" i="41"/>
  <c r="J105" i="41" s="1"/>
  <c r="E105" i="13" s="1"/>
  <c r="G104" i="41"/>
  <c r="J104" i="41" s="1"/>
  <c r="E104" i="13" s="1"/>
  <c r="G103" i="41"/>
  <c r="J103" i="41" s="1"/>
  <c r="E103" i="13" s="1"/>
  <c r="G102" i="41"/>
  <c r="J102" i="41" s="1"/>
  <c r="E102" i="13" s="1"/>
  <c r="G101" i="41"/>
  <c r="J101" i="41" s="1"/>
  <c r="E101" i="13" s="1"/>
  <c r="G100" i="41"/>
  <c r="J100" i="41" s="1"/>
  <c r="E100" i="13" s="1"/>
  <c r="G99" i="41"/>
  <c r="J99" i="41" s="1"/>
  <c r="E99" i="13" s="1"/>
  <c r="G98" i="41"/>
  <c r="J98" i="41" s="1"/>
  <c r="E98" i="13" s="1"/>
  <c r="G97" i="41"/>
  <c r="J97" i="41" s="1"/>
  <c r="E97" i="13" s="1"/>
  <c r="G96" i="41"/>
  <c r="J96" i="41" s="1"/>
  <c r="E96" i="13" s="1"/>
  <c r="G95" i="41"/>
  <c r="J95" i="41" s="1"/>
  <c r="E95" i="13" s="1"/>
  <c r="G94" i="41"/>
  <c r="J94" i="41" s="1"/>
  <c r="E94" i="13" s="1"/>
  <c r="G93" i="41"/>
  <c r="J93" i="41" s="1"/>
  <c r="E93" i="13" s="1"/>
  <c r="G92" i="41"/>
  <c r="J92" i="41" s="1"/>
  <c r="E92" i="13" s="1"/>
  <c r="G91" i="41"/>
  <c r="J91" i="41" s="1"/>
  <c r="E91" i="13" s="1"/>
  <c r="G90" i="41"/>
  <c r="J90" i="41" s="1"/>
  <c r="E90" i="13" s="1"/>
  <c r="G89" i="41"/>
  <c r="J89" i="41" s="1"/>
  <c r="E89" i="13" s="1"/>
  <c r="G88" i="41"/>
  <c r="J88" i="41" s="1"/>
  <c r="E88" i="13" s="1"/>
  <c r="G87" i="41"/>
  <c r="J87" i="41" s="1"/>
  <c r="E87" i="13" s="1"/>
  <c r="G86" i="41"/>
  <c r="J86" i="41" s="1"/>
  <c r="E86" i="13" s="1"/>
  <c r="G85" i="41"/>
  <c r="J85" i="41" s="1"/>
  <c r="E85" i="13" s="1"/>
  <c r="G84" i="41"/>
  <c r="J84" i="41" s="1"/>
  <c r="E84" i="13" s="1"/>
  <c r="G83" i="41"/>
  <c r="J83" i="41" s="1"/>
  <c r="E83" i="13" s="1"/>
  <c r="G82" i="41"/>
  <c r="J82" i="41" s="1"/>
  <c r="E82" i="13" s="1"/>
  <c r="G81" i="41"/>
  <c r="J81" i="41" s="1"/>
  <c r="E81" i="13" s="1"/>
  <c r="G80" i="41"/>
  <c r="J80" i="41" s="1"/>
  <c r="E80" i="13" s="1"/>
  <c r="G79" i="41"/>
  <c r="J79" i="41" s="1"/>
  <c r="E79" i="13" s="1"/>
  <c r="G78" i="41"/>
  <c r="J78" i="41" s="1"/>
  <c r="E78" i="13" s="1"/>
  <c r="G77" i="41"/>
  <c r="J77" i="41" s="1"/>
  <c r="E77" i="13" s="1"/>
  <c r="G76" i="41"/>
  <c r="J76" i="41" s="1"/>
  <c r="E76" i="13" s="1"/>
  <c r="G75" i="41"/>
  <c r="J75" i="41" s="1"/>
  <c r="E75" i="13" s="1"/>
  <c r="G74" i="41"/>
  <c r="J74" i="41" s="1"/>
  <c r="E74" i="13" s="1"/>
  <c r="G73" i="41"/>
  <c r="J73" i="41" s="1"/>
  <c r="E73" i="13" s="1"/>
  <c r="G72" i="41"/>
  <c r="J72" i="41" s="1"/>
  <c r="E72" i="13" s="1"/>
  <c r="G71" i="41"/>
  <c r="J71" i="41" s="1"/>
  <c r="E71" i="13" s="1"/>
  <c r="G70" i="41"/>
  <c r="J70" i="41" s="1"/>
  <c r="E70" i="13" s="1"/>
  <c r="G69" i="41"/>
  <c r="J69" i="41" s="1"/>
  <c r="E69" i="13" s="1"/>
  <c r="G68" i="41"/>
  <c r="J68" i="41" s="1"/>
  <c r="E68" i="13" s="1"/>
  <c r="G67" i="41"/>
  <c r="J67" i="41" s="1"/>
  <c r="E67" i="13" s="1"/>
  <c r="G66" i="41"/>
  <c r="J66" i="41" s="1"/>
  <c r="E66" i="13" s="1"/>
  <c r="G65" i="41"/>
  <c r="J65" i="41" s="1"/>
  <c r="E65" i="13" s="1"/>
  <c r="G64" i="41"/>
  <c r="J64" i="41" s="1"/>
  <c r="E64" i="13" s="1"/>
  <c r="G63" i="41"/>
  <c r="J63" i="41" s="1"/>
  <c r="E63" i="13" s="1"/>
  <c r="G62" i="41"/>
  <c r="J62" i="41" s="1"/>
  <c r="E62" i="13" s="1"/>
  <c r="G61" i="41"/>
  <c r="J61" i="41" s="1"/>
  <c r="E61" i="13" s="1"/>
  <c r="G60" i="41"/>
  <c r="G59" i="41"/>
  <c r="J59" i="41" s="1"/>
  <c r="E59" i="13" s="1"/>
  <c r="G58" i="41"/>
  <c r="J58" i="41" s="1"/>
  <c r="E58" i="13" s="1"/>
  <c r="G57" i="41"/>
  <c r="J57" i="41" s="1"/>
  <c r="E57" i="13" s="1"/>
  <c r="G56" i="41"/>
  <c r="J56" i="41" s="1"/>
  <c r="E56" i="13" s="1"/>
  <c r="G55" i="41"/>
  <c r="J55" i="41" s="1"/>
  <c r="E55" i="13" s="1"/>
  <c r="G54" i="41"/>
  <c r="J54" i="41" s="1"/>
  <c r="E54" i="13" s="1"/>
  <c r="G53" i="41"/>
  <c r="J53" i="41" s="1"/>
  <c r="E53" i="13" s="1"/>
  <c r="G52" i="41"/>
  <c r="G51" i="41"/>
  <c r="J51" i="41" s="1"/>
  <c r="E51" i="13" s="1"/>
  <c r="G50" i="41"/>
  <c r="J50" i="41" s="1"/>
  <c r="E50" i="13" s="1"/>
  <c r="G49" i="41"/>
  <c r="J49" i="41" s="1"/>
  <c r="E49" i="13" s="1"/>
  <c r="G48" i="41"/>
  <c r="J48" i="41" s="1"/>
  <c r="E48" i="13" s="1"/>
  <c r="G47" i="41"/>
  <c r="J47" i="41" s="1"/>
  <c r="E47" i="13" s="1"/>
  <c r="G46" i="41"/>
  <c r="J46" i="41" s="1"/>
  <c r="E46" i="13" s="1"/>
  <c r="G45" i="41"/>
  <c r="J45" i="41" s="1"/>
  <c r="E45" i="13" s="1"/>
  <c r="G44" i="41"/>
  <c r="J44" i="41" s="1"/>
  <c r="E44" i="13" s="1"/>
  <c r="G43" i="41"/>
  <c r="J43" i="41" s="1"/>
  <c r="E43" i="13" s="1"/>
  <c r="G42" i="41"/>
  <c r="J42" i="41" s="1"/>
  <c r="E42" i="13" s="1"/>
  <c r="G41" i="41"/>
  <c r="J41" i="41" s="1"/>
  <c r="E41" i="13" s="1"/>
  <c r="G40" i="41"/>
  <c r="J40" i="41" s="1"/>
  <c r="E40" i="13" s="1"/>
  <c r="G39" i="41"/>
  <c r="J39" i="41" s="1"/>
  <c r="E39" i="13" s="1"/>
  <c r="G38" i="41"/>
  <c r="J38" i="41" s="1"/>
  <c r="E38" i="13" s="1"/>
  <c r="G37" i="41"/>
  <c r="J37" i="41" s="1"/>
  <c r="E37" i="13" s="1"/>
  <c r="G36" i="41"/>
  <c r="J36" i="41" s="1"/>
  <c r="E36" i="13" s="1"/>
  <c r="G35" i="41"/>
  <c r="J35" i="41" s="1"/>
  <c r="E35" i="13" s="1"/>
  <c r="G34" i="41"/>
  <c r="J34" i="41" s="1"/>
  <c r="E34" i="13" s="1"/>
  <c r="G33" i="41"/>
  <c r="J33" i="41" s="1"/>
  <c r="E33" i="13" s="1"/>
  <c r="G32" i="41"/>
  <c r="J32" i="41" s="1"/>
  <c r="E32" i="13" s="1"/>
  <c r="G31" i="41"/>
  <c r="J31" i="41" s="1"/>
  <c r="E31" i="13" s="1"/>
  <c r="G30" i="41"/>
  <c r="J30" i="41" s="1"/>
  <c r="E30" i="13" s="1"/>
  <c r="G29" i="41"/>
  <c r="J29" i="41" s="1"/>
  <c r="E29" i="13" s="1"/>
  <c r="G28" i="41"/>
  <c r="J28" i="41" s="1"/>
  <c r="E28" i="13" s="1"/>
  <c r="G27" i="41"/>
  <c r="J27" i="41" s="1"/>
  <c r="E27" i="13" s="1"/>
  <c r="G26" i="41"/>
  <c r="J26" i="41" s="1"/>
  <c r="E26" i="13" s="1"/>
  <c r="G25" i="41"/>
  <c r="J25" i="41" s="1"/>
  <c r="E25" i="13" s="1"/>
  <c r="G24" i="41"/>
  <c r="J24" i="41" s="1"/>
  <c r="E24" i="13" s="1"/>
  <c r="G23" i="41"/>
  <c r="J23" i="41" s="1"/>
  <c r="E23" i="13" s="1"/>
  <c r="G22" i="41"/>
  <c r="J22" i="41" s="1"/>
  <c r="E22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P12" i="13" l="1"/>
  <c r="J90" i="42"/>
  <c r="F90" i="13" s="1"/>
  <c r="J107" i="42"/>
  <c r="F107" i="13" s="1"/>
  <c r="P22" i="13"/>
  <c r="G115" i="42"/>
  <c r="J115" i="42" s="1"/>
  <c r="F115" i="13" s="1"/>
  <c r="J52" i="41"/>
  <c r="E52" i="13" s="1"/>
  <c r="G115" i="47"/>
  <c r="J115" i="47" s="1"/>
  <c r="G115" i="51"/>
  <c r="J115" i="51" s="1"/>
  <c r="G115" i="44"/>
  <c r="J115" i="44" s="1"/>
  <c r="G115" i="41"/>
  <c r="J115" i="41" s="1"/>
  <c r="E115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3" i="13" s="1"/>
  <c r="P63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6" i="13" s="1"/>
  <c r="P96" i="13" s="1"/>
  <c r="J35" i="28"/>
  <c r="D35" i="13" s="1"/>
  <c r="P35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4" i="13" s="1"/>
  <c r="P114" i="13" s="1"/>
  <c r="J113" i="28"/>
  <c r="D113" i="13" s="1"/>
  <c r="P113" i="13" s="1"/>
  <c r="J112" i="28"/>
  <c r="D112" i="13" s="1"/>
  <c r="P112" i="13" s="1"/>
  <c r="J111" i="28"/>
  <c r="D111" i="13" s="1"/>
  <c r="P111" i="13" s="1"/>
  <c r="J110" i="28"/>
  <c r="D110" i="13" s="1"/>
  <c r="P110" i="13" s="1"/>
  <c r="J109" i="28"/>
  <c r="D109" i="13" s="1"/>
  <c r="P109" i="13" s="1"/>
  <c r="J108" i="28"/>
  <c r="D108" i="13" s="1"/>
  <c r="P108" i="13" s="1"/>
  <c r="J107" i="28"/>
  <c r="D107" i="13" s="1"/>
  <c r="P107" i="13" s="1"/>
  <c r="J106" i="28"/>
  <c r="D106" i="13" s="1"/>
  <c r="P106" i="13" s="1"/>
  <c r="J105" i="28"/>
  <c r="D105" i="13" s="1"/>
  <c r="P105" i="13" s="1"/>
  <c r="J104" i="28"/>
  <c r="D104" i="13" s="1"/>
  <c r="P104" i="13" s="1"/>
  <c r="J103" i="28"/>
  <c r="D103" i="13" s="1"/>
  <c r="P103" i="13" s="1"/>
  <c r="J102" i="28"/>
  <c r="D102" i="13" s="1"/>
  <c r="P102" i="13" s="1"/>
  <c r="J101" i="28"/>
  <c r="D101" i="13" s="1"/>
  <c r="P101" i="13" s="1"/>
  <c r="J100" i="28"/>
  <c r="D100" i="13" s="1"/>
  <c r="P100" i="13" s="1"/>
  <c r="J99" i="28"/>
  <c r="D99" i="13" s="1"/>
  <c r="P99" i="13" s="1"/>
  <c r="J98" i="28"/>
  <c r="D98" i="13" s="1"/>
  <c r="P98" i="13" s="1"/>
  <c r="J97" i="28"/>
  <c r="D97" i="13" s="1"/>
  <c r="P97" i="13" s="1"/>
  <c r="J95" i="28"/>
  <c r="D95" i="13" s="1"/>
  <c r="P95" i="13" s="1"/>
  <c r="J94" i="28"/>
  <c r="D94" i="13" s="1"/>
  <c r="P94" i="13" s="1"/>
  <c r="J93" i="28"/>
  <c r="D93" i="13" s="1"/>
  <c r="P93" i="13" s="1"/>
  <c r="J92" i="28"/>
  <c r="D92" i="13" s="1"/>
  <c r="P92" i="13" s="1"/>
  <c r="J91" i="28"/>
  <c r="D91" i="13" s="1"/>
  <c r="P91" i="13" s="1"/>
  <c r="J90" i="28"/>
  <c r="D90" i="13" s="1"/>
  <c r="P90" i="13" s="1"/>
  <c r="J89" i="28"/>
  <c r="D89" i="13" s="1"/>
  <c r="P89" i="13" s="1"/>
  <c r="J88" i="28"/>
  <c r="D88" i="13" s="1"/>
  <c r="P88" i="13" s="1"/>
  <c r="J87" i="28"/>
  <c r="D87" i="13" s="1"/>
  <c r="P87" i="13" s="1"/>
  <c r="J86" i="28"/>
  <c r="D86" i="13" s="1"/>
  <c r="P86" i="13" s="1"/>
  <c r="J85" i="28"/>
  <c r="D85" i="13" s="1"/>
  <c r="P85" i="13" s="1"/>
  <c r="J84" i="28"/>
  <c r="D84" i="13" s="1"/>
  <c r="P84" i="13" s="1"/>
  <c r="J83" i="28"/>
  <c r="D83" i="13" s="1"/>
  <c r="P83" i="13" s="1"/>
  <c r="J82" i="28"/>
  <c r="D82" i="13" s="1"/>
  <c r="P82" i="13" s="1"/>
  <c r="J81" i="28"/>
  <c r="D81" i="13" s="1"/>
  <c r="P81" i="13" s="1"/>
  <c r="J80" i="28"/>
  <c r="D80" i="13" s="1"/>
  <c r="P80" i="13" s="1"/>
  <c r="J79" i="28"/>
  <c r="D79" i="13" s="1"/>
  <c r="P79" i="13" s="1"/>
  <c r="J78" i="28"/>
  <c r="D78" i="13" s="1"/>
  <c r="P78" i="13" s="1"/>
  <c r="J77" i="28"/>
  <c r="D77" i="13" s="1"/>
  <c r="P77" i="13" s="1"/>
  <c r="J76" i="28"/>
  <c r="D76" i="13" s="1"/>
  <c r="P76" i="13" s="1"/>
  <c r="J75" i="28"/>
  <c r="D75" i="13" s="1"/>
  <c r="P75" i="13" s="1"/>
  <c r="J74" i="28"/>
  <c r="D74" i="13" s="1"/>
  <c r="P74" i="13" s="1"/>
  <c r="J73" i="28"/>
  <c r="D73" i="13" s="1"/>
  <c r="P73" i="13" s="1"/>
  <c r="J72" i="28"/>
  <c r="D72" i="13" s="1"/>
  <c r="P72" i="13" s="1"/>
  <c r="J71" i="28"/>
  <c r="D71" i="13" s="1"/>
  <c r="P71" i="13" s="1"/>
  <c r="J70" i="28"/>
  <c r="D70" i="13" s="1"/>
  <c r="P70" i="13" s="1"/>
  <c r="J69" i="28"/>
  <c r="D69" i="13" s="1"/>
  <c r="P69" i="13" s="1"/>
  <c r="J68" i="28"/>
  <c r="D68" i="13" s="1"/>
  <c r="P68" i="13" s="1"/>
  <c r="J67" i="28"/>
  <c r="D67" i="13" s="1"/>
  <c r="P67" i="13" s="1"/>
  <c r="J66" i="28"/>
  <c r="D66" i="13" s="1"/>
  <c r="P66" i="13" s="1"/>
  <c r="J65" i="28"/>
  <c r="D65" i="13" s="1"/>
  <c r="P65" i="13" s="1"/>
  <c r="J64" i="28"/>
  <c r="D64" i="13" s="1"/>
  <c r="P64" i="13" s="1"/>
  <c r="J62" i="28"/>
  <c r="D62" i="13" s="1"/>
  <c r="P62" i="13" s="1"/>
  <c r="J61" i="28"/>
  <c r="D61" i="13" s="1"/>
  <c r="P61" i="13" s="1"/>
  <c r="J60" i="28"/>
  <c r="D60" i="13" s="1"/>
  <c r="P60" i="13" s="1"/>
  <c r="J59" i="28"/>
  <c r="D59" i="13" s="1"/>
  <c r="P59" i="13" s="1"/>
  <c r="J58" i="28"/>
  <c r="D58" i="13" s="1"/>
  <c r="P58" i="13" s="1"/>
  <c r="J57" i="28"/>
  <c r="D57" i="13" s="1"/>
  <c r="P57" i="13" s="1"/>
  <c r="J56" i="28"/>
  <c r="D56" i="13" s="1"/>
  <c r="P56" i="13" s="1"/>
  <c r="J55" i="28"/>
  <c r="D55" i="13" s="1"/>
  <c r="P55" i="13" s="1"/>
  <c r="J54" i="28"/>
  <c r="D54" i="13" s="1"/>
  <c r="P54" i="13" s="1"/>
  <c r="J53" i="28"/>
  <c r="D53" i="13" s="1"/>
  <c r="P53" i="13" s="1"/>
  <c r="J52" i="28"/>
  <c r="D52" i="13" s="1"/>
  <c r="P52" i="13" s="1"/>
  <c r="J51" i="28"/>
  <c r="D51" i="13" s="1"/>
  <c r="P51" i="13" s="1"/>
  <c r="J50" i="28"/>
  <c r="D50" i="13" s="1"/>
  <c r="P50" i="13" s="1"/>
  <c r="J49" i="28"/>
  <c r="D49" i="13" s="1"/>
  <c r="P49" i="13" s="1"/>
  <c r="J48" i="28"/>
  <c r="D48" i="13" s="1"/>
  <c r="P48" i="13" s="1"/>
  <c r="J47" i="28"/>
  <c r="D47" i="13" s="1"/>
  <c r="P47" i="13" s="1"/>
  <c r="J46" i="28"/>
  <c r="D46" i="13" s="1"/>
  <c r="P46" i="13" s="1"/>
  <c r="J45" i="28"/>
  <c r="D45" i="13" s="1"/>
  <c r="P45" i="13" s="1"/>
  <c r="J44" i="28"/>
  <c r="D44" i="13" s="1"/>
  <c r="P44" i="13" s="1"/>
  <c r="J43" i="28"/>
  <c r="D43" i="13" s="1"/>
  <c r="P43" i="13" s="1"/>
  <c r="J42" i="28"/>
  <c r="D42" i="13" s="1"/>
  <c r="P42" i="13" s="1"/>
  <c r="J41" i="28"/>
  <c r="D41" i="13" s="1"/>
  <c r="P41" i="13" s="1"/>
  <c r="J40" i="28"/>
  <c r="D40" i="13" s="1"/>
  <c r="P40" i="13" s="1"/>
  <c r="J39" i="28"/>
  <c r="D39" i="13" s="1"/>
  <c r="P39" i="13" s="1"/>
  <c r="J38" i="28"/>
  <c r="D38" i="13" s="1"/>
  <c r="P38" i="13" s="1"/>
  <c r="J37" i="28"/>
  <c r="D37" i="13" s="1"/>
  <c r="P37" i="13" s="1"/>
  <c r="J36" i="28"/>
  <c r="D36" i="13" s="1"/>
  <c r="P36" i="13" s="1"/>
  <c r="J34" i="28"/>
  <c r="D34" i="13" s="1"/>
  <c r="P34" i="13" s="1"/>
  <c r="J33" i="28"/>
  <c r="D33" i="13" s="1"/>
  <c r="P33" i="13" s="1"/>
  <c r="J32" i="28"/>
  <c r="D32" i="13" s="1"/>
  <c r="P32" i="13" s="1"/>
  <c r="J31" i="28"/>
  <c r="D31" i="13" s="1"/>
  <c r="P31" i="13" s="1"/>
  <c r="J30" i="28"/>
  <c r="D30" i="13" s="1"/>
  <c r="P30" i="13" s="1"/>
  <c r="J29" i="28"/>
  <c r="D29" i="13" s="1"/>
  <c r="P29" i="13" s="1"/>
  <c r="J28" i="28"/>
  <c r="D28" i="13" s="1"/>
  <c r="P28" i="13" s="1"/>
  <c r="J27" i="28"/>
  <c r="D27" i="13" s="1"/>
  <c r="P27" i="13" s="1"/>
  <c r="J26" i="28"/>
  <c r="D26" i="13" s="1"/>
  <c r="P26" i="13" s="1"/>
  <c r="J25" i="28"/>
  <c r="D25" i="13" s="1"/>
  <c r="P25" i="13" s="1"/>
  <c r="J24" i="28"/>
  <c r="D24" i="13" s="1"/>
  <c r="P24" i="13" s="1"/>
  <c r="J23" i="28"/>
  <c r="D23" i="13" s="1"/>
  <c r="P23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5" i="13" s="1"/>
  <c r="P115" i="13" s="1"/>
</calcChain>
</file>

<file path=xl/sharedStrings.xml><?xml version="1.0" encoding="utf-8"?>
<sst xmlns="http://schemas.openxmlformats.org/spreadsheetml/2006/main" count="5461" uniqueCount="519">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</sst>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3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209">
    <xf numFmtId="0" fontId="0" fillId="0" borderId="0" xfId="0"/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4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6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4" xfId="0" applyNumberFormat="1" applyFont="1" applyBorder="1" applyProtection="1"/>
    <xf numFmtId="9" fontId="4" fillId="0" borderId="5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9" fontId="5" fillId="0" borderId="11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4" fillId="0" borderId="12" xfId="2" applyNumberFormat="1" applyFont="1" applyFill="1" applyBorder="1" applyAlignment="1" applyProtection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4" fillId="0" borderId="10" xfId="2" applyNumberFormat="1" applyFont="1" applyFill="1" applyBorder="1" applyAlignment="1" applyProtection="1">
      <alignment horizontal="center"/>
    </xf>
    <xf numFmtId="9" fontId="4" fillId="0" borderId="15" xfId="2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left"/>
    </xf>
    <xf numFmtId="37" fontId="4" fillId="0" borderId="13" xfId="0" applyNumberFormat="1" applyFont="1" applyBorder="1" applyProtection="1"/>
    <xf numFmtId="37" fontId="4" fillId="0" borderId="10" xfId="0" applyNumberFormat="1" applyFont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3" fillId="0" borderId="0" xfId="0" applyFont="1" applyFill="1"/>
    <xf numFmtId="37" fontId="8" fillId="2" borderId="16" xfId="0" applyNumberFormat="1" applyFont="1" applyFill="1" applyBorder="1" applyAlignment="1" applyProtection="1">
      <alignment horizontal="center"/>
    </xf>
    <xf numFmtId="37" fontId="8" fillId="2" borderId="16" xfId="0" applyNumberFormat="1" applyFont="1" applyFill="1" applyBorder="1" applyAlignment="1" applyProtection="1">
      <alignment horizontal="center" wrapText="1"/>
    </xf>
    <xf numFmtId="37" fontId="9" fillId="2" borderId="16" xfId="0" applyNumberFormat="1" applyFont="1" applyFill="1" applyBorder="1" applyAlignment="1" applyProtection="1">
      <alignment horizontal="center" wrapText="1"/>
    </xf>
    <xf numFmtId="0" fontId="9" fillId="2" borderId="16" xfId="0" applyFont="1" applyFill="1" applyBorder="1" applyAlignment="1">
      <alignment horizontal="center" wrapText="1"/>
    </xf>
    <xf numFmtId="37" fontId="10" fillId="2" borderId="16" xfId="0" applyNumberFormat="1" applyFont="1" applyFill="1" applyBorder="1" applyProtection="1"/>
    <xf numFmtId="9" fontId="11" fillId="2" borderId="16" xfId="2" applyNumberFormat="1" applyFont="1" applyFill="1" applyBorder="1" applyAlignment="1">
      <alignment horizontal="right"/>
    </xf>
    <xf numFmtId="0" fontId="11" fillId="2" borderId="16" xfId="0" applyFont="1" applyFill="1" applyBorder="1"/>
    <xf numFmtId="37" fontId="10" fillId="2" borderId="18" xfId="0" applyNumberFormat="1" applyFont="1" applyFill="1" applyBorder="1" applyProtection="1"/>
    <xf numFmtId="9" fontId="11" fillId="2" borderId="18" xfId="2" applyNumberFormat="1" applyFont="1" applyFill="1" applyBorder="1" applyAlignment="1">
      <alignment horizontal="right"/>
    </xf>
    <xf numFmtId="37" fontId="8" fillId="2" borderId="17" xfId="0" applyNumberFormat="1" applyFont="1" applyFill="1" applyBorder="1" applyProtection="1"/>
    <xf numFmtId="9" fontId="9" fillId="2" borderId="17" xfId="2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Protection="1"/>
    <xf numFmtId="0" fontId="8" fillId="0" borderId="2" xfId="0" applyNumberFormat="1" applyFont="1" applyFill="1" applyBorder="1" applyProtection="1"/>
    <xf numFmtId="0" fontId="9" fillId="0" borderId="17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/>
    </xf>
    <xf numFmtId="37" fontId="8" fillId="0" borderId="16" xfId="0" applyNumberFormat="1" applyFont="1" applyFill="1" applyBorder="1" applyAlignment="1" applyProtection="1">
      <alignment horizontal="center" wrapText="1"/>
    </xf>
    <xf numFmtId="37" fontId="9" fillId="0" borderId="16" xfId="0" applyNumberFormat="1" applyFont="1" applyFill="1" applyBorder="1" applyAlignment="1" applyProtection="1">
      <alignment horizontal="center" wrapText="1"/>
    </xf>
    <xf numFmtId="0" fontId="9" fillId="0" borderId="16" xfId="0" applyFont="1" applyFill="1" applyBorder="1" applyAlignment="1">
      <alignment horizontal="center" wrapText="1"/>
    </xf>
    <xf numFmtId="49" fontId="10" fillId="0" borderId="16" xfId="0" applyNumberFormat="1" applyFont="1" applyFill="1" applyBorder="1" applyAlignment="1" applyProtection="1">
      <alignment horizontal="center"/>
    </xf>
    <xf numFmtId="37" fontId="10" fillId="0" borderId="16" xfId="0" applyNumberFormat="1" applyFont="1" applyFill="1" applyBorder="1" applyProtection="1"/>
    <xf numFmtId="49" fontId="10" fillId="0" borderId="16" xfId="0" quotePrefix="1" applyNumberFormat="1" applyFont="1" applyFill="1" applyBorder="1" applyAlignment="1" applyProtection="1">
      <alignment horizontal="center"/>
    </xf>
    <xf numFmtId="49" fontId="10" fillId="2" borderId="16" xfId="0" applyNumberFormat="1" applyFont="1" applyFill="1" applyBorder="1" applyAlignment="1" applyProtection="1">
      <alignment horizontal="center"/>
    </xf>
    <xf numFmtId="49" fontId="10" fillId="0" borderId="18" xfId="0" applyNumberFormat="1" applyFont="1" applyFill="1" applyBorder="1" applyAlignment="1" applyProtection="1">
      <alignment horizontal="center"/>
    </xf>
    <xf numFmtId="37" fontId="10" fillId="0" borderId="18" xfId="0" applyNumberFormat="1" applyFont="1" applyFill="1" applyBorder="1" applyProtection="1"/>
    <xf numFmtId="49" fontId="8" fillId="0" borderId="17" xfId="0" applyNumberFormat="1" applyFont="1" applyFill="1" applyBorder="1" applyAlignment="1" applyProtection="1">
      <alignment horizontal="left"/>
    </xf>
    <xf numFmtId="37" fontId="8" fillId="0" borderId="17" xfId="0" applyNumberFormat="1" applyFont="1" applyFill="1" applyBorder="1" applyProtection="1"/>
    <xf numFmtId="49" fontId="10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Protection="1"/>
    <xf numFmtId="37" fontId="10" fillId="0" borderId="4" xfId="0" applyNumberFormat="1" applyFont="1" applyFill="1" applyBorder="1" applyProtection="1"/>
    <xf numFmtId="9" fontId="11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4" xfId="0" applyNumberFormat="1" applyFont="1" applyFill="1" applyBorder="1" applyProtection="1"/>
    <xf numFmtId="9" fontId="9" fillId="0" borderId="0" xfId="2" applyNumberFormat="1" applyFont="1" applyFill="1" applyBorder="1" applyAlignment="1">
      <alignment horizontal="right"/>
    </xf>
    <xf numFmtId="49" fontId="8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>
      <alignment horizontal="center"/>
    </xf>
    <xf numFmtId="49" fontId="10" fillId="0" borderId="0" xfId="0" applyNumberFormat="1" applyFont="1" applyFill="1" applyAlignment="1" applyProtection="1">
      <alignment horizontal="center"/>
    </xf>
    <xf numFmtId="37" fontId="10" fillId="0" borderId="0" xfId="0" applyNumberFormat="1" applyFont="1" applyFill="1" applyProtection="1"/>
    <xf numFmtId="0" fontId="11" fillId="0" borderId="0" xfId="0" applyFont="1" applyFill="1" applyAlignment="1">
      <alignment horizontal="center"/>
    </xf>
    <xf numFmtId="49" fontId="10" fillId="0" borderId="0" xfId="0" applyNumberFormat="1" applyFont="1" applyFill="1" applyAlignment="1" applyProtection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37" fontId="10" fillId="0" borderId="16" xfId="0" applyNumberFormat="1" applyFont="1" applyFill="1" applyBorder="1" applyAlignment="1" applyProtection="1">
      <alignment horizontal="center"/>
    </xf>
    <xf numFmtId="37" fontId="10" fillId="2" borderId="16" xfId="0" applyNumberFormat="1" applyFont="1" applyFill="1" applyBorder="1" applyAlignment="1">
      <alignment horizontal="center"/>
    </xf>
    <xf numFmtId="9" fontId="11" fillId="0" borderId="16" xfId="2" applyNumberFormat="1" applyFont="1" applyFill="1" applyBorder="1" applyAlignment="1">
      <alignment horizontal="center"/>
    </xf>
    <xf numFmtId="37" fontId="10" fillId="2" borderId="16" xfId="0" applyNumberFormat="1" applyFont="1" applyFill="1" applyBorder="1" applyAlignment="1" applyProtection="1">
      <alignment horizontal="center"/>
    </xf>
    <xf numFmtId="9" fontId="11" fillId="2" borderId="16" xfId="2" applyNumberFormat="1" applyFont="1" applyFill="1" applyBorder="1" applyAlignment="1">
      <alignment horizontal="center"/>
    </xf>
    <xf numFmtId="37" fontId="10" fillId="0" borderId="18" xfId="0" applyNumberFormat="1" applyFont="1" applyFill="1" applyBorder="1" applyAlignment="1" applyProtection="1">
      <alignment horizontal="center"/>
    </xf>
    <xf numFmtId="37" fontId="10" fillId="2" borderId="18" xfId="0" applyNumberFormat="1" applyFont="1" applyFill="1" applyBorder="1" applyAlignment="1">
      <alignment horizontal="center"/>
    </xf>
    <xf numFmtId="9" fontId="11" fillId="0" borderId="18" xfId="2" applyNumberFormat="1" applyFont="1" applyFill="1" applyBorder="1" applyAlignment="1">
      <alignment horizontal="center"/>
    </xf>
    <xf numFmtId="37" fontId="8" fillId="0" borderId="17" xfId="0" applyNumberFormat="1" applyFont="1" applyFill="1" applyBorder="1" applyAlignment="1" applyProtection="1">
      <alignment horizontal="center"/>
    </xf>
    <xf numFmtId="9" fontId="9" fillId="0" borderId="17" xfId="2" applyNumberFormat="1" applyFont="1" applyFill="1" applyBorder="1" applyAlignment="1">
      <alignment horizontal="center"/>
    </xf>
    <xf numFmtId="37" fontId="10" fillId="0" borderId="5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Border="1" applyAlignment="1" applyProtection="1">
      <alignment horizontal="center"/>
    </xf>
    <xf numFmtId="9" fontId="11" fillId="0" borderId="0" xfId="2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 applyProtection="1">
      <alignment horizontal="center" vertical="justify"/>
    </xf>
    <xf numFmtId="37" fontId="8" fillId="0" borderId="0" xfId="0" applyNumberFormat="1" applyFont="1" applyFill="1" applyBorder="1" applyAlignment="1" applyProtection="1">
      <alignment horizontal="center" vertical="justify"/>
    </xf>
    <xf numFmtId="9" fontId="9" fillId="0" borderId="0" xfId="2" applyNumberFormat="1" applyFont="1" applyFill="1" applyBorder="1" applyAlignment="1">
      <alignment horizontal="center"/>
    </xf>
    <xf numFmtId="37" fontId="8" fillId="0" borderId="0" xfId="0" applyNumberFormat="1" applyFont="1" applyFill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37" fontId="10" fillId="2" borderId="18" xfId="0" applyNumberFormat="1" applyFont="1" applyFill="1" applyBorder="1" applyAlignment="1" applyProtection="1">
      <alignment horizontal="center"/>
    </xf>
    <xf numFmtId="37" fontId="8" fillId="2" borderId="17" xfId="0" applyNumberFormat="1" applyFont="1" applyFill="1" applyBorder="1" applyAlignment="1" applyProtection="1">
      <alignment horizontal="center"/>
    </xf>
    <xf numFmtId="49" fontId="10" fillId="3" borderId="16" xfId="0" applyNumberFormat="1" applyFont="1" applyFill="1" applyBorder="1" applyAlignment="1" applyProtection="1">
      <alignment horizontal="center"/>
    </xf>
    <xf numFmtId="37" fontId="10" fillId="3" borderId="16" xfId="0" applyNumberFormat="1" applyFont="1" applyFill="1" applyBorder="1" applyProtection="1"/>
    <xf numFmtId="37" fontId="10" fillId="3" borderId="16" xfId="0" applyNumberFormat="1" applyFont="1" applyFill="1" applyBorder="1" applyAlignment="1" applyProtection="1">
      <alignment horizontal="center"/>
    </xf>
    <xf numFmtId="37" fontId="10" fillId="3" borderId="16" xfId="0" applyNumberFormat="1" applyFont="1" applyFill="1" applyBorder="1" applyAlignment="1">
      <alignment horizontal="center"/>
    </xf>
    <xf numFmtId="9" fontId="11" fillId="3" borderId="16" xfId="2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6" xfId="0" applyFont="1" applyFill="1" applyBorder="1"/>
    <xf numFmtId="49" fontId="10" fillId="3" borderId="16" xfId="0" quotePrefix="1" applyNumberFormat="1" applyFont="1" applyFill="1" applyBorder="1" applyAlignment="1" applyProtection="1">
      <alignment horizontal="center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0" fontId="0" fillId="0" borderId="16" xfId="0" applyBorder="1"/>
    <xf numFmtId="0" fontId="12" fillId="0" borderId="0" xfId="0" applyFont="1"/>
    <xf numFmtId="0" fontId="12" fillId="0" borderId="17" xfId="0" applyFont="1" applyBorder="1"/>
    <xf numFmtId="0" fontId="0" fillId="0" borderId="18" xfId="0" applyBorder="1"/>
    <xf numFmtId="0" fontId="9" fillId="0" borderId="0" xfId="0" applyFont="1"/>
    <xf numFmtId="9" fontId="9" fillId="0" borderId="17" xfId="0" applyNumberFormat="1" applyFont="1" applyFill="1" applyBorder="1" applyAlignment="1">
      <alignment horizontal="center"/>
    </xf>
    <xf numFmtId="9" fontId="9" fillId="0" borderId="16" xfId="0" applyNumberFormat="1" applyFont="1" applyFill="1" applyBorder="1" applyAlignment="1">
      <alignment horizontal="center" wrapText="1"/>
    </xf>
    <xf numFmtId="9" fontId="0" fillId="0" borderId="16" xfId="0" applyNumberFormat="1" applyBorder="1"/>
    <xf numFmtId="9" fontId="0" fillId="0" borderId="18" xfId="0" applyNumberFormat="1" applyBorder="1"/>
    <xf numFmtId="9" fontId="12" fillId="0" borderId="17" xfId="0" applyNumberFormat="1" applyFont="1" applyBorder="1"/>
    <xf numFmtId="9" fontId="9" fillId="0" borderId="0" xfId="0" applyNumberFormat="1" applyFont="1"/>
    <xf numFmtId="9" fontId="0" fillId="0" borderId="0" xfId="0" applyNumberFormat="1"/>
    <xf numFmtId="0" fontId="0" fillId="3" borderId="16" xfId="0" applyFill="1" applyBorder="1"/>
    <xf numFmtId="9" fontId="0" fillId="3" borderId="16" xfId="0" applyNumberFormat="1" applyFill="1" applyBorder="1"/>
    <xf numFmtId="0" fontId="8" fillId="0" borderId="1" xfId="0" applyNumberFormat="1" applyFont="1" applyFill="1" applyBorder="1" applyAlignment="1" applyProtection="1">
      <alignment horizontal="left"/>
    </xf>
    <xf numFmtId="37" fontId="8" fillId="0" borderId="16" xfId="0" applyNumberFormat="1" applyFont="1" applyFill="1" applyBorder="1" applyAlignment="1" applyProtection="1">
      <alignment horizontal="left"/>
    </xf>
    <xf numFmtId="0" fontId="0" fillId="0" borderId="16" xfId="0" applyFill="1" applyBorder="1" applyAlignment="1">
      <alignment horizontal="left"/>
    </xf>
    <xf numFmtId="0" fontId="0" fillId="0" borderId="16" xfId="0" applyFill="1" applyBorder="1"/>
    <xf numFmtId="9" fontId="0" fillId="0" borderId="16" xfId="0" applyNumberFormat="1" applyFill="1" applyBorder="1"/>
    <xf numFmtId="0" fontId="0" fillId="0" borderId="18" xfId="0" applyFill="1" applyBorder="1" applyAlignment="1">
      <alignment horizontal="left"/>
    </xf>
    <xf numFmtId="0" fontId="0" fillId="0" borderId="18" xfId="0" applyFill="1" applyBorder="1"/>
    <xf numFmtId="9" fontId="0" fillId="0" borderId="18" xfId="0" applyNumberFormat="1" applyFill="1" applyBorder="1"/>
    <xf numFmtId="0" fontId="12" fillId="0" borderId="17" xfId="0" applyFont="1" applyFill="1" applyBorder="1" applyAlignment="1">
      <alignment horizontal="left"/>
    </xf>
    <xf numFmtId="0" fontId="12" fillId="0" borderId="17" xfId="0" applyFont="1" applyFill="1" applyBorder="1"/>
    <xf numFmtId="9" fontId="12" fillId="0" borderId="17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2" fillId="0" borderId="16" xfId="0" applyFont="1" applyBorder="1"/>
    <xf numFmtId="165" fontId="9" fillId="0" borderId="17" xfId="0" applyNumberFormat="1" applyFont="1" applyFill="1" applyBorder="1" applyAlignment="1">
      <alignment horizontal="center"/>
    </xf>
    <xf numFmtId="165" fontId="9" fillId="0" borderId="16" xfId="0" applyNumberFormat="1" applyFont="1" applyFill="1" applyBorder="1" applyAlignment="1">
      <alignment horizontal="center" wrapText="1"/>
    </xf>
    <xf numFmtId="165" fontId="0" fillId="0" borderId="16" xfId="0" applyNumberFormat="1" applyBorder="1"/>
    <xf numFmtId="165" fontId="12" fillId="0" borderId="16" xfId="0" applyNumberFormat="1" applyFont="1" applyBorder="1"/>
    <xf numFmtId="165" fontId="12" fillId="0" borderId="0" xfId="0" applyNumberFormat="1" applyFont="1"/>
    <xf numFmtId="165" fontId="0" fillId="0" borderId="0" xfId="0" applyNumberFormat="1"/>
    <xf numFmtId="165" fontId="0" fillId="3" borderId="16" xfId="0" applyNumberFormat="1" applyFill="1" applyBorder="1"/>
    <xf numFmtId="0" fontId="0" fillId="3" borderId="16" xfId="0" applyFill="1" applyBorder="1" applyAlignment="1">
      <alignment horizontal="left"/>
    </xf>
    <xf numFmtId="0" fontId="0" fillId="2" borderId="16" xfId="0" applyFill="1" applyBorder="1"/>
    <xf numFmtId="165" fontId="0" fillId="2" borderId="16" xfId="0" applyNumberFormat="1" applyFill="1" applyBorder="1"/>
    <xf numFmtId="0" fontId="0" fillId="2" borderId="0" xfId="0" applyFill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2" fillId="0" borderId="0" xfId="0" applyFont="1" applyBorder="1"/>
    <xf numFmtId="164" fontId="8" fillId="0" borderId="3" xfId="1" quotePrefix="1" applyNumberFormat="1" applyFont="1" applyFill="1" applyBorder="1" applyAlignment="1" applyProtection="1">
      <alignment horizontal="center"/>
    </xf>
    <xf numFmtId="164" fontId="8" fillId="0" borderId="1" xfId="1" quotePrefix="1" applyNumberFormat="1" applyFont="1" applyFill="1" applyBorder="1" applyAlignment="1" applyProtection="1">
      <alignment horizontal="center"/>
    </xf>
    <xf numFmtId="164" fontId="8" fillId="0" borderId="2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0" fontId="8" fillId="2" borderId="1" xfId="0" applyNumberFormat="1" applyFont="1" applyFill="1" applyBorder="1" applyProtection="1"/>
    <xf numFmtId="164" fontId="8" fillId="2" borderId="3" xfId="1" quotePrefix="1" applyNumberFormat="1" applyFont="1" applyFill="1" applyBorder="1" applyAlignment="1" applyProtection="1">
      <alignment horizontal="center"/>
    </xf>
    <xf numFmtId="164" fontId="8" fillId="2" borderId="1" xfId="1" quotePrefix="1" applyNumberFormat="1" applyFont="1" applyFill="1" applyBorder="1" applyAlignment="1" applyProtection="1">
      <alignment horizontal="center"/>
    </xf>
    <xf numFmtId="164" fontId="8" fillId="2" borderId="2" xfId="1" quotePrefix="1" applyNumberFormat="1" applyFont="1" applyFill="1" applyBorder="1" applyAlignment="1" applyProtection="1">
      <alignment horizontal="center"/>
    </xf>
    <xf numFmtId="165" fontId="9" fillId="2" borderId="17" xfId="0" applyNumberFormat="1" applyFont="1" applyFill="1" applyBorder="1" applyAlignment="1">
      <alignment horizontal="center"/>
    </xf>
    <xf numFmtId="165" fontId="9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/>
    <xf numFmtId="165" fontId="12" fillId="2" borderId="16" xfId="0" applyNumberFormat="1" applyFont="1" applyFill="1" applyBorder="1"/>
    <xf numFmtId="165" fontId="0" fillId="2" borderId="0" xfId="0" applyNumberFormat="1" applyFill="1"/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zoomScaleNormal="100" workbookViewId="0">
      <pane xSplit="3" ySplit="2" topLeftCell="G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21" sqref="A21"/>
    </sheetView>
  </sheetViews>
  <sheetFormatPr defaultColWidth="5.6640625" defaultRowHeight="13.8" x14ac:dyDescent="0.25"/>
  <cols>
    <col min="1" max="1" width="8.6640625" style="116" customWidth="1"/>
    <col min="2" max="2" width="12.44140625" style="117" customWidth="1"/>
    <col min="3" max="3" width="26.44140625" style="117" bestFit="1" customWidth="1"/>
    <col min="4" max="5" width="6.33203125" style="112" customWidth="1"/>
    <col min="6" max="6" width="9.109375" style="137" bestFit="1" customWidth="1"/>
    <col min="7" max="7" width="11.109375" style="112" customWidth="1"/>
    <col min="8" max="8" width="12.33203125" style="112" customWidth="1"/>
    <col min="9" max="9" width="8.6640625" style="112" customWidth="1"/>
    <col min="10" max="10" width="8.44140625" style="112" customWidth="1"/>
    <col min="11" max="11" width="8.44140625" style="10" bestFit="1" customWidth="1"/>
    <col min="12" max="16384" width="5.6640625" style="5"/>
  </cols>
  <sheetData>
    <row r="1" spans="1:11" s="2" customFormat="1" x14ac:dyDescent="0.25">
      <c r="A1" s="83"/>
      <c r="B1" s="84"/>
      <c r="C1" s="85"/>
      <c r="D1" s="194">
        <v>44562</v>
      </c>
      <c r="E1" s="195"/>
      <c r="F1" s="195"/>
      <c r="G1" s="195"/>
      <c r="H1" s="195"/>
      <c r="I1" s="196"/>
      <c r="J1" s="86"/>
      <c r="K1" s="69"/>
    </row>
    <row r="2" spans="1:11" s="71" customFormat="1" ht="41.4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1"/>
    </row>
    <row r="3" spans="1:11" x14ac:dyDescent="0.25">
      <c r="A3" s="140" t="s">
        <v>9</v>
      </c>
      <c r="B3" s="141" t="s">
        <v>10</v>
      </c>
      <c r="C3" s="141" t="s">
        <v>11</v>
      </c>
      <c r="D3" s="142">
        <v>5</v>
      </c>
      <c r="E3" s="142">
        <v>7</v>
      </c>
      <c r="F3" s="142">
        <v>0</v>
      </c>
      <c r="G3" s="142">
        <f>SUM(D3:F3)</f>
        <v>12</v>
      </c>
      <c r="H3" s="142">
        <v>3</v>
      </c>
      <c r="I3" s="143">
        <v>21</v>
      </c>
      <c r="J3" s="144">
        <f t="shared" ref="J3:J66" si="0">G3/I3</f>
        <v>0.5714285714285714</v>
      </c>
    </row>
    <row r="4" spans="1:11" x14ac:dyDescent="0.25">
      <c r="A4" s="92" t="s">
        <v>12</v>
      </c>
      <c r="B4" s="93" t="s">
        <v>13</v>
      </c>
      <c r="C4" s="93" t="s">
        <v>13</v>
      </c>
      <c r="D4" s="118">
        <v>2</v>
      </c>
      <c r="E4" s="118">
        <v>10</v>
      </c>
      <c r="F4" s="118">
        <v>0</v>
      </c>
      <c r="G4" s="118">
        <f t="shared" ref="G4:G67" si="1">SUM(D4:F4)</f>
        <v>12</v>
      </c>
      <c r="H4" s="118">
        <v>2</v>
      </c>
      <c r="I4" s="119">
        <v>15</v>
      </c>
      <c r="J4" s="120">
        <f t="shared" si="0"/>
        <v>0.8</v>
      </c>
    </row>
    <row r="5" spans="1:11" x14ac:dyDescent="0.25">
      <c r="A5" s="92" t="s">
        <v>14</v>
      </c>
      <c r="B5" s="93" t="s">
        <v>15</v>
      </c>
      <c r="C5" s="93" t="s">
        <v>15</v>
      </c>
      <c r="D5" s="118">
        <v>1</v>
      </c>
      <c r="E5" s="118">
        <v>5</v>
      </c>
      <c r="F5" s="118">
        <v>0</v>
      </c>
      <c r="G5" s="118">
        <f t="shared" si="1"/>
        <v>6</v>
      </c>
      <c r="H5" s="118">
        <v>0</v>
      </c>
      <c r="I5" s="119">
        <v>6</v>
      </c>
      <c r="J5" s="120">
        <f t="shared" si="0"/>
        <v>1</v>
      </c>
    </row>
    <row r="6" spans="1:11" x14ac:dyDescent="0.25">
      <c r="A6" s="140" t="s">
        <v>16</v>
      </c>
      <c r="B6" s="141" t="s">
        <v>17</v>
      </c>
      <c r="C6" s="141" t="s">
        <v>18</v>
      </c>
      <c r="D6" s="142">
        <v>0</v>
      </c>
      <c r="E6" s="142">
        <v>4</v>
      </c>
      <c r="F6" s="142">
        <v>0</v>
      </c>
      <c r="G6" s="142">
        <f t="shared" si="1"/>
        <v>4</v>
      </c>
      <c r="H6" s="142">
        <v>0</v>
      </c>
      <c r="I6" s="143">
        <v>6</v>
      </c>
      <c r="J6" s="144">
        <f t="shared" si="0"/>
        <v>0.66666666666666663</v>
      </c>
    </row>
    <row r="7" spans="1:11" x14ac:dyDescent="0.25">
      <c r="A7" s="140" t="s">
        <v>19</v>
      </c>
      <c r="B7" s="141" t="s">
        <v>17</v>
      </c>
      <c r="C7" s="141" t="s">
        <v>20</v>
      </c>
      <c r="D7" s="142">
        <v>0</v>
      </c>
      <c r="E7" s="142">
        <v>17</v>
      </c>
      <c r="F7" s="142">
        <v>0</v>
      </c>
      <c r="G7" s="142">
        <f t="shared" si="1"/>
        <v>17</v>
      </c>
      <c r="H7" s="142">
        <v>0</v>
      </c>
      <c r="I7" s="143">
        <v>37</v>
      </c>
      <c r="J7" s="144">
        <f t="shared" si="0"/>
        <v>0.45945945945945948</v>
      </c>
    </row>
    <row r="8" spans="1:11" x14ac:dyDescent="0.25">
      <c r="A8" s="92" t="s">
        <v>21</v>
      </c>
      <c r="B8" s="93" t="s">
        <v>22</v>
      </c>
      <c r="C8" s="93" t="s">
        <v>23</v>
      </c>
      <c r="D8" s="118">
        <v>0</v>
      </c>
      <c r="E8" s="118">
        <v>17</v>
      </c>
      <c r="F8" s="118">
        <v>0</v>
      </c>
      <c r="G8" s="118">
        <f t="shared" si="1"/>
        <v>17</v>
      </c>
      <c r="H8" s="118">
        <v>0</v>
      </c>
      <c r="I8" s="119">
        <v>13</v>
      </c>
      <c r="J8" s="120">
        <f t="shared" si="0"/>
        <v>1.3076923076923077</v>
      </c>
    </row>
    <row r="9" spans="1:11" x14ac:dyDescent="0.25">
      <c r="A9" s="92" t="s">
        <v>24</v>
      </c>
      <c r="B9" s="93" t="s">
        <v>25</v>
      </c>
      <c r="C9" s="93" t="s">
        <v>26</v>
      </c>
      <c r="D9" s="118">
        <v>11</v>
      </c>
      <c r="E9" s="118">
        <v>51</v>
      </c>
      <c r="F9" s="118">
        <v>15</v>
      </c>
      <c r="G9" s="118">
        <f t="shared" si="1"/>
        <v>77</v>
      </c>
      <c r="H9" s="118">
        <v>11</v>
      </c>
      <c r="I9" s="119">
        <v>68</v>
      </c>
      <c r="J9" s="120">
        <f t="shared" si="0"/>
        <v>1.1323529411764706</v>
      </c>
    </row>
    <row r="10" spans="1:11" x14ac:dyDescent="0.25">
      <c r="A10" s="92" t="s">
        <v>27</v>
      </c>
      <c r="B10" s="93" t="s">
        <v>28</v>
      </c>
      <c r="C10" s="93" t="s">
        <v>29</v>
      </c>
      <c r="D10" s="118">
        <v>2</v>
      </c>
      <c r="E10" s="118">
        <v>11</v>
      </c>
      <c r="F10" s="118">
        <v>0</v>
      </c>
      <c r="G10" s="118">
        <f t="shared" si="1"/>
        <v>13</v>
      </c>
      <c r="H10" s="118">
        <v>1</v>
      </c>
      <c r="I10" s="119">
        <v>15</v>
      </c>
      <c r="J10" s="120">
        <f t="shared" si="0"/>
        <v>0.8666666666666667</v>
      </c>
    </row>
    <row r="11" spans="1:11" x14ac:dyDescent="0.25">
      <c r="A11" s="140" t="s">
        <v>30</v>
      </c>
      <c r="B11" s="141" t="s">
        <v>31</v>
      </c>
      <c r="C11" s="141" t="s">
        <v>32</v>
      </c>
      <c r="D11" s="142">
        <v>0</v>
      </c>
      <c r="E11" s="142">
        <v>33</v>
      </c>
      <c r="F11" s="142">
        <v>0</v>
      </c>
      <c r="G11" s="142">
        <f t="shared" si="1"/>
        <v>33</v>
      </c>
      <c r="H11" s="142">
        <v>0</v>
      </c>
      <c r="I11" s="143">
        <v>61</v>
      </c>
      <c r="J11" s="144">
        <f t="shared" si="0"/>
        <v>0.54098360655737709</v>
      </c>
    </row>
    <row r="12" spans="1:11" x14ac:dyDescent="0.25">
      <c r="A12" s="140" t="s">
        <v>33</v>
      </c>
      <c r="B12" s="141" t="s">
        <v>31</v>
      </c>
      <c r="C12" s="141" t="s">
        <v>34</v>
      </c>
      <c r="D12" s="142">
        <v>5</v>
      </c>
      <c r="E12" s="142">
        <v>16</v>
      </c>
      <c r="F12" s="142">
        <v>0</v>
      </c>
      <c r="G12" s="142">
        <f t="shared" si="1"/>
        <v>21</v>
      </c>
      <c r="H12" s="142">
        <v>5</v>
      </c>
      <c r="I12" s="143">
        <v>182</v>
      </c>
      <c r="J12" s="144">
        <f t="shared" si="0"/>
        <v>0.11538461538461539</v>
      </c>
    </row>
    <row r="13" spans="1:11" x14ac:dyDescent="0.25">
      <c r="A13" s="92" t="s">
        <v>35</v>
      </c>
      <c r="B13" s="93" t="s">
        <v>36</v>
      </c>
      <c r="C13" s="93" t="s">
        <v>37</v>
      </c>
      <c r="D13" s="118">
        <v>7</v>
      </c>
      <c r="E13" s="118">
        <v>87</v>
      </c>
      <c r="F13" s="118">
        <v>0</v>
      </c>
      <c r="G13" s="118">
        <f t="shared" si="1"/>
        <v>94</v>
      </c>
      <c r="H13" s="118">
        <v>2</v>
      </c>
      <c r="I13" s="119">
        <v>82</v>
      </c>
      <c r="J13" s="120">
        <f t="shared" si="0"/>
        <v>1.1463414634146341</v>
      </c>
    </row>
    <row r="14" spans="1:11" x14ac:dyDescent="0.25">
      <c r="A14" s="140" t="s">
        <v>38</v>
      </c>
      <c r="B14" s="141" t="s">
        <v>36</v>
      </c>
      <c r="C14" s="141" t="s">
        <v>39</v>
      </c>
      <c r="D14" s="142">
        <v>0</v>
      </c>
      <c r="E14" s="142">
        <v>1</v>
      </c>
      <c r="F14" s="142">
        <v>0</v>
      </c>
      <c r="G14" s="142">
        <f t="shared" si="1"/>
        <v>1</v>
      </c>
      <c r="H14" s="142">
        <v>0</v>
      </c>
      <c r="I14" s="143">
        <v>2</v>
      </c>
      <c r="J14" s="144">
        <f t="shared" si="0"/>
        <v>0.5</v>
      </c>
    </row>
    <row r="15" spans="1:11" x14ac:dyDescent="0.25">
      <c r="A15" s="92" t="s">
        <v>40</v>
      </c>
      <c r="B15" s="93" t="s">
        <v>41</v>
      </c>
      <c r="C15" s="93" t="s">
        <v>42</v>
      </c>
      <c r="D15" s="118">
        <v>2</v>
      </c>
      <c r="E15" s="118">
        <v>31</v>
      </c>
      <c r="F15" s="118">
        <v>0</v>
      </c>
      <c r="G15" s="118">
        <f t="shared" si="1"/>
        <v>33</v>
      </c>
      <c r="H15" s="118">
        <v>1</v>
      </c>
      <c r="I15" s="119">
        <v>39</v>
      </c>
      <c r="J15" s="120">
        <f t="shared" si="0"/>
        <v>0.84615384615384615</v>
      </c>
    </row>
    <row r="16" spans="1:11" x14ac:dyDescent="0.25">
      <c r="A16" s="92" t="s">
        <v>43</v>
      </c>
      <c r="B16" s="93" t="s">
        <v>44</v>
      </c>
      <c r="C16" s="93" t="s">
        <v>45</v>
      </c>
      <c r="D16" s="118">
        <v>7</v>
      </c>
      <c r="E16" s="118">
        <v>44</v>
      </c>
      <c r="F16" s="118">
        <v>0</v>
      </c>
      <c r="G16" s="118">
        <f t="shared" si="1"/>
        <v>51</v>
      </c>
      <c r="H16" s="118">
        <v>7</v>
      </c>
      <c r="I16" s="119">
        <v>35</v>
      </c>
      <c r="J16" s="120">
        <f t="shared" si="0"/>
        <v>1.4571428571428571</v>
      </c>
    </row>
    <row r="17" spans="1:22" x14ac:dyDescent="0.25">
      <c r="A17" s="92" t="s">
        <v>46</v>
      </c>
      <c r="B17" s="93" t="s">
        <v>47</v>
      </c>
      <c r="C17" s="93" t="s">
        <v>48</v>
      </c>
      <c r="D17" s="118">
        <v>12</v>
      </c>
      <c r="E17" s="118">
        <v>166</v>
      </c>
      <c r="F17" s="118">
        <v>0</v>
      </c>
      <c r="G17" s="118">
        <f t="shared" si="1"/>
        <v>178</v>
      </c>
      <c r="H17" s="118">
        <v>0</v>
      </c>
      <c r="I17" s="119">
        <v>211</v>
      </c>
      <c r="J17" s="120">
        <f t="shared" si="0"/>
        <v>0.84360189573459721</v>
      </c>
    </row>
    <row r="18" spans="1:22" s="149" customFormat="1" x14ac:dyDescent="0.25">
      <c r="A18" s="95" t="s">
        <v>49</v>
      </c>
      <c r="B18" s="76" t="s">
        <v>47</v>
      </c>
      <c r="C18" s="76" t="s">
        <v>50</v>
      </c>
      <c r="D18" s="121">
        <v>0</v>
      </c>
      <c r="E18" s="121">
        <v>131</v>
      </c>
      <c r="F18" s="121">
        <v>0</v>
      </c>
      <c r="G18" s="121">
        <f t="shared" si="1"/>
        <v>131</v>
      </c>
      <c r="H18" s="121">
        <v>0</v>
      </c>
      <c r="I18" s="119">
        <v>109</v>
      </c>
      <c r="J18" s="122">
        <f t="shared" si="0"/>
        <v>1.201834862385321</v>
      </c>
      <c r="K18" s="148"/>
    </row>
    <row r="19" spans="1:22" x14ac:dyDescent="0.25">
      <c r="A19" s="92" t="s">
        <v>51</v>
      </c>
      <c r="B19" s="93" t="s">
        <v>52</v>
      </c>
      <c r="C19" s="93" t="s">
        <v>53</v>
      </c>
      <c r="D19" s="118">
        <v>2</v>
      </c>
      <c r="E19" s="118">
        <v>18</v>
      </c>
      <c r="F19" s="118">
        <v>0</v>
      </c>
      <c r="G19" s="118">
        <f t="shared" si="1"/>
        <v>20</v>
      </c>
      <c r="H19" s="118">
        <v>1</v>
      </c>
      <c r="I19" s="119">
        <v>23</v>
      </c>
      <c r="J19" s="120">
        <f t="shared" si="0"/>
        <v>0.86956521739130432</v>
      </c>
    </row>
    <row r="20" spans="1:22" x14ac:dyDescent="0.25">
      <c r="A20" s="140" t="s">
        <v>54</v>
      </c>
      <c r="B20" s="141" t="s">
        <v>55</v>
      </c>
      <c r="C20" s="141" t="s">
        <v>56</v>
      </c>
      <c r="D20" s="142">
        <v>17</v>
      </c>
      <c r="E20" s="142">
        <v>130</v>
      </c>
      <c r="F20" s="142">
        <v>0</v>
      </c>
      <c r="G20" s="142">
        <f t="shared" si="1"/>
        <v>147</v>
      </c>
      <c r="H20" s="142">
        <v>8</v>
      </c>
      <c r="I20" s="143">
        <v>221</v>
      </c>
      <c r="J20" s="144">
        <f t="shared" si="0"/>
        <v>0.66515837104072395</v>
      </c>
    </row>
    <row r="21" spans="1:22" x14ac:dyDescent="0.25">
      <c r="A21" s="140" t="s">
        <v>57</v>
      </c>
      <c r="B21" s="141" t="s">
        <v>55</v>
      </c>
      <c r="C21" s="141" t="s">
        <v>58</v>
      </c>
      <c r="D21" s="142">
        <v>0</v>
      </c>
      <c r="E21" s="142">
        <v>0</v>
      </c>
      <c r="F21" s="142">
        <v>0</v>
      </c>
      <c r="G21" s="142">
        <f t="shared" ref="G21:G22" si="2">SUM(D21:F21)</f>
        <v>0</v>
      </c>
      <c r="H21" s="142">
        <v>0</v>
      </c>
      <c r="I21" s="143">
        <v>221</v>
      </c>
      <c r="J21" s="144">
        <f t="shared" ref="J21:J22" si="3">G21/I21</f>
        <v>0</v>
      </c>
    </row>
    <row r="22" spans="1:22" x14ac:dyDescent="0.25">
      <c r="A22" s="140" t="s">
        <v>59</v>
      </c>
      <c r="B22" s="141" t="s">
        <v>60</v>
      </c>
      <c r="C22" s="141" t="s">
        <v>61</v>
      </c>
      <c r="D22" s="142">
        <v>0</v>
      </c>
      <c r="E22" s="142">
        <v>3</v>
      </c>
      <c r="F22" s="142">
        <v>0</v>
      </c>
      <c r="G22" s="142">
        <f t="shared" si="2"/>
        <v>3</v>
      </c>
      <c r="H22" s="142">
        <v>0</v>
      </c>
      <c r="I22" s="143">
        <v>182</v>
      </c>
      <c r="J22" s="144">
        <f t="shared" si="3"/>
        <v>1.6483516483516484E-2</v>
      </c>
    </row>
    <row r="23" spans="1:22" x14ac:dyDescent="0.25">
      <c r="A23" s="92" t="s">
        <v>62</v>
      </c>
      <c r="B23" s="93" t="s">
        <v>63</v>
      </c>
      <c r="C23" s="93" t="s">
        <v>64</v>
      </c>
      <c r="D23" s="118">
        <v>0</v>
      </c>
      <c r="E23" s="118">
        <v>24</v>
      </c>
      <c r="F23" s="118">
        <v>0</v>
      </c>
      <c r="G23" s="118">
        <f t="shared" si="1"/>
        <v>24</v>
      </c>
      <c r="H23" s="118">
        <v>0</v>
      </c>
      <c r="I23" s="119">
        <v>29</v>
      </c>
      <c r="J23" s="120">
        <f t="shared" si="0"/>
        <v>0.82758620689655171</v>
      </c>
    </row>
    <row r="24" spans="1:22" x14ac:dyDescent="0.25">
      <c r="A24" s="140" t="s">
        <v>65</v>
      </c>
      <c r="B24" s="141" t="s">
        <v>66</v>
      </c>
      <c r="C24" s="141" t="s">
        <v>67</v>
      </c>
      <c r="D24" s="142">
        <v>3</v>
      </c>
      <c r="E24" s="142">
        <v>33</v>
      </c>
      <c r="F24" s="142">
        <v>0</v>
      </c>
      <c r="G24" s="142">
        <f t="shared" si="1"/>
        <v>36</v>
      </c>
      <c r="H24" s="142">
        <v>5</v>
      </c>
      <c r="I24" s="143">
        <v>124</v>
      </c>
      <c r="J24" s="144">
        <f t="shared" si="0"/>
        <v>0.29032258064516131</v>
      </c>
    </row>
    <row r="25" spans="1:22" x14ac:dyDescent="0.25">
      <c r="A25" s="140" t="s">
        <v>68</v>
      </c>
      <c r="B25" s="141" t="s">
        <v>66</v>
      </c>
      <c r="C25" s="141" t="s">
        <v>69</v>
      </c>
      <c r="D25" s="142">
        <v>1</v>
      </c>
      <c r="E25" s="142">
        <v>19</v>
      </c>
      <c r="F25" s="142">
        <v>0</v>
      </c>
      <c r="G25" s="142">
        <f t="shared" si="1"/>
        <v>20</v>
      </c>
      <c r="H25" s="142">
        <v>1</v>
      </c>
      <c r="I25" s="143">
        <v>33</v>
      </c>
      <c r="J25" s="144">
        <f t="shared" si="0"/>
        <v>0.60606060606060608</v>
      </c>
    </row>
    <row r="26" spans="1:22" x14ac:dyDescent="0.25">
      <c r="A26" s="140" t="s">
        <v>70</v>
      </c>
      <c r="B26" s="141" t="s">
        <v>71</v>
      </c>
      <c r="C26" s="141" t="s">
        <v>72</v>
      </c>
      <c r="D26" s="142">
        <v>0</v>
      </c>
      <c r="E26" s="142">
        <v>4</v>
      </c>
      <c r="F26" s="142">
        <v>0</v>
      </c>
      <c r="G26" s="142">
        <f t="shared" si="1"/>
        <v>4</v>
      </c>
      <c r="H26" s="142">
        <v>0</v>
      </c>
      <c r="I26" s="143">
        <v>24</v>
      </c>
      <c r="J26" s="144">
        <f t="shared" si="0"/>
        <v>0.16666666666666666</v>
      </c>
    </row>
    <row r="27" spans="1:22" x14ac:dyDescent="0.25">
      <c r="A27" s="140" t="s">
        <v>73</v>
      </c>
      <c r="B27" s="141" t="s">
        <v>71</v>
      </c>
      <c r="C27" s="141" t="s">
        <v>74</v>
      </c>
      <c r="D27" s="142">
        <v>1</v>
      </c>
      <c r="E27" s="142">
        <v>5</v>
      </c>
      <c r="F27" s="142">
        <v>0</v>
      </c>
      <c r="G27" s="142">
        <f t="shared" si="1"/>
        <v>6</v>
      </c>
      <c r="H27" s="142">
        <v>0</v>
      </c>
      <c r="I27" s="143">
        <v>27</v>
      </c>
      <c r="J27" s="144">
        <f t="shared" si="0"/>
        <v>0.22222222222222221</v>
      </c>
    </row>
    <row r="28" spans="1:22" x14ac:dyDescent="0.25">
      <c r="A28" s="140" t="s">
        <v>75</v>
      </c>
      <c r="B28" s="141" t="s">
        <v>76</v>
      </c>
      <c r="C28" s="141" t="s">
        <v>77</v>
      </c>
      <c r="D28" s="142">
        <v>1</v>
      </c>
      <c r="E28" s="142">
        <v>23</v>
      </c>
      <c r="F28" s="142">
        <v>0</v>
      </c>
      <c r="G28" s="142">
        <f t="shared" si="1"/>
        <v>24</v>
      </c>
      <c r="H28" s="142">
        <v>1</v>
      </c>
      <c r="I28" s="143">
        <v>43</v>
      </c>
      <c r="J28" s="144">
        <f t="shared" si="0"/>
        <v>0.55813953488372092</v>
      </c>
    </row>
    <row r="29" spans="1:22" s="149" customFormat="1" x14ac:dyDescent="0.25">
      <c r="A29" s="95" t="s">
        <v>78</v>
      </c>
      <c r="B29" s="76" t="s">
        <v>79</v>
      </c>
      <c r="C29" s="76" t="s">
        <v>80</v>
      </c>
      <c r="D29" s="121">
        <v>0</v>
      </c>
      <c r="E29" s="121">
        <v>2</v>
      </c>
      <c r="F29" s="121">
        <v>0</v>
      </c>
      <c r="G29" s="121">
        <f t="shared" si="1"/>
        <v>2</v>
      </c>
      <c r="H29" s="121">
        <v>0</v>
      </c>
      <c r="I29" s="119">
        <v>2</v>
      </c>
      <c r="J29" s="122">
        <f t="shared" si="0"/>
        <v>1</v>
      </c>
      <c r="K29" s="148"/>
    </row>
    <row r="30" spans="1:22" x14ac:dyDescent="0.25">
      <c r="A30" s="140" t="s">
        <v>81</v>
      </c>
      <c r="B30" s="141" t="s">
        <v>82</v>
      </c>
      <c r="C30" s="141" t="s">
        <v>83</v>
      </c>
      <c r="D30" s="142">
        <v>0</v>
      </c>
      <c r="E30" s="142">
        <v>2</v>
      </c>
      <c r="F30" s="142">
        <v>0</v>
      </c>
      <c r="G30" s="142">
        <f t="shared" si="1"/>
        <v>2</v>
      </c>
      <c r="H30" s="142">
        <v>0</v>
      </c>
      <c r="I30" s="143">
        <v>3</v>
      </c>
      <c r="J30" s="144">
        <f t="shared" si="0"/>
        <v>0.66666666666666663</v>
      </c>
    </row>
    <row r="31" spans="1:22" x14ac:dyDescent="0.25">
      <c r="A31" s="140" t="s">
        <v>84</v>
      </c>
      <c r="B31" s="141" t="s">
        <v>85</v>
      </c>
      <c r="C31" s="141" t="s">
        <v>86</v>
      </c>
      <c r="D31" s="142">
        <v>3</v>
      </c>
      <c r="E31" s="142">
        <v>48</v>
      </c>
      <c r="F31" s="142">
        <v>0</v>
      </c>
      <c r="G31" s="142">
        <f t="shared" si="1"/>
        <v>51</v>
      </c>
      <c r="H31" s="142">
        <v>0</v>
      </c>
      <c r="I31" s="143">
        <v>195</v>
      </c>
      <c r="J31" s="144">
        <f t="shared" si="0"/>
        <v>0.26153846153846155</v>
      </c>
      <c r="V31" s="5" t="s">
        <v>87</v>
      </c>
    </row>
    <row r="32" spans="1:22" x14ac:dyDescent="0.25">
      <c r="A32" s="92" t="s">
        <v>88</v>
      </c>
      <c r="B32" s="93" t="s">
        <v>89</v>
      </c>
      <c r="C32" s="93" t="s">
        <v>90</v>
      </c>
      <c r="D32" s="118">
        <v>1</v>
      </c>
      <c r="E32" s="118">
        <v>30</v>
      </c>
      <c r="F32" s="118">
        <v>0</v>
      </c>
      <c r="G32" s="118">
        <f t="shared" si="1"/>
        <v>31</v>
      </c>
      <c r="H32" s="118">
        <v>0</v>
      </c>
      <c r="I32" s="119">
        <v>29</v>
      </c>
      <c r="J32" s="120">
        <f t="shared" si="0"/>
        <v>1.0689655172413792</v>
      </c>
    </row>
    <row r="33" spans="1:10" s="10" customFormat="1" x14ac:dyDescent="0.25">
      <c r="A33" s="92" t="s">
        <v>91</v>
      </c>
      <c r="B33" s="93" t="s">
        <v>92</v>
      </c>
      <c r="C33" s="93" t="s">
        <v>93</v>
      </c>
      <c r="D33" s="118">
        <v>4</v>
      </c>
      <c r="E33" s="118">
        <v>107</v>
      </c>
      <c r="F33" s="118">
        <v>0</v>
      </c>
      <c r="G33" s="118">
        <f t="shared" si="1"/>
        <v>111</v>
      </c>
      <c r="H33" s="118">
        <v>4</v>
      </c>
      <c r="I33" s="119">
        <v>73</v>
      </c>
      <c r="J33" s="120">
        <f t="shared" si="0"/>
        <v>1.5205479452054795</v>
      </c>
    </row>
    <row r="34" spans="1:10" s="10" customFormat="1" x14ac:dyDescent="0.25">
      <c r="A34" s="92" t="s">
        <v>94</v>
      </c>
      <c r="B34" s="93" t="s">
        <v>95</v>
      </c>
      <c r="C34" s="93" t="s">
        <v>96</v>
      </c>
      <c r="D34" s="118">
        <v>0</v>
      </c>
      <c r="E34" s="118">
        <v>8</v>
      </c>
      <c r="F34" s="118">
        <v>0</v>
      </c>
      <c r="G34" s="118">
        <f t="shared" si="1"/>
        <v>8</v>
      </c>
      <c r="H34" s="118">
        <v>0</v>
      </c>
      <c r="I34" s="119">
        <v>5</v>
      </c>
      <c r="J34" s="120">
        <f t="shared" si="0"/>
        <v>1.6</v>
      </c>
    </row>
    <row r="35" spans="1:10" s="10" customFormat="1" x14ac:dyDescent="0.25">
      <c r="A35" s="92" t="s">
        <v>97</v>
      </c>
      <c r="B35" s="93" t="s">
        <v>98</v>
      </c>
      <c r="C35" s="93" t="s">
        <v>99</v>
      </c>
      <c r="D35" s="118">
        <v>0</v>
      </c>
      <c r="E35" s="118">
        <v>9</v>
      </c>
      <c r="F35" s="118">
        <v>0</v>
      </c>
      <c r="G35" s="118">
        <f t="shared" si="1"/>
        <v>9</v>
      </c>
      <c r="H35" s="118">
        <v>0</v>
      </c>
      <c r="I35" s="119">
        <v>9</v>
      </c>
      <c r="J35" s="120">
        <f t="shared" si="0"/>
        <v>1</v>
      </c>
    </row>
    <row r="36" spans="1:10" x14ac:dyDescent="0.25">
      <c r="A36" s="92" t="s">
        <v>100</v>
      </c>
      <c r="B36" s="93" t="s">
        <v>101</v>
      </c>
      <c r="C36" s="93" t="s">
        <v>102</v>
      </c>
      <c r="D36" s="118">
        <v>0</v>
      </c>
      <c r="E36" s="118">
        <v>8</v>
      </c>
      <c r="F36" s="118">
        <v>0</v>
      </c>
      <c r="G36" s="118">
        <f t="shared" si="1"/>
        <v>8</v>
      </c>
      <c r="H36" s="118">
        <v>0</v>
      </c>
      <c r="I36" s="119">
        <v>9</v>
      </c>
      <c r="J36" s="120">
        <f t="shared" si="0"/>
        <v>0.88888888888888884</v>
      </c>
    </row>
    <row r="37" spans="1:10" s="10" customFormat="1" x14ac:dyDescent="0.25">
      <c r="A37" s="147" t="s">
        <v>103</v>
      </c>
      <c r="B37" s="141" t="s">
        <v>104</v>
      </c>
      <c r="C37" s="141" t="s">
        <v>105</v>
      </c>
      <c r="D37" s="142">
        <v>0</v>
      </c>
      <c r="E37" s="142">
        <v>3</v>
      </c>
      <c r="F37" s="142">
        <v>0</v>
      </c>
      <c r="G37" s="142">
        <f t="shared" si="1"/>
        <v>3</v>
      </c>
      <c r="H37" s="142">
        <v>0</v>
      </c>
      <c r="I37" s="143">
        <v>5</v>
      </c>
      <c r="J37" s="144">
        <f t="shared" si="0"/>
        <v>0.6</v>
      </c>
    </row>
    <row r="38" spans="1:10" x14ac:dyDescent="0.25">
      <c r="A38" s="94" t="s">
        <v>106</v>
      </c>
      <c r="B38" s="93" t="s">
        <v>107</v>
      </c>
      <c r="C38" s="93" t="s">
        <v>108</v>
      </c>
      <c r="D38" s="118">
        <v>2</v>
      </c>
      <c r="E38" s="118">
        <v>34</v>
      </c>
      <c r="F38" s="118">
        <v>0</v>
      </c>
      <c r="G38" s="118">
        <f t="shared" si="1"/>
        <v>36</v>
      </c>
      <c r="H38" s="118">
        <v>2</v>
      </c>
      <c r="I38" s="119">
        <v>21</v>
      </c>
      <c r="J38" s="120">
        <f t="shared" si="0"/>
        <v>1.7142857142857142</v>
      </c>
    </row>
    <row r="39" spans="1:10" x14ac:dyDescent="0.25">
      <c r="A39" s="92" t="s">
        <v>109</v>
      </c>
      <c r="B39" s="93" t="s">
        <v>110</v>
      </c>
      <c r="C39" s="93" t="s">
        <v>111</v>
      </c>
      <c r="D39" s="118">
        <v>1</v>
      </c>
      <c r="E39" s="118">
        <v>34</v>
      </c>
      <c r="F39" s="118">
        <v>0</v>
      </c>
      <c r="G39" s="118">
        <f t="shared" si="1"/>
        <v>35</v>
      </c>
      <c r="H39" s="118">
        <v>1</v>
      </c>
      <c r="I39" s="119">
        <v>30</v>
      </c>
      <c r="J39" s="120">
        <f t="shared" si="0"/>
        <v>1.1666666666666667</v>
      </c>
    </row>
    <row r="40" spans="1:10" x14ac:dyDescent="0.25">
      <c r="A40" s="140" t="s">
        <v>112</v>
      </c>
      <c r="B40" s="141" t="s">
        <v>113</v>
      </c>
      <c r="C40" s="141" t="s">
        <v>114</v>
      </c>
      <c r="D40" s="142">
        <v>6</v>
      </c>
      <c r="E40" s="142">
        <v>26</v>
      </c>
      <c r="F40" s="142">
        <v>0</v>
      </c>
      <c r="G40" s="142">
        <f t="shared" si="1"/>
        <v>32</v>
      </c>
      <c r="H40" s="142">
        <v>1</v>
      </c>
      <c r="I40" s="143">
        <v>60</v>
      </c>
      <c r="J40" s="144">
        <f t="shared" si="0"/>
        <v>0.53333333333333333</v>
      </c>
    </row>
    <row r="41" spans="1:10" x14ac:dyDescent="0.25">
      <c r="A41" s="92" t="s">
        <v>115</v>
      </c>
      <c r="B41" s="93" t="s">
        <v>116</v>
      </c>
      <c r="C41" s="93" t="s">
        <v>117</v>
      </c>
      <c r="D41" s="118">
        <v>1</v>
      </c>
      <c r="E41" s="118">
        <v>3</v>
      </c>
      <c r="F41" s="118">
        <v>0</v>
      </c>
      <c r="G41" s="118">
        <f t="shared" si="1"/>
        <v>4</v>
      </c>
      <c r="H41" s="118">
        <v>0</v>
      </c>
      <c r="I41" s="119">
        <v>5</v>
      </c>
      <c r="J41" s="120">
        <f t="shared" si="0"/>
        <v>0.8</v>
      </c>
    </row>
    <row r="42" spans="1:10" x14ac:dyDescent="0.25">
      <c r="A42" s="92" t="s">
        <v>118</v>
      </c>
      <c r="B42" s="93" t="s">
        <v>119</v>
      </c>
      <c r="C42" s="93" t="s">
        <v>120</v>
      </c>
      <c r="D42" s="118">
        <v>0</v>
      </c>
      <c r="E42" s="118">
        <v>10</v>
      </c>
      <c r="F42" s="118">
        <v>0</v>
      </c>
      <c r="G42" s="118">
        <f t="shared" si="1"/>
        <v>10</v>
      </c>
      <c r="H42" s="118">
        <v>0</v>
      </c>
      <c r="I42" s="119">
        <v>5</v>
      </c>
      <c r="J42" s="120">
        <f t="shared" si="0"/>
        <v>2</v>
      </c>
    </row>
    <row r="43" spans="1:10" s="10" customFormat="1" x14ac:dyDescent="0.25">
      <c r="A43" s="140" t="s">
        <v>121</v>
      </c>
      <c r="B43" s="141" t="s">
        <v>122</v>
      </c>
      <c r="C43" s="141" t="s">
        <v>123</v>
      </c>
      <c r="D43" s="142">
        <v>6</v>
      </c>
      <c r="E43" s="142">
        <v>45</v>
      </c>
      <c r="F43" s="142">
        <v>0</v>
      </c>
      <c r="G43" s="142">
        <f t="shared" si="1"/>
        <v>51</v>
      </c>
      <c r="H43" s="142">
        <v>0</v>
      </c>
      <c r="I43" s="143">
        <v>68</v>
      </c>
      <c r="J43" s="144">
        <f t="shared" si="0"/>
        <v>0.75</v>
      </c>
    </row>
    <row r="44" spans="1:10" s="10" customFormat="1" x14ac:dyDescent="0.25">
      <c r="A44" s="92" t="s">
        <v>124</v>
      </c>
      <c r="B44" s="93" t="s">
        <v>122</v>
      </c>
      <c r="C44" s="93" t="s">
        <v>125</v>
      </c>
      <c r="D44" s="118">
        <v>0</v>
      </c>
      <c r="E44" s="118">
        <v>11</v>
      </c>
      <c r="F44" s="118">
        <v>0</v>
      </c>
      <c r="G44" s="118">
        <f t="shared" si="1"/>
        <v>11</v>
      </c>
      <c r="H44" s="118">
        <v>0</v>
      </c>
      <c r="I44" s="119">
        <v>12</v>
      </c>
      <c r="J44" s="120">
        <f t="shared" si="0"/>
        <v>0.91666666666666663</v>
      </c>
    </row>
    <row r="45" spans="1:10" s="10" customFormat="1" x14ac:dyDescent="0.25">
      <c r="A45" s="140" t="s">
        <v>126</v>
      </c>
      <c r="B45" s="141" t="s">
        <v>127</v>
      </c>
      <c r="C45" s="141" t="s">
        <v>127</v>
      </c>
      <c r="D45" s="142">
        <v>0</v>
      </c>
      <c r="E45" s="142">
        <v>5</v>
      </c>
      <c r="F45" s="142">
        <v>0</v>
      </c>
      <c r="G45" s="142">
        <f t="shared" si="1"/>
        <v>5</v>
      </c>
      <c r="H45" s="142">
        <v>0</v>
      </c>
      <c r="I45" s="143">
        <v>34</v>
      </c>
      <c r="J45" s="144">
        <f t="shared" si="0"/>
        <v>0.14705882352941177</v>
      </c>
    </row>
    <row r="46" spans="1:10" s="10" customFormat="1" x14ac:dyDescent="0.25">
      <c r="A46" s="140" t="s">
        <v>128</v>
      </c>
      <c r="B46" s="141" t="s">
        <v>129</v>
      </c>
      <c r="C46" s="141" t="s">
        <v>130</v>
      </c>
      <c r="D46" s="142">
        <v>0</v>
      </c>
      <c r="E46" s="142">
        <v>2</v>
      </c>
      <c r="F46" s="142">
        <v>0</v>
      </c>
      <c r="G46" s="142">
        <f t="shared" si="1"/>
        <v>2</v>
      </c>
      <c r="H46" s="142">
        <v>0</v>
      </c>
      <c r="I46" s="143">
        <v>18</v>
      </c>
      <c r="J46" s="144">
        <f t="shared" si="0"/>
        <v>0.1111111111111111</v>
      </c>
    </row>
    <row r="47" spans="1:10" x14ac:dyDescent="0.25">
      <c r="A47" s="92" t="s">
        <v>131</v>
      </c>
      <c r="B47" s="93" t="s">
        <v>132</v>
      </c>
      <c r="C47" s="93" t="s">
        <v>133</v>
      </c>
      <c r="D47" s="118">
        <v>1</v>
      </c>
      <c r="E47" s="118">
        <v>14</v>
      </c>
      <c r="F47" s="118">
        <v>0</v>
      </c>
      <c r="G47" s="118">
        <f t="shared" si="1"/>
        <v>15</v>
      </c>
      <c r="H47" s="118">
        <v>1</v>
      </c>
      <c r="I47" s="119">
        <v>15</v>
      </c>
      <c r="J47" s="120">
        <f t="shared" si="0"/>
        <v>1</v>
      </c>
    </row>
    <row r="48" spans="1:10" s="10" customFormat="1" x14ac:dyDescent="0.25">
      <c r="A48" s="140" t="s">
        <v>134</v>
      </c>
      <c r="B48" s="141" t="s">
        <v>135</v>
      </c>
      <c r="C48" s="141" t="s">
        <v>136</v>
      </c>
      <c r="D48" s="142">
        <v>1</v>
      </c>
      <c r="E48" s="142">
        <v>39</v>
      </c>
      <c r="F48" s="142">
        <v>0</v>
      </c>
      <c r="G48" s="142">
        <f t="shared" si="1"/>
        <v>40</v>
      </c>
      <c r="H48" s="142">
        <v>0</v>
      </c>
      <c r="I48" s="143">
        <v>55</v>
      </c>
      <c r="J48" s="144">
        <f t="shared" si="0"/>
        <v>0.72727272727272729</v>
      </c>
    </row>
    <row r="49" spans="1:10" s="10" customFormat="1" x14ac:dyDescent="0.25">
      <c r="A49" s="92" t="s">
        <v>137</v>
      </c>
      <c r="B49" s="93" t="s">
        <v>138</v>
      </c>
      <c r="C49" s="93" t="s">
        <v>139</v>
      </c>
      <c r="D49" s="118">
        <v>2</v>
      </c>
      <c r="E49" s="118">
        <v>53</v>
      </c>
      <c r="F49" s="118">
        <v>0</v>
      </c>
      <c r="G49" s="118">
        <f t="shared" si="1"/>
        <v>55</v>
      </c>
      <c r="H49" s="118">
        <v>0</v>
      </c>
      <c r="I49" s="119">
        <v>68</v>
      </c>
      <c r="J49" s="120">
        <f t="shared" si="0"/>
        <v>0.80882352941176472</v>
      </c>
    </row>
    <row r="50" spans="1:10" s="10" customFormat="1" x14ac:dyDescent="0.25">
      <c r="A50" s="140" t="s">
        <v>140</v>
      </c>
      <c r="B50" s="141" t="s">
        <v>141</v>
      </c>
      <c r="C50" s="141" t="s">
        <v>142</v>
      </c>
      <c r="D50" s="142">
        <v>2</v>
      </c>
      <c r="E50" s="142">
        <v>57</v>
      </c>
      <c r="F50" s="142">
        <v>0</v>
      </c>
      <c r="G50" s="142">
        <f t="shared" si="1"/>
        <v>59</v>
      </c>
      <c r="H50" s="142">
        <v>0</v>
      </c>
      <c r="I50" s="143">
        <v>99</v>
      </c>
      <c r="J50" s="144">
        <f t="shared" si="0"/>
        <v>0.59595959595959591</v>
      </c>
    </row>
    <row r="51" spans="1:10" s="10" customFormat="1" x14ac:dyDescent="0.25">
      <c r="A51" s="147" t="s">
        <v>143</v>
      </c>
      <c r="B51" s="141" t="s">
        <v>144</v>
      </c>
      <c r="C51" s="141" t="s">
        <v>145</v>
      </c>
      <c r="D51" s="142">
        <v>1</v>
      </c>
      <c r="E51" s="142">
        <v>19</v>
      </c>
      <c r="F51" s="142">
        <v>0</v>
      </c>
      <c r="G51" s="142">
        <f t="shared" si="1"/>
        <v>20</v>
      </c>
      <c r="H51" s="142">
        <v>1</v>
      </c>
      <c r="I51" s="143">
        <v>32</v>
      </c>
      <c r="J51" s="144">
        <f t="shared" si="0"/>
        <v>0.625</v>
      </c>
    </row>
    <row r="52" spans="1:10" s="10" customFormat="1" x14ac:dyDescent="0.25">
      <c r="A52" s="140" t="s">
        <v>146</v>
      </c>
      <c r="B52" s="141" t="s">
        <v>147</v>
      </c>
      <c r="C52" s="141" t="s">
        <v>148</v>
      </c>
      <c r="D52" s="142">
        <v>0</v>
      </c>
      <c r="E52" s="142">
        <v>0</v>
      </c>
      <c r="F52" s="142">
        <v>0</v>
      </c>
      <c r="G52" s="142">
        <f t="shared" si="1"/>
        <v>0</v>
      </c>
      <c r="H52" s="142">
        <v>0</v>
      </c>
      <c r="I52" s="143">
        <v>11</v>
      </c>
      <c r="J52" s="144">
        <f t="shared" si="0"/>
        <v>0</v>
      </c>
    </row>
    <row r="53" spans="1:10" s="10" customFormat="1" x14ac:dyDescent="0.25">
      <c r="A53" s="140" t="s">
        <v>149</v>
      </c>
      <c r="B53" s="141" t="s">
        <v>147</v>
      </c>
      <c r="C53" s="141" t="s">
        <v>150</v>
      </c>
      <c r="D53" s="142">
        <v>0</v>
      </c>
      <c r="E53" s="142">
        <v>0</v>
      </c>
      <c r="F53" s="142">
        <v>0</v>
      </c>
      <c r="G53" s="142">
        <f t="shared" si="1"/>
        <v>0</v>
      </c>
      <c r="H53" s="142">
        <v>0</v>
      </c>
      <c r="I53" s="143">
        <v>10</v>
      </c>
      <c r="J53" s="144">
        <f t="shared" si="0"/>
        <v>0</v>
      </c>
    </row>
    <row r="54" spans="1:10" s="10" customFormat="1" x14ac:dyDescent="0.25">
      <c r="A54" s="140" t="s">
        <v>151</v>
      </c>
      <c r="B54" s="141" t="s">
        <v>152</v>
      </c>
      <c r="C54" s="141" t="s">
        <v>153</v>
      </c>
      <c r="D54" s="142">
        <v>0</v>
      </c>
      <c r="E54" s="142">
        <v>5</v>
      </c>
      <c r="F54" s="142">
        <v>0</v>
      </c>
      <c r="G54" s="142">
        <f t="shared" si="1"/>
        <v>5</v>
      </c>
      <c r="H54" s="142">
        <v>0</v>
      </c>
      <c r="I54" s="143">
        <v>31</v>
      </c>
      <c r="J54" s="144">
        <f t="shared" si="0"/>
        <v>0.16129032258064516</v>
      </c>
    </row>
    <row r="55" spans="1:10" x14ac:dyDescent="0.25">
      <c r="A55" s="140" t="s">
        <v>154</v>
      </c>
      <c r="B55" s="141" t="s">
        <v>155</v>
      </c>
      <c r="C55" s="141" t="s">
        <v>156</v>
      </c>
      <c r="D55" s="142">
        <v>0</v>
      </c>
      <c r="E55" s="142">
        <v>6</v>
      </c>
      <c r="F55" s="142">
        <v>0</v>
      </c>
      <c r="G55" s="142">
        <f t="shared" si="1"/>
        <v>6</v>
      </c>
      <c r="H55" s="142">
        <v>0</v>
      </c>
      <c r="I55" s="143">
        <v>9</v>
      </c>
      <c r="J55" s="144">
        <f t="shared" si="0"/>
        <v>0.66666666666666663</v>
      </c>
    </row>
    <row r="56" spans="1:10" x14ac:dyDescent="0.25">
      <c r="A56" s="92" t="s">
        <v>157</v>
      </c>
      <c r="B56" s="93" t="s">
        <v>155</v>
      </c>
      <c r="C56" s="93" t="s">
        <v>158</v>
      </c>
      <c r="D56" s="118">
        <v>1</v>
      </c>
      <c r="E56" s="118">
        <v>15</v>
      </c>
      <c r="F56" s="118">
        <v>0</v>
      </c>
      <c r="G56" s="118">
        <f t="shared" si="1"/>
        <v>16</v>
      </c>
      <c r="H56" s="118">
        <v>1</v>
      </c>
      <c r="I56" s="119">
        <v>19</v>
      </c>
      <c r="J56" s="120">
        <f t="shared" si="0"/>
        <v>0.84210526315789469</v>
      </c>
    </row>
    <row r="57" spans="1:10" s="10" customFormat="1" x14ac:dyDescent="0.25">
      <c r="A57" s="92" t="s">
        <v>159</v>
      </c>
      <c r="B57" s="93" t="s">
        <v>160</v>
      </c>
      <c r="C57" s="93" t="s">
        <v>161</v>
      </c>
      <c r="D57" s="118">
        <v>0</v>
      </c>
      <c r="E57" s="118">
        <v>20</v>
      </c>
      <c r="F57" s="118">
        <v>0</v>
      </c>
      <c r="G57" s="118">
        <f t="shared" si="1"/>
        <v>20</v>
      </c>
      <c r="H57" s="118">
        <v>0</v>
      </c>
      <c r="I57" s="119">
        <v>23</v>
      </c>
      <c r="J57" s="120">
        <f t="shared" si="0"/>
        <v>0.86956521739130432</v>
      </c>
    </row>
    <row r="58" spans="1:10" s="10" customFormat="1" x14ac:dyDescent="0.25">
      <c r="A58" s="140" t="s">
        <v>162</v>
      </c>
      <c r="B58" s="141" t="s">
        <v>163</v>
      </c>
      <c r="C58" s="141" t="s">
        <v>164</v>
      </c>
      <c r="D58" s="142">
        <v>2</v>
      </c>
      <c r="E58" s="142">
        <v>19</v>
      </c>
      <c r="F58" s="142">
        <v>0</v>
      </c>
      <c r="G58" s="142">
        <f t="shared" si="1"/>
        <v>21</v>
      </c>
      <c r="H58" s="142">
        <v>2</v>
      </c>
      <c r="I58" s="143">
        <v>30</v>
      </c>
      <c r="J58" s="144">
        <f t="shared" si="0"/>
        <v>0.7</v>
      </c>
    </row>
    <row r="59" spans="1:10" x14ac:dyDescent="0.25">
      <c r="A59" s="92" t="s">
        <v>165</v>
      </c>
      <c r="B59" s="93" t="s">
        <v>166</v>
      </c>
      <c r="C59" s="93" t="s">
        <v>167</v>
      </c>
      <c r="D59" s="118">
        <v>7</v>
      </c>
      <c r="E59" s="118">
        <v>54</v>
      </c>
      <c r="F59" s="118">
        <v>0</v>
      </c>
      <c r="G59" s="118">
        <f t="shared" si="1"/>
        <v>61</v>
      </c>
      <c r="H59" s="118">
        <v>4</v>
      </c>
      <c r="I59" s="119">
        <v>64</v>
      </c>
      <c r="J59" s="120">
        <f t="shared" si="0"/>
        <v>0.953125</v>
      </c>
    </row>
    <row r="60" spans="1:10" x14ac:dyDescent="0.25">
      <c r="A60" s="92" t="s">
        <v>168</v>
      </c>
      <c r="B60" s="93" t="s">
        <v>169</v>
      </c>
      <c r="C60" s="93" t="s">
        <v>170</v>
      </c>
      <c r="D60" s="118">
        <v>1</v>
      </c>
      <c r="E60" s="118">
        <v>17</v>
      </c>
      <c r="F60" s="118">
        <v>0</v>
      </c>
      <c r="G60" s="118">
        <f t="shared" si="1"/>
        <v>18</v>
      </c>
      <c r="H60" s="118">
        <v>0</v>
      </c>
      <c r="I60" s="119">
        <v>16</v>
      </c>
      <c r="J60" s="120">
        <f t="shared" si="0"/>
        <v>1.125</v>
      </c>
    </row>
    <row r="61" spans="1:10" s="10" customFormat="1" x14ac:dyDescent="0.25">
      <c r="A61" s="140" t="s">
        <v>171</v>
      </c>
      <c r="B61" s="141" t="s">
        <v>172</v>
      </c>
      <c r="C61" s="141" t="s">
        <v>172</v>
      </c>
      <c r="D61" s="142">
        <v>4</v>
      </c>
      <c r="E61" s="142">
        <v>68</v>
      </c>
      <c r="F61" s="142">
        <v>0</v>
      </c>
      <c r="G61" s="142">
        <f t="shared" si="1"/>
        <v>72</v>
      </c>
      <c r="H61" s="142">
        <v>1</v>
      </c>
      <c r="I61" s="143">
        <v>108</v>
      </c>
      <c r="J61" s="144">
        <f t="shared" si="0"/>
        <v>0.66666666666666663</v>
      </c>
    </row>
    <row r="62" spans="1:10" s="10" customFormat="1" x14ac:dyDescent="0.25">
      <c r="A62" s="92" t="s">
        <v>173</v>
      </c>
      <c r="B62" s="93" t="s">
        <v>174</v>
      </c>
      <c r="C62" s="93" t="s">
        <v>175</v>
      </c>
      <c r="D62" s="118">
        <v>0</v>
      </c>
      <c r="E62" s="118">
        <v>17</v>
      </c>
      <c r="F62" s="118">
        <v>0</v>
      </c>
      <c r="G62" s="118">
        <f t="shared" si="1"/>
        <v>17</v>
      </c>
      <c r="H62" s="118">
        <v>0</v>
      </c>
      <c r="I62" s="119">
        <v>16</v>
      </c>
      <c r="J62" s="120">
        <f t="shared" si="0"/>
        <v>1.0625</v>
      </c>
    </row>
    <row r="63" spans="1:10" x14ac:dyDescent="0.25">
      <c r="A63" s="140" t="s">
        <v>176</v>
      </c>
      <c r="B63" s="141" t="s">
        <v>177</v>
      </c>
      <c r="C63" s="141" t="s">
        <v>178</v>
      </c>
      <c r="D63" s="142">
        <v>0</v>
      </c>
      <c r="E63" s="142">
        <v>12</v>
      </c>
      <c r="F63" s="142">
        <v>0</v>
      </c>
      <c r="G63" s="142">
        <f t="shared" si="1"/>
        <v>12</v>
      </c>
      <c r="H63" s="142">
        <v>0</v>
      </c>
      <c r="I63" s="143">
        <v>19</v>
      </c>
      <c r="J63" s="144">
        <f t="shared" si="0"/>
        <v>0.63157894736842102</v>
      </c>
    </row>
    <row r="64" spans="1:10" x14ac:dyDescent="0.25">
      <c r="A64" s="92" t="s">
        <v>182</v>
      </c>
      <c r="B64" s="93" t="s">
        <v>180</v>
      </c>
      <c r="C64" s="93" t="s">
        <v>514</v>
      </c>
      <c r="D64" s="118">
        <v>0</v>
      </c>
      <c r="E64" s="118">
        <v>157</v>
      </c>
      <c r="F64" s="118">
        <v>0</v>
      </c>
      <c r="G64" s="118">
        <f t="shared" si="1"/>
        <v>157</v>
      </c>
      <c r="H64" s="118">
        <v>0</v>
      </c>
      <c r="I64" s="119">
        <v>143</v>
      </c>
      <c r="J64" s="120">
        <f t="shared" si="0"/>
        <v>1.0979020979020979</v>
      </c>
    </row>
    <row r="65" spans="1:28" s="10" customFormat="1" x14ac:dyDescent="0.25">
      <c r="A65" s="140" t="s">
        <v>184</v>
      </c>
      <c r="B65" s="141" t="s">
        <v>180</v>
      </c>
      <c r="C65" s="141" t="s">
        <v>185</v>
      </c>
      <c r="D65" s="142">
        <v>3</v>
      </c>
      <c r="E65" s="142">
        <v>94</v>
      </c>
      <c r="F65" s="142">
        <v>0</v>
      </c>
      <c r="G65" s="142">
        <f t="shared" si="1"/>
        <v>97</v>
      </c>
      <c r="H65" s="142">
        <v>0</v>
      </c>
      <c r="I65" s="143">
        <v>139</v>
      </c>
      <c r="J65" s="144">
        <f t="shared" si="0"/>
        <v>0.69784172661870503</v>
      </c>
    </row>
    <row r="66" spans="1:28" s="10" customFormat="1" x14ac:dyDescent="0.25">
      <c r="A66" s="92" t="s">
        <v>188</v>
      </c>
      <c r="B66" s="93" t="s">
        <v>180</v>
      </c>
      <c r="C66" s="93" t="s">
        <v>189</v>
      </c>
      <c r="D66" s="118">
        <v>2</v>
      </c>
      <c r="E66" s="118">
        <v>44</v>
      </c>
      <c r="F66" s="118">
        <v>0</v>
      </c>
      <c r="G66" s="118">
        <f t="shared" si="1"/>
        <v>46</v>
      </c>
      <c r="H66" s="118">
        <v>0</v>
      </c>
      <c r="I66" s="119">
        <v>48</v>
      </c>
      <c r="J66" s="120">
        <f t="shared" si="0"/>
        <v>0.95833333333333337</v>
      </c>
    </row>
    <row r="67" spans="1:28" x14ac:dyDescent="0.25">
      <c r="A67" s="147" t="s">
        <v>190</v>
      </c>
      <c r="B67" s="141" t="s">
        <v>180</v>
      </c>
      <c r="C67" s="141" t="s">
        <v>191</v>
      </c>
      <c r="D67" s="142">
        <v>3</v>
      </c>
      <c r="E67" s="142">
        <v>80</v>
      </c>
      <c r="F67" s="142">
        <v>0</v>
      </c>
      <c r="G67" s="142">
        <f t="shared" si="1"/>
        <v>83</v>
      </c>
      <c r="H67" s="142">
        <v>0</v>
      </c>
      <c r="I67" s="143">
        <v>117</v>
      </c>
      <c r="J67" s="144">
        <f t="shared" ref="J67:J115" si="4">G67/I67</f>
        <v>0.70940170940170943</v>
      </c>
    </row>
    <row r="68" spans="1:28" s="10" customFormat="1" x14ac:dyDescent="0.25">
      <c r="A68" s="92" t="s">
        <v>488</v>
      </c>
      <c r="B68" s="93" t="s">
        <v>180</v>
      </c>
      <c r="C68" s="93" t="s">
        <v>515</v>
      </c>
      <c r="D68" s="118">
        <v>3</v>
      </c>
      <c r="E68" s="118">
        <v>156</v>
      </c>
      <c r="F68" s="118">
        <v>0</v>
      </c>
      <c r="G68" s="118">
        <f t="shared" ref="G68:G114" si="5">SUM(D68:F68)</f>
        <v>159</v>
      </c>
      <c r="H68" s="118">
        <v>0</v>
      </c>
      <c r="I68" s="119">
        <v>192</v>
      </c>
      <c r="J68" s="120">
        <f t="shared" si="4"/>
        <v>0.828125</v>
      </c>
    </row>
    <row r="69" spans="1:28" s="10" customFormat="1" x14ac:dyDescent="0.25">
      <c r="A69" s="94" t="s">
        <v>192</v>
      </c>
      <c r="B69" s="93" t="s">
        <v>180</v>
      </c>
      <c r="C69" s="93" t="s">
        <v>193</v>
      </c>
      <c r="D69" s="118">
        <v>0</v>
      </c>
      <c r="E69" s="118">
        <v>78</v>
      </c>
      <c r="F69" s="118">
        <v>0</v>
      </c>
      <c r="G69" s="118">
        <f t="shared" si="5"/>
        <v>78</v>
      </c>
      <c r="H69" s="118">
        <v>0</v>
      </c>
      <c r="I69" s="119">
        <v>83</v>
      </c>
      <c r="J69" s="120">
        <f t="shared" si="4"/>
        <v>0.93975903614457834</v>
      </c>
    </row>
    <row r="70" spans="1:28" s="10" customFormat="1" x14ac:dyDescent="0.25">
      <c r="A70" s="140" t="s">
        <v>484</v>
      </c>
      <c r="B70" s="141" t="s">
        <v>180</v>
      </c>
      <c r="C70" s="141" t="s">
        <v>187</v>
      </c>
      <c r="D70" s="142">
        <v>0</v>
      </c>
      <c r="E70" s="142">
        <v>139</v>
      </c>
      <c r="F70" s="142">
        <v>0</v>
      </c>
      <c r="G70" s="142">
        <f t="shared" si="5"/>
        <v>139</v>
      </c>
      <c r="H70" s="142">
        <v>0</v>
      </c>
      <c r="I70" s="143">
        <v>251</v>
      </c>
      <c r="J70" s="144">
        <f t="shared" si="4"/>
        <v>0.55378486055776888</v>
      </c>
      <c r="AB70" s="10" t="s">
        <v>87</v>
      </c>
    </row>
    <row r="71" spans="1:28" s="10" customFormat="1" x14ac:dyDescent="0.25">
      <c r="A71" s="94" t="s">
        <v>194</v>
      </c>
      <c r="B71" s="93" t="s">
        <v>180</v>
      </c>
      <c r="C71" s="93" t="s">
        <v>195</v>
      </c>
      <c r="D71" s="118">
        <v>1</v>
      </c>
      <c r="E71" s="118">
        <v>39</v>
      </c>
      <c r="F71" s="118">
        <v>0</v>
      </c>
      <c r="G71" s="118">
        <f t="shared" si="5"/>
        <v>40</v>
      </c>
      <c r="H71" s="118">
        <v>0</v>
      </c>
      <c r="I71" s="119">
        <v>37</v>
      </c>
      <c r="J71" s="120">
        <f t="shared" si="4"/>
        <v>1.0810810810810811</v>
      </c>
    </row>
    <row r="72" spans="1:28" s="10" customFormat="1" x14ac:dyDescent="0.25">
      <c r="A72" s="92" t="s">
        <v>196</v>
      </c>
      <c r="B72" s="93" t="s">
        <v>180</v>
      </c>
      <c r="C72" s="93" t="s">
        <v>197</v>
      </c>
      <c r="D72" s="118">
        <v>2</v>
      </c>
      <c r="E72" s="118">
        <v>151</v>
      </c>
      <c r="F72" s="118">
        <v>0</v>
      </c>
      <c r="G72" s="118">
        <f t="shared" si="5"/>
        <v>153</v>
      </c>
      <c r="H72" s="118">
        <v>0</v>
      </c>
      <c r="I72" s="119">
        <v>189</v>
      </c>
      <c r="J72" s="120">
        <f t="shared" si="4"/>
        <v>0.80952380952380953</v>
      </c>
    </row>
    <row r="73" spans="1:28" s="10" customFormat="1" x14ac:dyDescent="0.25">
      <c r="A73" s="140" t="s">
        <v>198</v>
      </c>
      <c r="B73" s="141" t="s">
        <v>180</v>
      </c>
      <c r="C73" s="141" t="s">
        <v>199</v>
      </c>
      <c r="D73" s="142">
        <v>0</v>
      </c>
      <c r="E73" s="142">
        <v>334</v>
      </c>
      <c r="F73" s="142">
        <v>0</v>
      </c>
      <c r="G73" s="142">
        <f t="shared" si="5"/>
        <v>334</v>
      </c>
      <c r="H73" s="142">
        <v>0</v>
      </c>
      <c r="I73" s="143">
        <v>666</v>
      </c>
      <c r="J73" s="144">
        <f t="shared" si="4"/>
        <v>0.50150150150150152</v>
      </c>
    </row>
    <row r="74" spans="1:28" x14ac:dyDescent="0.25">
      <c r="A74" s="147" t="s">
        <v>200</v>
      </c>
      <c r="B74" s="141" t="s">
        <v>180</v>
      </c>
      <c r="C74" s="141" t="s">
        <v>201</v>
      </c>
      <c r="D74" s="142">
        <v>7</v>
      </c>
      <c r="E74" s="142">
        <v>95</v>
      </c>
      <c r="F74" s="142">
        <v>0</v>
      </c>
      <c r="G74" s="142">
        <f t="shared" si="5"/>
        <v>102</v>
      </c>
      <c r="H74" s="142">
        <v>1</v>
      </c>
      <c r="I74" s="143">
        <v>166</v>
      </c>
      <c r="J74" s="144">
        <f t="shared" si="4"/>
        <v>0.61445783132530118</v>
      </c>
    </row>
    <row r="75" spans="1:28" s="10" customFormat="1" x14ac:dyDescent="0.25">
      <c r="A75" s="140" t="s">
        <v>202</v>
      </c>
      <c r="B75" s="141" t="s">
        <v>180</v>
      </c>
      <c r="C75" s="141" t="s">
        <v>203</v>
      </c>
      <c r="D75" s="142">
        <v>1</v>
      </c>
      <c r="E75" s="142">
        <v>40</v>
      </c>
      <c r="F75" s="142">
        <v>0</v>
      </c>
      <c r="G75" s="142">
        <f t="shared" si="5"/>
        <v>41</v>
      </c>
      <c r="H75" s="142">
        <v>1</v>
      </c>
      <c r="I75" s="143">
        <v>598</v>
      </c>
      <c r="J75" s="144">
        <f t="shared" si="4"/>
        <v>6.8561872909698993E-2</v>
      </c>
    </row>
    <row r="76" spans="1:28" s="10" customFormat="1" x14ac:dyDescent="0.25">
      <c r="A76" s="140" t="s">
        <v>204</v>
      </c>
      <c r="B76" s="141" t="s">
        <v>180</v>
      </c>
      <c r="C76" s="141" t="s">
        <v>205</v>
      </c>
      <c r="D76" s="142">
        <v>2</v>
      </c>
      <c r="E76" s="142">
        <v>224</v>
      </c>
      <c r="F76" s="142">
        <v>0</v>
      </c>
      <c r="G76" s="142">
        <f t="shared" si="5"/>
        <v>226</v>
      </c>
      <c r="H76" s="142">
        <v>2</v>
      </c>
      <c r="I76" s="143">
        <v>329</v>
      </c>
      <c r="J76" s="144">
        <f t="shared" si="4"/>
        <v>0.68693009118541037</v>
      </c>
    </row>
    <row r="77" spans="1:28" x14ac:dyDescent="0.25">
      <c r="A77" s="140" t="s">
        <v>495</v>
      </c>
      <c r="B77" s="141" t="s">
        <v>180</v>
      </c>
      <c r="C77" s="141" t="s">
        <v>496</v>
      </c>
      <c r="D77" s="142">
        <v>0</v>
      </c>
      <c r="E77" s="142">
        <v>27</v>
      </c>
      <c r="F77" s="142">
        <v>0</v>
      </c>
      <c r="G77" s="142">
        <f t="shared" si="5"/>
        <v>27</v>
      </c>
      <c r="H77" s="142">
        <v>0</v>
      </c>
      <c r="I77" s="143">
        <v>165</v>
      </c>
      <c r="J77" s="144">
        <f t="shared" si="4"/>
        <v>0.16363636363636364</v>
      </c>
    </row>
    <row r="78" spans="1:28" x14ac:dyDescent="0.25">
      <c r="A78" s="94" t="s">
        <v>206</v>
      </c>
      <c r="B78" s="93" t="s">
        <v>180</v>
      </c>
      <c r="C78" s="93" t="s">
        <v>207</v>
      </c>
      <c r="D78" s="118">
        <v>0</v>
      </c>
      <c r="E78" s="118">
        <v>65</v>
      </c>
      <c r="F78" s="118">
        <v>0</v>
      </c>
      <c r="G78" s="118">
        <f t="shared" si="5"/>
        <v>65</v>
      </c>
      <c r="H78" s="118">
        <v>0</v>
      </c>
      <c r="I78" s="119">
        <v>60</v>
      </c>
      <c r="J78" s="120">
        <f t="shared" si="4"/>
        <v>1.0833333333333333</v>
      </c>
    </row>
    <row r="79" spans="1:28" s="10" customFormat="1" x14ac:dyDescent="0.25">
      <c r="A79" s="147" t="s">
        <v>208</v>
      </c>
      <c r="B79" s="141" t="s">
        <v>209</v>
      </c>
      <c r="C79" s="141" t="s">
        <v>209</v>
      </c>
      <c r="D79" s="142">
        <v>5</v>
      </c>
      <c r="E79" s="142">
        <v>23</v>
      </c>
      <c r="F79" s="142">
        <v>0</v>
      </c>
      <c r="G79" s="142">
        <f t="shared" si="5"/>
        <v>28</v>
      </c>
      <c r="H79" s="142">
        <v>0</v>
      </c>
      <c r="I79" s="143">
        <v>37</v>
      </c>
      <c r="J79" s="144">
        <f t="shared" si="4"/>
        <v>0.7567567567567568</v>
      </c>
    </row>
    <row r="80" spans="1:28" s="10" customFormat="1" x14ac:dyDescent="0.25">
      <c r="A80" s="140" t="s">
        <v>210</v>
      </c>
      <c r="B80" s="141" t="s">
        <v>211</v>
      </c>
      <c r="C80" s="141" t="s">
        <v>212</v>
      </c>
      <c r="D80" s="142">
        <v>0</v>
      </c>
      <c r="E80" s="142">
        <v>1</v>
      </c>
      <c r="F80" s="142">
        <v>0</v>
      </c>
      <c r="G80" s="142">
        <f t="shared" si="5"/>
        <v>1</v>
      </c>
      <c r="H80" s="142">
        <v>0</v>
      </c>
      <c r="I80" s="143">
        <v>5</v>
      </c>
      <c r="J80" s="144">
        <f t="shared" si="4"/>
        <v>0.2</v>
      </c>
    </row>
    <row r="81" spans="1:10" s="10" customFormat="1" x14ac:dyDescent="0.25">
      <c r="A81" s="140" t="s">
        <v>213</v>
      </c>
      <c r="B81" s="141" t="s">
        <v>214</v>
      </c>
      <c r="C81" s="141" t="s">
        <v>215</v>
      </c>
      <c r="D81" s="142">
        <v>1</v>
      </c>
      <c r="E81" s="142">
        <v>24</v>
      </c>
      <c r="F81" s="142">
        <v>0</v>
      </c>
      <c r="G81" s="142">
        <f t="shared" si="5"/>
        <v>25</v>
      </c>
      <c r="H81" s="142">
        <v>1</v>
      </c>
      <c r="I81" s="143">
        <v>32</v>
      </c>
      <c r="J81" s="144">
        <f t="shared" si="4"/>
        <v>0.78125</v>
      </c>
    </row>
    <row r="82" spans="1:10" s="10" customFormat="1" x14ac:dyDescent="0.25">
      <c r="A82" s="92" t="s">
        <v>216</v>
      </c>
      <c r="B82" s="93" t="s">
        <v>217</v>
      </c>
      <c r="C82" s="93" t="s">
        <v>217</v>
      </c>
      <c r="D82" s="118">
        <v>1</v>
      </c>
      <c r="E82" s="118">
        <v>6</v>
      </c>
      <c r="F82" s="118">
        <v>0</v>
      </c>
      <c r="G82" s="118">
        <f t="shared" si="5"/>
        <v>7</v>
      </c>
      <c r="H82" s="118">
        <v>0</v>
      </c>
      <c r="I82" s="119">
        <v>8</v>
      </c>
      <c r="J82" s="120">
        <f t="shared" si="4"/>
        <v>0.875</v>
      </c>
    </row>
    <row r="83" spans="1:10" s="10" customFormat="1" ht="12" customHeight="1" x14ac:dyDescent="0.25">
      <c r="A83" s="140" t="s">
        <v>218</v>
      </c>
      <c r="B83" s="141" t="s">
        <v>217</v>
      </c>
      <c r="C83" s="141" t="s">
        <v>47</v>
      </c>
      <c r="D83" s="142">
        <v>0</v>
      </c>
      <c r="E83" s="142">
        <v>8</v>
      </c>
      <c r="F83" s="142">
        <v>0</v>
      </c>
      <c r="G83" s="142">
        <f t="shared" si="5"/>
        <v>8</v>
      </c>
      <c r="H83" s="142">
        <v>0</v>
      </c>
      <c r="I83" s="143">
        <v>29</v>
      </c>
      <c r="J83" s="144">
        <f t="shared" si="4"/>
        <v>0.27586206896551724</v>
      </c>
    </row>
    <row r="84" spans="1:10" s="10" customFormat="1" x14ac:dyDescent="0.25">
      <c r="A84" s="140" t="s">
        <v>219</v>
      </c>
      <c r="B84" s="141" t="s">
        <v>220</v>
      </c>
      <c r="C84" s="141" t="s">
        <v>221</v>
      </c>
      <c r="D84" s="142">
        <v>0</v>
      </c>
      <c r="E84" s="142">
        <v>6</v>
      </c>
      <c r="F84" s="142">
        <v>0</v>
      </c>
      <c r="G84" s="142">
        <f t="shared" si="5"/>
        <v>6</v>
      </c>
      <c r="H84" s="142">
        <v>0</v>
      </c>
      <c r="I84" s="143">
        <v>76</v>
      </c>
      <c r="J84" s="144">
        <f t="shared" si="4"/>
        <v>7.8947368421052627E-2</v>
      </c>
    </row>
    <row r="85" spans="1:10" x14ac:dyDescent="0.25">
      <c r="A85" s="140" t="s">
        <v>222</v>
      </c>
      <c r="B85" s="141" t="s">
        <v>220</v>
      </c>
      <c r="C85" s="141" t="s">
        <v>223</v>
      </c>
      <c r="D85" s="142">
        <v>3</v>
      </c>
      <c r="E85" s="142">
        <v>3</v>
      </c>
      <c r="F85" s="142">
        <v>0</v>
      </c>
      <c r="G85" s="142">
        <f t="shared" si="5"/>
        <v>6</v>
      </c>
      <c r="H85" s="142">
        <v>0</v>
      </c>
      <c r="I85" s="143">
        <v>37</v>
      </c>
      <c r="J85" s="144">
        <f t="shared" si="4"/>
        <v>0.16216216216216217</v>
      </c>
    </row>
    <row r="86" spans="1:10" x14ac:dyDescent="0.25">
      <c r="A86" s="92" t="s">
        <v>224</v>
      </c>
      <c r="B86" s="93" t="s">
        <v>225</v>
      </c>
      <c r="C86" s="93" t="s">
        <v>226</v>
      </c>
      <c r="D86" s="118">
        <v>5</v>
      </c>
      <c r="E86" s="118">
        <v>40</v>
      </c>
      <c r="F86" s="118">
        <v>0</v>
      </c>
      <c r="G86" s="118">
        <f t="shared" si="5"/>
        <v>45</v>
      </c>
      <c r="H86" s="118">
        <v>4</v>
      </c>
      <c r="I86" s="119">
        <v>33</v>
      </c>
      <c r="J86" s="120">
        <f t="shared" si="4"/>
        <v>1.3636363636363635</v>
      </c>
    </row>
    <row r="87" spans="1:10" s="10" customFormat="1" x14ac:dyDescent="0.25">
      <c r="A87" s="140" t="s">
        <v>227</v>
      </c>
      <c r="B87" s="141" t="s">
        <v>228</v>
      </c>
      <c r="C87" s="141" t="s">
        <v>229</v>
      </c>
      <c r="D87" s="142">
        <v>0</v>
      </c>
      <c r="E87" s="142">
        <v>11</v>
      </c>
      <c r="F87" s="142">
        <v>0</v>
      </c>
      <c r="G87" s="142">
        <f t="shared" si="5"/>
        <v>11</v>
      </c>
      <c r="H87" s="142">
        <v>0</v>
      </c>
      <c r="I87" s="143">
        <v>24</v>
      </c>
      <c r="J87" s="144">
        <f t="shared" si="4"/>
        <v>0.45833333333333331</v>
      </c>
    </row>
    <row r="88" spans="1:10" s="10" customFormat="1" x14ac:dyDescent="0.25">
      <c r="A88" s="140" t="s">
        <v>230</v>
      </c>
      <c r="B88" s="141" t="s">
        <v>231</v>
      </c>
      <c r="C88" s="141" t="s">
        <v>232</v>
      </c>
      <c r="D88" s="142">
        <v>1</v>
      </c>
      <c r="E88" s="142">
        <v>27</v>
      </c>
      <c r="F88" s="142">
        <v>0</v>
      </c>
      <c r="G88" s="142">
        <f t="shared" si="5"/>
        <v>28</v>
      </c>
      <c r="H88" s="142">
        <v>1</v>
      </c>
      <c r="I88" s="143">
        <v>125</v>
      </c>
      <c r="J88" s="144">
        <f t="shared" si="4"/>
        <v>0.224</v>
      </c>
    </row>
    <row r="89" spans="1:10" s="10" customFormat="1" x14ac:dyDescent="0.25">
      <c r="A89" s="140" t="s">
        <v>233</v>
      </c>
      <c r="B89" s="141" t="s">
        <v>234</v>
      </c>
      <c r="C89" s="141" t="s">
        <v>235</v>
      </c>
      <c r="D89" s="142">
        <v>0</v>
      </c>
      <c r="E89" s="142">
        <v>4</v>
      </c>
      <c r="F89" s="142">
        <v>0</v>
      </c>
      <c r="G89" s="142">
        <f t="shared" si="5"/>
        <v>4</v>
      </c>
      <c r="H89" s="142">
        <v>0</v>
      </c>
      <c r="I89" s="143">
        <v>11</v>
      </c>
      <c r="J89" s="144">
        <f t="shared" si="4"/>
        <v>0.36363636363636365</v>
      </c>
    </row>
    <row r="90" spans="1:10" s="10" customFormat="1" x14ac:dyDescent="0.25">
      <c r="A90" s="140" t="s">
        <v>236</v>
      </c>
      <c r="B90" s="141" t="s">
        <v>237</v>
      </c>
      <c r="C90" s="141" t="s">
        <v>238</v>
      </c>
      <c r="D90" s="142">
        <v>0</v>
      </c>
      <c r="E90" s="142">
        <v>2</v>
      </c>
      <c r="F90" s="142">
        <v>0</v>
      </c>
      <c r="G90" s="142">
        <f t="shared" si="5"/>
        <v>2</v>
      </c>
      <c r="H90" s="142">
        <v>0</v>
      </c>
      <c r="I90" s="143">
        <v>3</v>
      </c>
      <c r="J90" s="144">
        <f t="shared" si="4"/>
        <v>0.66666666666666663</v>
      </c>
    </row>
    <row r="91" spans="1:10" x14ac:dyDescent="0.25">
      <c r="A91" s="92" t="s">
        <v>239</v>
      </c>
      <c r="B91" s="93" t="s">
        <v>240</v>
      </c>
      <c r="C91" s="93" t="s">
        <v>241</v>
      </c>
      <c r="D91" s="118">
        <v>11</v>
      </c>
      <c r="E91" s="118">
        <v>76</v>
      </c>
      <c r="F91" s="118">
        <v>0</v>
      </c>
      <c r="G91" s="118">
        <f t="shared" si="5"/>
        <v>87</v>
      </c>
      <c r="H91" s="118">
        <v>6</v>
      </c>
      <c r="I91" s="119">
        <v>87</v>
      </c>
      <c r="J91" s="120">
        <f t="shared" si="4"/>
        <v>1</v>
      </c>
    </row>
    <row r="92" spans="1:10" s="10" customFormat="1" x14ac:dyDescent="0.25">
      <c r="A92" s="140" t="s">
        <v>245</v>
      </c>
      <c r="B92" s="141" t="s">
        <v>243</v>
      </c>
      <c r="C92" s="141" t="s">
        <v>243</v>
      </c>
      <c r="D92" s="142">
        <v>3</v>
      </c>
      <c r="E92" s="142">
        <v>32</v>
      </c>
      <c r="F92" s="142">
        <v>0</v>
      </c>
      <c r="G92" s="142">
        <f t="shared" si="5"/>
        <v>35</v>
      </c>
      <c r="H92" s="142">
        <v>0</v>
      </c>
      <c r="I92" s="143">
        <v>68</v>
      </c>
      <c r="J92" s="144">
        <f t="shared" si="4"/>
        <v>0.51470588235294112</v>
      </c>
    </row>
    <row r="93" spans="1:10" x14ac:dyDescent="0.25">
      <c r="A93" s="140" t="s">
        <v>246</v>
      </c>
      <c r="B93" s="141" t="s">
        <v>247</v>
      </c>
      <c r="C93" s="141" t="s">
        <v>248</v>
      </c>
      <c r="D93" s="142">
        <v>1</v>
      </c>
      <c r="E93" s="142">
        <v>39</v>
      </c>
      <c r="F93" s="142">
        <v>0</v>
      </c>
      <c r="G93" s="142">
        <f t="shared" si="5"/>
        <v>40</v>
      </c>
      <c r="H93" s="142">
        <v>0</v>
      </c>
      <c r="I93" s="143">
        <v>54</v>
      </c>
      <c r="J93" s="144">
        <f t="shared" si="4"/>
        <v>0.7407407407407407</v>
      </c>
    </row>
    <row r="94" spans="1:10" s="10" customFormat="1" x14ac:dyDescent="0.25">
      <c r="A94" s="140" t="s">
        <v>249</v>
      </c>
      <c r="B94" s="141" t="s">
        <v>250</v>
      </c>
      <c r="C94" s="141" t="s">
        <v>251</v>
      </c>
      <c r="D94" s="142">
        <v>5</v>
      </c>
      <c r="E94" s="142">
        <v>28</v>
      </c>
      <c r="F94" s="142">
        <v>0</v>
      </c>
      <c r="G94" s="142">
        <f t="shared" si="5"/>
        <v>33</v>
      </c>
      <c r="H94" s="142">
        <v>0</v>
      </c>
      <c r="I94" s="143">
        <v>56</v>
      </c>
      <c r="J94" s="144">
        <f t="shared" si="4"/>
        <v>0.5892857142857143</v>
      </c>
    </row>
    <row r="95" spans="1:10" s="10" customFormat="1" x14ac:dyDescent="0.25">
      <c r="A95" s="92" t="s">
        <v>252</v>
      </c>
      <c r="B95" s="93" t="s">
        <v>253</v>
      </c>
      <c r="C95" s="93" t="s">
        <v>254</v>
      </c>
      <c r="D95" s="118">
        <v>4</v>
      </c>
      <c r="E95" s="118">
        <v>40</v>
      </c>
      <c r="F95" s="118">
        <v>0</v>
      </c>
      <c r="G95" s="118">
        <f t="shared" si="5"/>
        <v>44</v>
      </c>
      <c r="H95" s="118">
        <v>1</v>
      </c>
      <c r="I95" s="119">
        <v>43</v>
      </c>
      <c r="J95" s="120">
        <f t="shared" si="4"/>
        <v>1.0232558139534884</v>
      </c>
    </row>
    <row r="96" spans="1:10" s="10" customFormat="1" x14ac:dyDescent="0.25">
      <c r="A96" s="92" t="s">
        <v>255</v>
      </c>
      <c r="B96" s="93" t="s">
        <v>256</v>
      </c>
      <c r="C96" s="93" t="s">
        <v>257</v>
      </c>
      <c r="D96" s="118">
        <v>0</v>
      </c>
      <c r="E96" s="118">
        <v>15</v>
      </c>
      <c r="F96" s="118">
        <v>0</v>
      </c>
      <c r="G96" s="118">
        <f t="shared" si="5"/>
        <v>15</v>
      </c>
      <c r="H96" s="118">
        <v>0</v>
      </c>
      <c r="I96" s="119">
        <v>16</v>
      </c>
      <c r="J96" s="120">
        <f t="shared" si="4"/>
        <v>0.9375</v>
      </c>
    </row>
    <row r="97" spans="1:10" s="10" customFormat="1" x14ac:dyDescent="0.25">
      <c r="A97" s="92" t="s">
        <v>258</v>
      </c>
      <c r="B97" s="93" t="s">
        <v>259</v>
      </c>
      <c r="C97" s="93" t="s">
        <v>260</v>
      </c>
      <c r="D97" s="118">
        <v>3</v>
      </c>
      <c r="E97" s="118">
        <v>80</v>
      </c>
      <c r="F97" s="118">
        <v>0</v>
      </c>
      <c r="G97" s="118">
        <f t="shared" si="5"/>
        <v>83</v>
      </c>
      <c r="H97" s="118">
        <v>0</v>
      </c>
      <c r="I97" s="119">
        <v>78</v>
      </c>
      <c r="J97" s="120">
        <f t="shared" si="4"/>
        <v>1.0641025641025641</v>
      </c>
    </row>
    <row r="98" spans="1:10" s="10" customFormat="1" x14ac:dyDescent="0.25">
      <c r="A98" s="92" t="s">
        <v>486</v>
      </c>
      <c r="B98" s="93" t="s">
        <v>259</v>
      </c>
      <c r="C98" s="93" t="s">
        <v>490</v>
      </c>
      <c r="D98" s="118">
        <v>0</v>
      </c>
      <c r="E98" s="118">
        <v>13</v>
      </c>
      <c r="F98" s="118">
        <v>0</v>
      </c>
      <c r="G98" s="118">
        <f t="shared" si="5"/>
        <v>13</v>
      </c>
      <c r="H98" s="118">
        <v>0</v>
      </c>
      <c r="I98" s="119">
        <v>16</v>
      </c>
      <c r="J98" s="120">
        <f t="shared" si="4"/>
        <v>0.8125</v>
      </c>
    </row>
    <row r="99" spans="1:10" x14ac:dyDescent="0.25">
      <c r="A99" s="92" t="s">
        <v>261</v>
      </c>
      <c r="B99" s="93" t="s">
        <v>259</v>
      </c>
      <c r="C99" s="93" t="s">
        <v>262</v>
      </c>
      <c r="D99" s="118">
        <v>1</v>
      </c>
      <c r="E99" s="118">
        <v>273</v>
      </c>
      <c r="F99" s="118">
        <v>0</v>
      </c>
      <c r="G99" s="118">
        <f t="shared" si="5"/>
        <v>274</v>
      </c>
      <c r="H99" s="118">
        <v>0</v>
      </c>
      <c r="I99" s="119">
        <v>315</v>
      </c>
      <c r="J99" s="120">
        <f t="shared" si="4"/>
        <v>0.86984126984126986</v>
      </c>
    </row>
    <row r="100" spans="1:10" x14ac:dyDescent="0.25">
      <c r="A100" s="92" t="s">
        <v>263</v>
      </c>
      <c r="B100" s="93" t="s">
        <v>259</v>
      </c>
      <c r="C100" s="93" t="s">
        <v>264</v>
      </c>
      <c r="D100" s="118">
        <v>1</v>
      </c>
      <c r="E100" s="118">
        <v>27</v>
      </c>
      <c r="F100" s="118">
        <v>0</v>
      </c>
      <c r="G100" s="118">
        <f t="shared" si="5"/>
        <v>28</v>
      </c>
      <c r="H100" s="118">
        <v>0</v>
      </c>
      <c r="I100" s="119">
        <v>19</v>
      </c>
      <c r="J100" s="120">
        <f t="shared" si="4"/>
        <v>1.4736842105263157</v>
      </c>
    </row>
    <row r="101" spans="1:10" s="10" customFormat="1" x14ac:dyDescent="0.25">
      <c r="A101" s="140" t="s">
        <v>265</v>
      </c>
      <c r="B101" s="141" t="s">
        <v>259</v>
      </c>
      <c r="C101" s="141" t="s">
        <v>266</v>
      </c>
      <c r="D101" s="142">
        <v>4</v>
      </c>
      <c r="E101" s="142">
        <v>215</v>
      </c>
      <c r="F101" s="142">
        <v>0</v>
      </c>
      <c r="G101" s="142">
        <f t="shared" si="5"/>
        <v>219</v>
      </c>
      <c r="H101" s="142">
        <v>0</v>
      </c>
      <c r="I101" s="143">
        <v>351</v>
      </c>
      <c r="J101" s="144">
        <f t="shared" si="4"/>
        <v>0.62393162393162394</v>
      </c>
    </row>
    <row r="102" spans="1:10" x14ac:dyDescent="0.25">
      <c r="A102" s="92" t="s">
        <v>267</v>
      </c>
      <c r="B102" s="93" t="s">
        <v>259</v>
      </c>
      <c r="C102" s="93" t="s">
        <v>268</v>
      </c>
      <c r="D102" s="118">
        <v>4</v>
      </c>
      <c r="E102" s="118">
        <v>71</v>
      </c>
      <c r="F102" s="118">
        <v>0</v>
      </c>
      <c r="G102" s="118">
        <f t="shared" si="5"/>
        <v>75</v>
      </c>
      <c r="H102" s="118">
        <v>0</v>
      </c>
      <c r="I102" s="119">
        <v>78</v>
      </c>
      <c r="J102" s="120">
        <f t="shared" si="4"/>
        <v>0.96153846153846156</v>
      </c>
    </row>
    <row r="103" spans="1:10" x14ac:dyDescent="0.25">
      <c r="A103" s="92" t="s">
        <v>269</v>
      </c>
      <c r="B103" s="93" t="s">
        <v>259</v>
      </c>
      <c r="C103" s="93" t="s">
        <v>270</v>
      </c>
      <c r="D103" s="118">
        <v>4</v>
      </c>
      <c r="E103" s="118">
        <v>108</v>
      </c>
      <c r="F103" s="118">
        <v>0</v>
      </c>
      <c r="G103" s="118">
        <f t="shared" si="5"/>
        <v>112</v>
      </c>
      <c r="H103" s="118">
        <v>2</v>
      </c>
      <c r="I103" s="119">
        <v>101</v>
      </c>
      <c r="J103" s="120">
        <f t="shared" si="4"/>
        <v>1.108910891089109</v>
      </c>
    </row>
    <row r="104" spans="1:10" s="10" customFormat="1" x14ac:dyDescent="0.25">
      <c r="A104" s="140" t="s">
        <v>271</v>
      </c>
      <c r="B104" s="141" t="s">
        <v>259</v>
      </c>
      <c r="C104" s="141" t="s">
        <v>272</v>
      </c>
      <c r="D104" s="142">
        <v>5</v>
      </c>
      <c r="E104" s="142">
        <v>63</v>
      </c>
      <c r="F104" s="142">
        <v>0</v>
      </c>
      <c r="G104" s="142">
        <f t="shared" si="5"/>
        <v>68</v>
      </c>
      <c r="H104" s="142">
        <v>0</v>
      </c>
      <c r="I104" s="143">
        <v>92</v>
      </c>
      <c r="J104" s="144">
        <f t="shared" si="4"/>
        <v>0.73913043478260865</v>
      </c>
    </row>
    <row r="105" spans="1:10" s="10" customFormat="1" x14ac:dyDescent="0.25">
      <c r="A105" s="140" t="s">
        <v>273</v>
      </c>
      <c r="B105" s="141" t="s">
        <v>259</v>
      </c>
      <c r="C105" s="141" t="s">
        <v>274</v>
      </c>
      <c r="D105" s="145">
        <v>4</v>
      </c>
      <c r="E105" s="142">
        <v>224</v>
      </c>
      <c r="F105" s="142">
        <v>0</v>
      </c>
      <c r="G105" s="142">
        <f t="shared" si="5"/>
        <v>228</v>
      </c>
      <c r="H105" s="142">
        <v>0</v>
      </c>
      <c r="I105" s="143">
        <v>314</v>
      </c>
      <c r="J105" s="144">
        <f t="shared" si="4"/>
        <v>0.72611464968152861</v>
      </c>
    </row>
    <row r="106" spans="1:10" x14ac:dyDescent="0.25">
      <c r="A106" s="140" t="s">
        <v>275</v>
      </c>
      <c r="B106" s="141" t="s">
        <v>259</v>
      </c>
      <c r="C106" s="141" t="s">
        <v>276</v>
      </c>
      <c r="D106" s="142">
        <v>0</v>
      </c>
      <c r="E106" s="142">
        <v>169</v>
      </c>
      <c r="F106" s="142">
        <v>0</v>
      </c>
      <c r="G106" s="142">
        <f t="shared" si="5"/>
        <v>169</v>
      </c>
      <c r="H106" s="142">
        <v>0</v>
      </c>
      <c r="I106" s="143">
        <v>220</v>
      </c>
      <c r="J106" s="144">
        <f t="shared" si="4"/>
        <v>0.76818181818181819</v>
      </c>
    </row>
    <row r="107" spans="1:10" x14ac:dyDescent="0.25">
      <c r="A107" s="140" t="s">
        <v>297</v>
      </c>
      <c r="B107" s="141" t="s">
        <v>259</v>
      </c>
      <c r="C107" s="141" t="s">
        <v>430</v>
      </c>
      <c r="D107" s="142">
        <v>50</v>
      </c>
      <c r="E107" s="142">
        <v>0</v>
      </c>
      <c r="F107" s="142">
        <v>0</v>
      </c>
      <c r="G107" s="142">
        <f t="shared" si="5"/>
        <v>50</v>
      </c>
      <c r="H107" s="142">
        <v>0</v>
      </c>
      <c r="I107" s="143">
        <v>85</v>
      </c>
      <c r="J107" s="144">
        <f t="shared" si="4"/>
        <v>0.58823529411764708</v>
      </c>
    </row>
    <row r="108" spans="1:10" s="10" customFormat="1" x14ac:dyDescent="0.25">
      <c r="A108" s="145" t="s">
        <v>461</v>
      </c>
      <c r="B108" s="146" t="s">
        <v>259</v>
      </c>
      <c r="C108" s="146" t="s">
        <v>460</v>
      </c>
      <c r="D108" s="142">
        <v>2</v>
      </c>
      <c r="E108" s="142">
        <v>64</v>
      </c>
      <c r="F108" s="142">
        <v>0</v>
      </c>
      <c r="G108" s="142">
        <f t="shared" si="5"/>
        <v>66</v>
      </c>
      <c r="H108" s="142">
        <v>0</v>
      </c>
      <c r="I108" s="143">
        <v>118</v>
      </c>
      <c r="J108" s="144">
        <f t="shared" si="4"/>
        <v>0.55932203389830504</v>
      </c>
    </row>
    <row r="109" spans="1:10" s="10" customFormat="1" x14ac:dyDescent="0.25">
      <c r="A109" s="95" t="s">
        <v>277</v>
      </c>
      <c r="B109" s="76" t="s">
        <v>278</v>
      </c>
      <c r="C109" s="76" t="s">
        <v>278</v>
      </c>
      <c r="D109" s="121">
        <v>2</v>
      </c>
      <c r="E109" s="121">
        <v>36</v>
      </c>
      <c r="F109" s="121">
        <v>0</v>
      </c>
      <c r="G109" s="121">
        <f t="shared" si="5"/>
        <v>38</v>
      </c>
      <c r="H109" s="121">
        <v>2</v>
      </c>
      <c r="I109" s="119">
        <v>36</v>
      </c>
      <c r="J109" s="122">
        <f t="shared" si="4"/>
        <v>1.0555555555555556</v>
      </c>
    </row>
    <row r="110" spans="1:10" x14ac:dyDescent="0.25">
      <c r="A110" s="92" t="s">
        <v>279</v>
      </c>
      <c r="B110" s="93" t="s">
        <v>278</v>
      </c>
      <c r="C110" s="93" t="s">
        <v>280</v>
      </c>
      <c r="D110" s="118">
        <v>2</v>
      </c>
      <c r="E110" s="118">
        <v>22</v>
      </c>
      <c r="F110" s="118">
        <v>0</v>
      </c>
      <c r="G110" s="118">
        <f t="shared" si="5"/>
        <v>24</v>
      </c>
      <c r="H110" s="118">
        <v>2</v>
      </c>
      <c r="I110" s="119">
        <v>27</v>
      </c>
      <c r="J110" s="120">
        <f t="shared" si="4"/>
        <v>0.88888888888888884</v>
      </c>
    </row>
    <row r="111" spans="1:10" s="10" customFormat="1" x14ac:dyDescent="0.25">
      <c r="A111" s="92" t="s">
        <v>281</v>
      </c>
      <c r="B111" s="93" t="s">
        <v>282</v>
      </c>
      <c r="C111" s="93" t="s">
        <v>283</v>
      </c>
      <c r="D111" s="118">
        <v>6</v>
      </c>
      <c r="E111" s="118">
        <v>61</v>
      </c>
      <c r="F111" s="118">
        <v>0</v>
      </c>
      <c r="G111" s="118">
        <f t="shared" si="5"/>
        <v>67</v>
      </c>
      <c r="H111" s="118">
        <v>3</v>
      </c>
      <c r="I111" s="119">
        <v>81</v>
      </c>
      <c r="J111" s="120">
        <f t="shared" si="4"/>
        <v>0.8271604938271605</v>
      </c>
    </row>
    <row r="112" spans="1:10" s="10" customFormat="1" x14ac:dyDescent="0.25">
      <c r="A112" s="140" t="s">
        <v>284</v>
      </c>
      <c r="B112" s="141" t="s">
        <v>285</v>
      </c>
      <c r="C112" s="141" t="s">
        <v>286</v>
      </c>
      <c r="D112" s="142">
        <v>0</v>
      </c>
      <c r="E112" s="142">
        <v>4</v>
      </c>
      <c r="F112" s="142">
        <v>0</v>
      </c>
      <c r="G112" s="142">
        <f t="shared" si="5"/>
        <v>4</v>
      </c>
      <c r="H112" s="142">
        <v>0</v>
      </c>
      <c r="I112" s="143">
        <v>6</v>
      </c>
      <c r="J112" s="144">
        <f t="shared" si="4"/>
        <v>0.66666666666666663</v>
      </c>
    </row>
    <row r="113" spans="1:14" x14ac:dyDescent="0.25">
      <c r="A113" s="140" t="s">
        <v>287</v>
      </c>
      <c r="B113" s="141" t="s">
        <v>288</v>
      </c>
      <c r="C113" s="141" t="s">
        <v>288</v>
      </c>
      <c r="D113" s="142">
        <v>1</v>
      </c>
      <c r="E113" s="142">
        <v>14</v>
      </c>
      <c r="F113" s="142">
        <v>0</v>
      </c>
      <c r="G113" s="142">
        <f t="shared" si="5"/>
        <v>15</v>
      </c>
      <c r="H113" s="142">
        <v>0</v>
      </c>
      <c r="I113" s="143">
        <v>21</v>
      </c>
      <c r="J113" s="144">
        <f>G113/I113</f>
        <v>0.7142857142857143</v>
      </c>
    </row>
    <row r="114" spans="1:14" ht="14.4" thickBot="1" x14ac:dyDescent="0.3">
      <c r="A114" s="96" t="s">
        <v>510</v>
      </c>
      <c r="B114" s="97" t="s">
        <v>511</v>
      </c>
      <c r="C114" s="97" t="s">
        <v>512</v>
      </c>
      <c r="D114" s="123">
        <v>19</v>
      </c>
      <c r="E114" s="123">
        <v>514</v>
      </c>
      <c r="F114" s="123">
        <v>0</v>
      </c>
      <c r="G114" s="123">
        <f t="shared" si="5"/>
        <v>533</v>
      </c>
      <c r="H114" s="123">
        <v>0</v>
      </c>
      <c r="I114" s="124">
        <v>517</v>
      </c>
      <c r="J114" s="125">
        <f>G114/I114</f>
        <v>1.0309477756286267</v>
      </c>
    </row>
    <row r="115" spans="1:14" s="71" customFormat="1" ht="14.4" thickTop="1" x14ac:dyDescent="0.25">
      <c r="A115" s="98" t="s">
        <v>289</v>
      </c>
      <c r="B115" s="99"/>
      <c r="C115" s="99"/>
      <c r="D115" s="126">
        <f>SUM(D3:D114)</f>
        <v>297</v>
      </c>
      <c r="E115" s="126">
        <f>SUM(E3:E114)</f>
        <v>5758</v>
      </c>
      <c r="F115" s="126">
        <f>SUM(F3:F114)</f>
        <v>15</v>
      </c>
      <c r="G115" s="126">
        <f t="shared" ref="G115" si="6">D115+E115+F115</f>
        <v>6070</v>
      </c>
      <c r="H115" s="126">
        <f>SUM(H3:H114)</f>
        <v>92</v>
      </c>
      <c r="I115" s="126">
        <f>SUM(I3:I114)</f>
        <v>9439</v>
      </c>
      <c r="J115" s="127">
        <f t="shared" si="4"/>
        <v>0.64307659709715015</v>
      </c>
      <c r="K115" s="70"/>
    </row>
    <row r="116" spans="1:14" x14ac:dyDescent="0.25">
      <c r="A116" s="100"/>
      <c r="B116" s="101"/>
      <c r="C116" s="102"/>
      <c r="D116" s="128"/>
      <c r="E116" s="129"/>
      <c r="F116" s="129"/>
      <c r="G116" s="129"/>
      <c r="H116" s="129"/>
      <c r="I116" s="129"/>
      <c r="J116" s="130"/>
      <c r="N116" s="5" t="s">
        <v>290</v>
      </c>
    </row>
    <row r="117" spans="1:14" x14ac:dyDescent="0.25">
      <c r="A117" s="100"/>
      <c r="B117" s="101"/>
      <c r="C117" s="102"/>
      <c r="D117" s="128"/>
      <c r="E117" s="129"/>
      <c r="F117" s="129"/>
      <c r="G117" s="129"/>
      <c r="H117" s="129"/>
      <c r="I117" s="129"/>
      <c r="J117" s="130"/>
      <c r="K117" s="12"/>
    </row>
    <row r="118" spans="1:14" x14ac:dyDescent="0.25">
      <c r="A118" s="104" t="s">
        <v>291</v>
      </c>
      <c r="B118" s="105"/>
      <c r="C118" s="106"/>
      <c r="D118" s="131"/>
      <c r="E118" s="132"/>
      <c r="F118" s="132"/>
      <c r="G118" s="132"/>
      <c r="H118" s="132"/>
      <c r="I118" s="132"/>
      <c r="J118" s="133"/>
      <c r="K118" s="12"/>
    </row>
    <row r="119" spans="1:14" x14ac:dyDescent="0.25">
      <c r="A119" s="108"/>
      <c r="B119" s="105"/>
      <c r="C119" s="105"/>
      <c r="D119" s="134"/>
      <c r="E119" s="134"/>
      <c r="F119" s="135"/>
      <c r="G119" s="134"/>
      <c r="H119" s="134"/>
      <c r="I119" s="134"/>
      <c r="J119" s="109"/>
      <c r="K119" s="12"/>
    </row>
    <row r="120" spans="1:14" ht="14.4" customHeight="1" x14ac:dyDescent="0.25">
      <c r="A120" s="104" t="s">
        <v>292</v>
      </c>
      <c r="B120" s="105"/>
      <c r="C120" s="105"/>
      <c r="D120" s="134"/>
      <c r="E120" s="134"/>
      <c r="F120" s="135"/>
      <c r="G120" s="134"/>
      <c r="H120" s="134"/>
      <c r="I120" s="134"/>
      <c r="J120" s="109"/>
    </row>
    <row r="121" spans="1:14" x14ac:dyDescent="0.25">
      <c r="A121" s="110"/>
      <c r="B121" s="111"/>
      <c r="C121" s="111"/>
      <c r="D121" s="136"/>
      <c r="E121" s="136"/>
      <c r="F121" s="129"/>
      <c r="G121" s="136"/>
      <c r="H121" s="136"/>
      <c r="I121" s="136"/>
    </row>
    <row r="122" spans="1:14" x14ac:dyDescent="0.25">
      <c r="A122" s="113"/>
      <c r="B122" s="111"/>
      <c r="C122" s="111"/>
      <c r="D122" s="136"/>
      <c r="E122" s="136"/>
      <c r="F122" s="129"/>
      <c r="G122" s="136"/>
      <c r="H122" s="136"/>
      <c r="I122" s="136"/>
    </row>
    <row r="123" spans="1:14" x14ac:dyDescent="0.25">
      <c r="A123" s="110"/>
      <c r="B123" s="111"/>
      <c r="C123" s="111"/>
      <c r="D123" s="136"/>
      <c r="E123" s="136"/>
      <c r="F123" s="129"/>
      <c r="G123" s="136"/>
      <c r="H123" s="136"/>
      <c r="I123" s="136"/>
    </row>
    <row r="124" spans="1:14" x14ac:dyDescent="0.25">
      <c r="A124" s="110"/>
      <c r="B124" s="111"/>
      <c r="C124" s="111"/>
      <c r="D124" s="136"/>
      <c r="E124" s="136"/>
      <c r="F124" s="129"/>
      <c r="G124" s="136"/>
      <c r="H124" s="136"/>
      <c r="I124" s="136"/>
    </row>
    <row r="125" spans="1:14" x14ac:dyDescent="0.25">
      <c r="A125" s="110"/>
      <c r="B125" s="111"/>
      <c r="C125" s="111"/>
      <c r="D125" s="136"/>
      <c r="E125" s="136"/>
      <c r="F125" s="129"/>
      <c r="G125" s="136"/>
      <c r="H125" s="136"/>
      <c r="I125" s="136"/>
    </row>
    <row r="126" spans="1:14" x14ac:dyDescent="0.25">
      <c r="A126" s="110"/>
      <c r="B126" s="111"/>
      <c r="C126" s="111"/>
      <c r="D126" s="136"/>
      <c r="E126" s="136"/>
      <c r="F126" s="129"/>
      <c r="G126" s="136"/>
      <c r="H126" s="136"/>
      <c r="I126" s="136"/>
    </row>
    <row r="127" spans="1:14" x14ac:dyDescent="0.25">
      <c r="A127" s="110"/>
      <c r="B127" s="111"/>
      <c r="C127" s="111"/>
      <c r="D127" s="136"/>
      <c r="E127" s="136"/>
      <c r="F127" s="129"/>
      <c r="G127" s="136"/>
      <c r="H127" s="136"/>
      <c r="I127" s="136"/>
    </row>
    <row r="128" spans="1:14" x14ac:dyDescent="0.25">
      <c r="A128" s="110"/>
      <c r="B128" s="111"/>
      <c r="C128" s="111"/>
      <c r="D128" s="136"/>
      <c r="E128" s="136"/>
      <c r="F128" s="129"/>
      <c r="G128" s="136"/>
      <c r="H128" s="136"/>
      <c r="I128" s="136"/>
    </row>
    <row r="129" spans="1:9" x14ac:dyDescent="0.25">
      <c r="A129" s="110"/>
      <c r="B129" s="111"/>
      <c r="C129" s="111"/>
      <c r="D129" s="136"/>
      <c r="E129" s="136"/>
      <c r="F129" s="129"/>
      <c r="G129" s="136"/>
      <c r="H129" s="136"/>
      <c r="I129" s="136"/>
    </row>
    <row r="130" spans="1:9" x14ac:dyDescent="0.25">
      <c r="A130" s="110"/>
      <c r="B130" s="111"/>
      <c r="C130" s="111"/>
      <c r="D130" s="136"/>
      <c r="E130" s="136"/>
      <c r="F130" s="129"/>
      <c r="G130" s="136"/>
      <c r="H130" s="136"/>
      <c r="I130" s="136"/>
    </row>
    <row r="131" spans="1:9" x14ac:dyDescent="0.25">
      <c r="A131" s="110"/>
      <c r="B131" s="111"/>
      <c r="C131" s="111"/>
      <c r="D131" s="136"/>
      <c r="E131" s="136"/>
      <c r="F131" s="129"/>
      <c r="G131" s="136"/>
      <c r="H131" s="136"/>
      <c r="I131" s="136"/>
    </row>
    <row r="132" spans="1:9" x14ac:dyDescent="0.25">
      <c r="A132" s="110"/>
      <c r="B132" s="111"/>
      <c r="C132" s="111"/>
      <c r="D132" s="136"/>
      <c r="E132" s="136"/>
      <c r="F132" s="129"/>
      <c r="G132" s="136"/>
      <c r="H132" s="136"/>
      <c r="I132" s="136"/>
    </row>
    <row r="133" spans="1:9" x14ac:dyDescent="0.25">
      <c r="A133" s="110"/>
      <c r="B133" s="111"/>
      <c r="C133" s="111"/>
      <c r="D133" s="136"/>
      <c r="E133" s="136"/>
      <c r="F133" s="129"/>
      <c r="G133" s="136"/>
      <c r="H133" s="136"/>
      <c r="I133" s="136"/>
    </row>
    <row r="134" spans="1:9" x14ac:dyDescent="0.25">
      <c r="A134" s="110"/>
      <c r="B134" s="111"/>
      <c r="C134" s="111"/>
      <c r="D134" s="136"/>
      <c r="E134" s="136"/>
      <c r="F134" s="129"/>
      <c r="G134" s="136"/>
      <c r="H134" s="136"/>
      <c r="I134" s="136"/>
    </row>
    <row r="135" spans="1:9" x14ac:dyDescent="0.25">
      <c r="A135" s="110"/>
      <c r="B135" s="111"/>
      <c r="C135" s="111"/>
      <c r="D135" s="136"/>
      <c r="E135" s="136"/>
      <c r="F135" s="129"/>
      <c r="G135" s="136"/>
      <c r="H135" s="136"/>
      <c r="I135" s="136"/>
    </row>
    <row r="136" spans="1:9" x14ac:dyDescent="0.25">
      <c r="A136" s="114"/>
      <c r="B136" s="115"/>
      <c r="C136" s="115"/>
      <c r="D136" s="136"/>
      <c r="E136" s="136"/>
      <c r="F136" s="129"/>
      <c r="G136" s="136"/>
      <c r="H136" s="136"/>
      <c r="I136" s="136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20"/>
  <sheetViews>
    <sheetView workbookViewId="0">
      <selection activeCell="M10" sqref="M10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44743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0"/>
  <sheetViews>
    <sheetView workbookViewId="0">
      <selection activeCell="L9" sqref="L9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44774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0"/>
  <sheetViews>
    <sheetView workbookViewId="0">
      <selection activeCell="M15" sqref="M15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44805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20"/>
  <sheetViews>
    <sheetView workbookViewId="0">
      <selection activeCell="T22" sqref="T22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44835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20"/>
  <sheetViews>
    <sheetView workbookViewId="0">
      <selection activeCell="S17" sqref="S17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44866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20"/>
  <sheetViews>
    <sheetView workbookViewId="0">
      <selection activeCell="W16" sqref="W16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44896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U124" sqref="U124"/>
    </sheetView>
  </sheetViews>
  <sheetFormatPr defaultColWidth="5.6640625" defaultRowHeight="13.2" x14ac:dyDescent="0.25"/>
  <cols>
    <col min="1" max="1" width="6.6640625" style="48" customWidth="1"/>
    <col min="2" max="2" width="11.33203125" style="25" bestFit="1" customWidth="1"/>
    <col min="3" max="3" width="26.44140625" style="25" bestFit="1" customWidth="1"/>
    <col min="4" max="4" width="7.6640625" style="25" customWidth="1"/>
    <col min="5" max="5" width="7" style="25" customWidth="1"/>
    <col min="6" max="6" width="8" style="25" customWidth="1"/>
    <col min="7" max="7" width="6.88671875" style="25" customWidth="1"/>
    <col min="8" max="8" width="7.6640625" style="25" customWidth="1"/>
    <col min="9" max="9" width="7" style="25" bestFit="1" customWidth="1"/>
    <col min="10" max="10" width="8" style="25" customWidth="1"/>
    <col min="11" max="11" width="6.6640625" style="25" customWidth="1"/>
    <col min="12" max="12" width="6.88671875" style="25" customWidth="1"/>
    <col min="13" max="13" width="7.33203125" style="25" customWidth="1"/>
    <col min="14" max="14" width="7.44140625" style="25" customWidth="1"/>
    <col min="15" max="15" width="6.6640625" style="25" bestFit="1" customWidth="1"/>
    <col min="16" max="16" width="8.109375" style="45" customWidth="1"/>
    <col min="17" max="16384" width="5.6640625" style="25"/>
  </cols>
  <sheetData>
    <row r="1" spans="1:17" s="19" customFormat="1" x14ac:dyDescent="0.25">
      <c r="A1" s="15"/>
      <c r="B1" s="16"/>
      <c r="C1" s="17"/>
      <c r="D1" s="197" t="s">
        <v>293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9"/>
      <c r="P1" s="18" t="s">
        <v>294</v>
      </c>
    </row>
    <row r="2" spans="1:17" x14ac:dyDescent="0.25">
      <c r="A2" s="20" t="s">
        <v>0</v>
      </c>
      <c r="B2" s="21" t="s">
        <v>1</v>
      </c>
      <c r="C2" s="22" t="s">
        <v>2</v>
      </c>
      <c r="D2" s="23">
        <v>44575</v>
      </c>
      <c r="E2" s="23">
        <v>44607</v>
      </c>
      <c r="F2" s="23">
        <v>44636</v>
      </c>
      <c r="G2" s="23">
        <v>44668</v>
      </c>
      <c r="H2" s="23">
        <v>44699</v>
      </c>
      <c r="I2" s="23">
        <v>44731</v>
      </c>
      <c r="J2" s="23">
        <v>44762</v>
      </c>
      <c r="K2" s="23">
        <v>44794</v>
      </c>
      <c r="L2" s="23">
        <v>44826</v>
      </c>
      <c r="M2" s="23">
        <v>44857</v>
      </c>
      <c r="N2" s="23">
        <v>44889</v>
      </c>
      <c r="O2" s="23">
        <v>44920</v>
      </c>
      <c r="P2" s="24" t="s">
        <v>295</v>
      </c>
    </row>
    <row r="3" spans="1:17" x14ac:dyDescent="0.25">
      <c r="A3" s="26" t="s">
        <v>9</v>
      </c>
      <c r="B3" s="27" t="s">
        <v>10</v>
      </c>
      <c r="C3" s="28" t="s">
        <v>11</v>
      </c>
      <c r="D3" s="29">
        <f>'Jan 2022'!J3</f>
        <v>0.5714285714285714</v>
      </c>
      <c r="E3" s="57">
        <f>'Feb 2022'!J3</f>
        <v>0.5</v>
      </c>
      <c r="F3" s="30">
        <f>'Mar 2022'!J3</f>
        <v>0.74193548387096775</v>
      </c>
      <c r="G3" s="30"/>
      <c r="H3" s="30"/>
      <c r="I3" s="30"/>
      <c r="J3" s="30"/>
      <c r="K3" s="30"/>
      <c r="L3" s="30"/>
      <c r="M3" s="30"/>
      <c r="N3" s="30"/>
      <c r="O3" s="30"/>
      <c r="P3" s="32">
        <f>SUM(D3:O3)/3</f>
        <v>0.60445468509984634</v>
      </c>
      <c r="Q3" s="33"/>
    </row>
    <row r="4" spans="1:17" x14ac:dyDescent="0.25">
      <c r="A4" s="26" t="s">
        <v>12</v>
      </c>
      <c r="B4" s="27" t="s">
        <v>13</v>
      </c>
      <c r="C4" s="28" t="s">
        <v>13</v>
      </c>
      <c r="D4" s="29">
        <f>'Jan 2022'!J4</f>
        <v>0.8</v>
      </c>
      <c r="E4" s="30">
        <f>'Feb 2022'!J4</f>
        <v>0.5</v>
      </c>
      <c r="F4" s="30">
        <f>'Mar 2022'!J4</f>
        <v>0.7857142857142857</v>
      </c>
      <c r="G4" s="30"/>
      <c r="H4" s="30"/>
      <c r="I4" s="30"/>
      <c r="J4" s="30"/>
      <c r="K4" s="30"/>
      <c r="L4" s="30"/>
      <c r="M4" s="30"/>
      <c r="N4" s="30"/>
      <c r="O4" s="30"/>
      <c r="P4" s="32">
        <f>SUM(D4:O4)/3</f>
        <v>0.69523809523809532</v>
      </c>
    </row>
    <row r="5" spans="1:17" x14ac:dyDescent="0.25">
      <c r="A5" s="26" t="s">
        <v>14</v>
      </c>
      <c r="B5" s="27" t="s">
        <v>15</v>
      </c>
      <c r="C5" s="28" t="s">
        <v>15</v>
      </c>
      <c r="D5" s="29">
        <f>'Jan 2022'!J5</f>
        <v>1</v>
      </c>
      <c r="E5" s="30">
        <f>'Feb 2022'!J5</f>
        <v>0.83333333333333337</v>
      </c>
      <c r="F5" s="30">
        <f>'Mar 2022'!J5</f>
        <v>0.90909090909090906</v>
      </c>
      <c r="G5" s="30"/>
      <c r="H5" s="30"/>
      <c r="I5" s="30"/>
      <c r="J5" s="30"/>
      <c r="K5" s="30"/>
      <c r="L5" s="30"/>
      <c r="M5" s="30"/>
      <c r="N5" s="30"/>
      <c r="O5" s="30"/>
      <c r="P5" s="32">
        <f t="shared" ref="P5:P68" si="0">SUM(D5:O5)/3</f>
        <v>0.91414141414141425</v>
      </c>
    </row>
    <row r="6" spans="1:17" x14ac:dyDescent="0.25">
      <c r="A6" s="26" t="s">
        <v>16</v>
      </c>
      <c r="B6" s="27" t="s">
        <v>17</v>
      </c>
      <c r="C6" s="28" t="s">
        <v>18</v>
      </c>
      <c r="D6" s="29">
        <f>'Jan 2022'!J6</f>
        <v>0.66666666666666663</v>
      </c>
      <c r="E6" s="30">
        <f>'Feb 2022'!J6</f>
        <v>0.8571428571428571</v>
      </c>
      <c r="F6" s="30">
        <f>'Mar 2022'!J6</f>
        <v>0.90476190476190477</v>
      </c>
      <c r="G6" s="30"/>
      <c r="H6" s="30"/>
      <c r="I6" s="30"/>
      <c r="J6" s="30"/>
      <c r="K6" s="30"/>
      <c r="L6" s="30"/>
      <c r="M6" s="30"/>
      <c r="N6" s="30"/>
      <c r="O6" s="30"/>
      <c r="P6" s="32">
        <f t="shared" si="0"/>
        <v>0.80952380952380942</v>
      </c>
    </row>
    <row r="7" spans="1:17" x14ac:dyDescent="0.25">
      <c r="A7" s="26" t="s">
        <v>19</v>
      </c>
      <c r="B7" s="27" t="s">
        <v>17</v>
      </c>
      <c r="C7" s="28" t="s">
        <v>20</v>
      </c>
      <c r="D7" s="29">
        <f>'Jan 2022'!J7</f>
        <v>0.45945945945945948</v>
      </c>
      <c r="E7" s="30">
        <f>'Feb 2022'!J7</f>
        <v>0.48148148148148145</v>
      </c>
      <c r="F7" s="30">
        <f>'Mar 2022'!J7</f>
        <v>0.94339622641509435</v>
      </c>
      <c r="G7" s="30"/>
      <c r="H7" s="30"/>
      <c r="I7" s="30"/>
      <c r="J7" s="30"/>
      <c r="K7" s="30"/>
      <c r="L7" s="30"/>
      <c r="M7" s="30"/>
      <c r="N7" s="30"/>
      <c r="O7" s="30"/>
      <c r="P7" s="32">
        <f t="shared" si="0"/>
        <v>0.62811238911867839</v>
      </c>
    </row>
    <row r="8" spans="1:17" x14ac:dyDescent="0.25">
      <c r="A8" s="26" t="s">
        <v>21</v>
      </c>
      <c r="B8" s="27" t="s">
        <v>22</v>
      </c>
      <c r="C8" s="28" t="s">
        <v>23</v>
      </c>
      <c r="D8" s="29">
        <f>'Jan 2022'!J8</f>
        <v>1.3076923076923077</v>
      </c>
      <c r="E8" s="30">
        <f>'Feb 2022'!J8</f>
        <v>0.73333333333333328</v>
      </c>
      <c r="F8" s="30">
        <f>'Mar 2022'!J8</f>
        <v>0.76470588235294112</v>
      </c>
      <c r="G8" s="30"/>
      <c r="H8" s="30"/>
      <c r="I8" s="30"/>
      <c r="J8" s="30"/>
      <c r="K8" s="30"/>
      <c r="L8" s="30"/>
      <c r="M8" s="30"/>
      <c r="N8" s="30"/>
      <c r="O8" s="30"/>
      <c r="P8" s="32">
        <f t="shared" si="0"/>
        <v>0.93524384112619396</v>
      </c>
    </row>
    <row r="9" spans="1:17" x14ac:dyDescent="0.25">
      <c r="A9" s="26" t="s">
        <v>24</v>
      </c>
      <c r="B9" s="27" t="s">
        <v>25</v>
      </c>
      <c r="C9" s="28" t="s">
        <v>26</v>
      </c>
      <c r="D9" s="29">
        <f>'Jan 2022'!J9</f>
        <v>1.1323529411764706</v>
      </c>
      <c r="E9" s="30">
        <f>'Feb 2022'!J9</f>
        <v>0.97101449275362317</v>
      </c>
      <c r="F9" s="30">
        <f>'Mar 2022'!J9</f>
        <v>0.57608695652173914</v>
      </c>
      <c r="G9" s="30"/>
      <c r="H9" s="30"/>
      <c r="I9" s="30"/>
      <c r="J9" s="30"/>
      <c r="K9" s="30"/>
      <c r="L9" s="30"/>
      <c r="M9" s="30"/>
      <c r="N9" s="30"/>
      <c r="O9" s="30"/>
      <c r="P9" s="32">
        <f t="shared" si="0"/>
        <v>0.89315146348394425</v>
      </c>
    </row>
    <row r="10" spans="1:17" x14ac:dyDescent="0.25">
      <c r="A10" s="26" t="s">
        <v>27</v>
      </c>
      <c r="B10" s="27" t="s">
        <v>28</v>
      </c>
      <c r="C10" s="28" t="s">
        <v>29</v>
      </c>
      <c r="D10" s="29">
        <f>'Jan 2022'!J10</f>
        <v>0.8666666666666667</v>
      </c>
      <c r="E10" s="30">
        <f>'Feb 2022'!J10</f>
        <v>1.4545454545454546</v>
      </c>
      <c r="F10" s="30">
        <f>'Mar 2022'!J10</f>
        <v>0.85</v>
      </c>
      <c r="G10" s="30"/>
      <c r="H10" s="30"/>
      <c r="I10" s="30"/>
      <c r="J10" s="30"/>
      <c r="K10" s="30"/>
      <c r="L10" s="30"/>
      <c r="M10" s="30"/>
      <c r="N10" s="30"/>
      <c r="O10" s="30"/>
      <c r="P10" s="32">
        <f t="shared" si="0"/>
        <v>1.057070707070707</v>
      </c>
    </row>
    <row r="11" spans="1:17" x14ac:dyDescent="0.25">
      <c r="A11" s="26" t="s">
        <v>30</v>
      </c>
      <c r="B11" s="27" t="s">
        <v>31</v>
      </c>
      <c r="C11" s="28" t="s">
        <v>32</v>
      </c>
      <c r="D11" s="29">
        <f>'Jan 2022'!J11</f>
        <v>0.54098360655737709</v>
      </c>
      <c r="E11" s="30">
        <f>'Feb 2022'!J11</f>
        <v>0.5714285714285714</v>
      </c>
      <c r="F11" s="30">
        <f>'Mar 2022'!J11</f>
        <v>0.48214285714285715</v>
      </c>
      <c r="G11" s="30"/>
      <c r="H11" s="30"/>
      <c r="I11" s="30"/>
      <c r="J11" s="30"/>
      <c r="K11" s="30"/>
      <c r="L11" s="30"/>
      <c r="M11" s="30"/>
      <c r="N11" s="30"/>
      <c r="O11" s="30"/>
      <c r="P11" s="32">
        <f t="shared" si="0"/>
        <v>0.53151834504293527</v>
      </c>
    </row>
    <row r="12" spans="1:17" x14ac:dyDescent="0.25">
      <c r="A12" s="26" t="s">
        <v>33</v>
      </c>
      <c r="B12" s="27" t="s">
        <v>31</v>
      </c>
      <c r="C12" s="28" t="s">
        <v>34</v>
      </c>
      <c r="D12" s="29">
        <f>'Jan 2022'!J12</f>
        <v>0.11538461538461539</v>
      </c>
      <c r="E12" s="30">
        <f>'Feb 2022'!J12</f>
        <v>0.13008130081300814</v>
      </c>
      <c r="F12" s="30">
        <f>'Mar 2022'!J12</f>
        <v>3.3175355450236969E-2</v>
      </c>
      <c r="G12" s="30"/>
      <c r="H12" s="30"/>
      <c r="I12" s="30"/>
      <c r="J12" s="30"/>
      <c r="K12" s="30"/>
      <c r="L12" s="30"/>
      <c r="M12" s="30"/>
      <c r="N12" s="30"/>
      <c r="O12" s="30"/>
      <c r="P12" s="32">
        <f t="shared" si="0"/>
        <v>9.2880423882620175E-2</v>
      </c>
    </row>
    <row r="13" spans="1:17" x14ac:dyDescent="0.25">
      <c r="A13" s="26" t="s">
        <v>35</v>
      </c>
      <c r="B13" s="27" t="s">
        <v>36</v>
      </c>
      <c r="C13" s="28" t="s">
        <v>37</v>
      </c>
      <c r="D13" s="29">
        <f>'Jan 2022'!J13</f>
        <v>1.1463414634146341</v>
      </c>
      <c r="E13" s="30">
        <f>'Feb 2022'!J13</f>
        <v>1.703125</v>
      </c>
      <c r="F13" s="30">
        <f>'Mar 2022'!J13</f>
        <v>1.7808219178082192</v>
      </c>
      <c r="G13" s="30"/>
      <c r="H13" s="30"/>
      <c r="I13" s="30"/>
      <c r="J13" s="30"/>
      <c r="K13" s="30"/>
      <c r="L13" s="30"/>
      <c r="M13" s="30"/>
      <c r="N13" s="30"/>
      <c r="O13" s="30"/>
      <c r="P13" s="32">
        <f t="shared" si="0"/>
        <v>1.5434294604076177</v>
      </c>
    </row>
    <row r="14" spans="1:17" x14ac:dyDescent="0.25">
      <c r="A14" s="26" t="s">
        <v>38</v>
      </c>
      <c r="B14" s="27" t="s">
        <v>36</v>
      </c>
      <c r="C14" s="28" t="s">
        <v>39</v>
      </c>
      <c r="D14" s="29">
        <f>'Jan 2022'!J14</f>
        <v>0.5</v>
      </c>
      <c r="E14" s="30">
        <f>'Feb 2022'!J14</f>
        <v>1</v>
      </c>
      <c r="F14" s="30">
        <f>'Mar 2022'!J14</f>
        <v>0.91666666666666663</v>
      </c>
      <c r="G14" s="30"/>
      <c r="H14" s="30"/>
      <c r="I14" s="30"/>
      <c r="J14" s="30"/>
      <c r="K14" s="30"/>
      <c r="L14" s="30"/>
      <c r="M14" s="30"/>
      <c r="N14" s="30"/>
      <c r="O14" s="30"/>
      <c r="P14" s="32">
        <f t="shared" si="0"/>
        <v>0.80555555555555547</v>
      </c>
    </row>
    <row r="15" spans="1:17" x14ac:dyDescent="0.25">
      <c r="A15" s="26" t="s">
        <v>40</v>
      </c>
      <c r="B15" s="27" t="s">
        <v>41</v>
      </c>
      <c r="C15" s="28" t="s">
        <v>42</v>
      </c>
      <c r="D15" s="29">
        <f>'Jan 2022'!J15</f>
        <v>0.84615384615384615</v>
      </c>
      <c r="E15" s="30">
        <f>'Feb 2022'!J15</f>
        <v>0.83333333333333337</v>
      </c>
      <c r="F15" s="30">
        <f>'Mar 2022'!J15</f>
        <v>1</v>
      </c>
      <c r="G15" s="30"/>
      <c r="H15" s="30"/>
      <c r="I15" s="30"/>
      <c r="J15" s="30"/>
      <c r="K15" s="30"/>
      <c r="L15" s="30"/>
      <c r="M15" s="30"/>
      <c r="N15" s="30"/>
      <c r="O15" s="30"/>
      <c r="P15" s="32">
        <f t="shared" si="0"/>
        <v>0.89316239316239321</v>
      </c>
    </row>
    <row r="16" spans="1:17" x14ac:dyDescent="0.25">
      <c r="A16" s="26" t="s">
        <v>43</v>
      </c>
      <c r="B16" s="27" t="s">
        <v>44</v>
      </c>
      <c r="C16" s="28" t="s">
        <v>45</v>
      </c>
      <c r="D16" s="29">
        <f>'Jan 2022'!J16</f>
        <v>1.4571428571428571</v>
      </c>
      <c r="E16" s="30">
        <f>'Feb 2022'!J16</f>
        <v>2.0714285714285716</v>
      </c>
      <c r="F16" s="30">
        <f>'Mar 2022'!J16</f>
        <v>1.8095238095238095</v>
      </c>
      <c r="G16" s="30"/>
      <c r="H16" s="30"/>
      <c r="I16" s="30"/>
      <c r="J16" s="30"/>
      <c r="K16" s="30"/>
      <c r="L16" s="30"/>
      <c r="M16" s="30"/>
      <c r="N16" s="30"/>
      <c r="O16" s="30"/>
      <c r="P16" s="32">
        <f t="shared" si="0"/>
        <v>1.7793650793650793</v>
      </c>
    </row>
    <row r="17" spans="1:16" x14ac:dyDescent="0.25">
      <c r="A17" s="26" t="s">
        <v>46</v>
      </c>
      <c r="B17" s="27" t="s">
        <v>47</v>
      </c>
      <c r="C17" s="28" t="s">
        <v>48</v>
      </c>
      <c r="D17" s="29">
        <f>'Jan 2022'!J17</f>
        <v>0.84360189573459721</v>
      </c>
      <c r="E17" s="30">
        <f>'Feb 2022'!J17</f>
        <v>1.0126582278481013</v>
      </c>
      <c r="F17" s="30">
        <f>'Mar 2022'!J17</f>
        <v>1.0047619047619047</v>
      </c>
      <c r="G17" s="30"/>
      <c r="H17" s="30"/>
      <c r="I17" s="30"/>
      <c r="J17" s="30"/>
      <c r="K17" s="30"/>
      <c r="L17" s="30"/>
      <c r="M17" s="30"/>
      <c r="N17" s="30"/>
      <c r="O17" s="30"/>
      <c r="P17" s="32">
        <f t="shared" si="0"/>
        <v>0.95367400944820113</v>
      </c>
    </row>
    <row r="18" spans="1:16" x14ac:dyDescent="0.25">
      <c r="A18" s="26" t="s">
        <v>49</v>
      </c>
      <c r="B18" s="27" t="s">
        <v>47</v>
      </c>
      <c r="C18" s="28" t="s">
        <v>50</v>
      </c>
      <c r="D18" s="29">
        <f>'Jan 2022'!J18</f>
        <v>1.201834862385321</v>
      </c>
      <c r="E18" s="30">
        <f>'Feb 2022'!J18</f>
        <v>1.2077922077922079</v>
      </c>
      <c r="F18" s="30">
        <f>'Mar 2022'!J18</f>
        <v>1.33</v>
      </c>
      <c r="G18" s="30"/>
      <c r="H18" s="30"/>
      <c r="I18" s="30"/>
      <c r="J18" s="30"/>
      <c r="K18" s="30"/>
      <c r="L18" s="30"/>
      <c r="M18" s="30"/>
      <c r="N18" s="30"/>
      <c r="O18" s="30"/>
      <c r="P18" s="32">
        <f t="shared" si="0"/>
        <v>1.2465423567258431</v>
      </c>
    </row>
    <row r="19" spans="1:16" x14ac:dyDescent="0.25">
      <c r="A19" s="26" t="s">
        <v>51</v>
      </c>
      <c r="B19" s="27" t="s">
        <v>52</v>
      </c>
      <c r="C19" s="28" t="s">
        <v>53</v>
      </c>
      <c r="D19" s="29">
        <f>'Jan 2022'!J19</f>
        <v>0.86956521739130432</v>
      </c>
      <c r="E19" s="30">
        <f>'Feb 2022'!J19</f>
        <v>0.88888888888888884</v>
      </c>
      <c r="F19" s="30">
        <f>'Mar 2022'!J19</f>
        <v>1</v>
      </c>
      <c r="G19" s="30"/>
      <c r="H19" s="30"/>
      <c r="I19" s="30"/>
      <c r="J19" s="30"/>
      <c r="K19" s="30"/>
      <c r="L19" s="30"/>
      <c r="M19" s="30"/>
      <c r="N19" s="30"/>
      <c r="O19" s="30"/>
      <c r="P19" s="32">
        <f t="shared" si="0"/>
        <v>0.91948470209339772</v>
      </c>
    </row>
    <row r="20" spans="1:16" x14ac:dyDescent="0.25">
      <c r="A20" s="26" t="s">
        <v>54</v>
      </c>
      <c r="B20" s="27" t="s">
        <v>55</v>
      </c>
      <c r="C20" s="28" t="s">
        <v>56</v>
      </c>
      <c r="D20" s="29">
        <f>'Jan 2022'!J20</f>
        <v>0.66515837104072395</v>
      </c>
      <c r="E20" s="30">
        <f>'Feb 2022'!J20</f>
        <v>0.66331658291457285</v>
      </c>
      <c r="F20" s="30">
        <f>'Mar 2022'!J20</f>
        <v>0.88011695906432752</v>
      </c>
      <c r="G20" s="30"/>
      <c r="H20" s="30"/>
      <c r="I20" s="30"/>
      <c r="J20" s="30"/>
      <c r="K20" s="30"/>
      <c r="L20" s="30"/>
      <c r="M20" s="30"/>
      <c r="N20" s="30"/>
      <c r="O20" s="30"/>
      <c r="P20" s="32">
        <f t="shared" si="0"/>
        <v>0.73619730433987485</v>
      </c>
    </row>
    <row r="21" spans="1:16" x14ac:dyDescent="0.25">
      <c r="A21" s="6" t="s">
        <v>57</v>
      </c>
      <c r="B21" s="7" t="s">
        <v>55</v>
      </c>
      <c r="C21" s="8" t="s">
        <v>58</v>
      </c>
      <c r="D21" s="29">
        <f>'Jan 2022'!J21</f>
        <v>0</v>
      </c>
      <c r="E21" s="30">
        <f>'Feb 2022'!J21</f>
        <v>0</v>
      </c>
      <c r="F21" s="30">
        <f>'Mar 2022'!J21</f>
        <v>0</v>
      </c>
      <c r="G21" s="30"/>
      <c r="H21" s="30"/>
      <c r="I21" s="30"/>
      <c r="J21" s="30"/>
      <c r="K21" s="30"/>
      <c r="L21" s="30"/>
      <c r="M21" s="30"/>
      <c r="N21" s="30"/>
      <c r="O21" s="30"/>
      <c r="P21" s="32">
        <f t="shared" si="0"/>
        <v>0</v>
      </c>
    </row>
    <row r="22" spans="1:16" x14ac:dyDescent="0.25">
      <c r="A22" s="26" t="s">
        <v>59</v>
      </c>
      <c r="B22" s="27" t="s">
        <v>60</v>
      </c>
      <c r="C22" s="28" t="s">
        <v>61</v>
      </c>
      <c r="D22" s="29">
        <f>'Jan 2022'!J22</f>
        <v>1.6483516483516484E-2</v>
      </c>
      <c r="E22" s="30">
        <f>'Feb 2022'!J22</f>
        <v>1.1818181818181819</v>
      </c>
      <c r="F22" s="30">
        <f>'Mar 2022'!J22</f>
        <v>1.4666666666666666</v>
      </c>
      <c r="G22" s="30"/>
      <c r="H22" s="30"/>
      <c r="I22" s="30"/>
      <c r="J22" s="30"/>
      <c r="K22" s="30"/>
      <c r="L22" s="30"/>
      <c r="M22" s="30"/>
      <c r="N22" s="30"/>
      <c r="O22" s="30"/>
      <c r="P22" s="32">
        <f t="shared" si="0"/>
        <v>0.88832278832278833</v>
      </c>
    </row>
    <row r="23" spans="1:16" x14ac:dyDescent="0.25">
      <c r="A23" s="26" t="s">
        <v>62</v>
      </c>
      <c r="B23" s="27" t="s">
        <v>63</v>
      </c>
      <c r="C23" s="28" t="s">
        <v>64</v>
      </c>
      <c r="D23" s="29">
        <f>'Jan 2022'!J23</f>
        <v>0.82758620689655171</v>
      </c>
      <c r="E23" s="30">
        <f>'Feb 2022'!J23</f>
        <v>0.77272727272727271</v>
      </c>
      <c r="F23" s="30">
        <f>'Mar 2022'!J23</f>
        <v>0.8571428571428571</v>
      </c>
      <c r="G23" s="30"/>
      <c r="H23" s="30"/>
      <c r="I23" s="30"/>
      <c r="J23" s="30"/>
      <c r="K23" s="30"/>
      <c r="L23" s="30"/>
      <c r="M23" s="30"/>
      <c r="N23" s="30"/>
      <c r="O23" s="30"/>
      <c r="P23" s="32">
        <f t="shared" si="0"/>
        <v>0.81915211225556062</v>
      </c>
    </row>
    <row r="24" spans="1:16" x14ac:dyDescent="0.25">
      <c r="A24" s="26" t="s">
        <v>65</v>
      </c>
      <c r="B24" s="27" t="s">
        <v>66</v>
      </c>
      <c r="C24" s="28" t="s">
        <v>67</v>
      </c>
      <c r="D24" s="29">
        <f>'Jan 2022'!J24</f>
        <v>0.29032258064516131</v>
      </c>
      <c r="E24" s="30">
        <f>'Feb 2022'!J24</f>
        <v>0.26804123711340205</v>
      </c>
      <c r="F24" s="30">
        <f>'Mar 2022'!J24</f>
        <v>0.35238095238095241</v>
      </c>
      <c r="G24" s="30"/>
      <c r="H24" s="30"/>
      <c r="I24" s="30"/>
      <c r="J24" s="30"/>
      <c r="K24" s="30"/>
      <c r="L24" s="30"/>
      <c r="M24" s="30"/>
      <c r="N24" s="30"/>
      <c r="O24" s="30"/>
      <c r="P24" s="32">
        <f t="shared" si="0"/>
        <v>0.30358159004650526</v>
      </c>
    </row>
    <row r="25" spans="1:16" x14ac:dyDescent="0.25">
      <c r="A25" s="26" t="s">
        <v>68</v>
      </c>
      <c r="B25" s="27" t="s">
        <v>66</v>
      </c>
      <c r="C25" s="28" t="s">
        <v>69</v>
      </c>
      <c r="D25" s="29">
        <f>'Jan 2022'!J25</f>
        <v>0.60606060606060608</v>
      </c>
      <c r="E25" s="30">
        <f>'Feb 2022'!J25</f>
        <v>0.96551724137931039</v>
      </c>
      <c r="F25" s="30">
        <f>'Mar 2022'!J25</f>
        <v>1.0277777777777777</v>
      </c>
      <c r="G25" s="30"/>
      <c r="H25" s="30"/>
      <c r="I25" s="30"/>
      <c r="J25" s="30"/>
      <c r="K25" s="30"/>
      <c r="L25" s="30"/>
      <c r="M25" s="30"/>
      <c r="N25" s="30"/>
      <c r="O25" s="30"/>
      <c r="P25" s="32">
        <f t="shared" si="0"/>
        <v>0.86645187507256471</v>
      </c>
    </row>
    <row r="26" spans="1:16" x14ac:dyDescent="0.25">
      <c r="A26" s="26" t="s">
        <v>70</v>
      </c>
      <c r="B26" s="27" t="s">
        <v>71</v>
      </c>
      <c r="C26" s="28" t="s">
        <v>72</v>
      </c>
      <c r="D26" s="29">
        <f>'Jan 2022'!J26</f>
        <v>0.16666666666666666</v>
      </c>
      <c r="E26" s="30">
        <f>'Feb 2022'!J26</f>
        <v>0.34482758620689657</v>
      </c>
      <c r="F26" s="30">
        <f>'Mar 2022'!J26</f>
        <v>0.7857142857142857</v>
      </c>
      <c r="G26" s="30"/>
      <c r="H26" s="30"/>
      <c r="I26" s="30"/>
      <c r="J26" s="30"/>
      <c r="K26" s="30"/>
      <c r="L26" s="30"/>
      <c r="M26" s="30"/>
      <c r="N26" s="30"/>
      <c r="O26" s="30"/>
      <c r="P26" s="32">
        <f t="shared" si="0"/>
        <v>0.43240284619594965</v>
      </c>
    </row>
    <row r="27" spans="1:16" x14ac:dyDescent="0.25">
      <c r="A27" s="26" t="s">
        <v>73</v>
      </c>
      <c r="B27" s="27" t="s">
        <v>71</v>
      </c>
      <c r="C27" s="28" t="s">
        <v>74</v>
      </c>
      <c r="D27" s="29">
        <f>'Jan 2022'!J27</f>
        <v>0.22222222222222221</v>
      </c>
      <c r="E27" s="30">
        <f>'Feb 2022'!J27</f>
        <v>0</v>
      </c>
      <c r="F27" s="30">
        <f>'Mar 2022'!J27</f>
        <v>0.69230769230769229</v>
      </c>
      <c r="G27" s="30"/>
      <c r="H27" s="30"/>
      <c r="I27" s="30"/>
      <c r="J27" s="30"/>
      <c r="K27" s="30"/>
      <c r="L27" s="30"/>
      <c r="M27" s="30"/>
      <c r="N27" s="30"/>
      <c r="O27" s="30"/>
      <c r="P27" s="32">
        <f t="shared" si="0"/>
        <v>0.30484330484330485</v>
      </c>
    </row>
    <row r="28" spans="1:16" x14ac:dyDescent="0.25">
      <c r="A28" s="26" t="s">
        <v>75</v>
      </c>
      <c r="B28" s="27" t="s">
        <v>76</v>
      </c>
      <c r="C28" s="28" t="s">
        <v>77</v>
      </c>
      <c r="D28" s="29">
        <f>'Jan 2022'!J28</f>
        <v>0.55813953488372092</v>
      </c>
      <c r="E28" s="30">
        <f>'Feb 2022'!J28</f>
        <v>0.75</v>
      </c>
      <c r="F28" s="30">
        <f>'Mar 2022'!J28</f>
        <v>0.64102564102564108</v>
      </c>
      <c r="G28" s="30"/>
      <c r="H28" s="30"/>
      <c r="I28" s="30"/>
      <c r="J28" s="30"/>
      <c r="K28" s="30"/>
      <c r="L28" s="30"/>
      <c r="M28" s="30"/>
      <c r="N28" s="30"/>
      <c r="O28" s="30"/>
      <c r="P28" s="32">
        <f t="shared" si="0"/>
        <v>0.64972172530312067</v>
      </c>
    </row>
    <row r="29" spans="1:16" x14ac:dyDescent="0.25">
      <c r="A29" s="26" t="s">
        <v>78</v>
      </c>
      <c r="B29" s="27" t="s">
        <v>79</v>
      </c>
      <c r="C29" s="28" t="s">
        <v>80</v>
      </c>
      <c r="D29" s="29">
        <f>'Jan 2022'!J29</f>
        <v>1</v>
      </c>
      <c r="E29" s="30">
        <f>'Feb 2022'!J29</f>
        <v>0</v>
      </c>
      <c r="F29" s="30">
        <f>'Mar 2022'!J29</f>
        <v>0</v>
      </c>
      <c r="G29" s="30"/>
      <c r="H29" s="30"/>
      <c r="I29" s="30"/>
      <c r="J29" s="30"/>
      <c r="K29" s="30"/>
      <c r="L29" s="30"/>
      <c r="M29" s="30"/>
      <c r="N29" s="30"/>
      <c r="O29" s="30"/>
      <c r="P29" s="32">
        <f t="shared" si="0"/>
        <v>0.33333333333333331</v>
      </c>
    </row>
    <row r="30" spans="1:16" x14ac:dyDescent="0.25">
      <c r="A30" s="26" t="s">
        <v>81</v>
      </c>
      <c r="B30" s="27" t="s">
        <v>82</v>
      </c>
      <c r="C30" s="28" t="s">
        <v>83</v>
      </c>
      <c r="D30" s="29">
        <f>'Jan 2022'!J30</f>
        <v>0.66666666666666663</v>
      </c>
      <c r="E30" s="30">
        <f>'Feb 2022'!J30</f>
        <v>0</v>
      </c>
      <c r="F30" s="30">
        <f>'Mar 2022'!J30</f>
        <v>0.83333333333333337</v>
      </c>
      <c r="G30" s="30"/>
      <c r="H30" s="30"/>
      <c r="I30" s="30"/>
      <c r="J30" s="30"/>
      <c r="K30" s="30"/>
      <c r="L30" s="30"/>
      <c r="M30" s="30"/>
      <c r="N30" s="30"/>
      <c r="O30" s="30"/>
      <c r="P30" s="32">
        <f t="shared" si="0"/>
        <v>0.5</v>
      </c>
    </row>
    <row r="31" spans="1:16" x14ac:dyDescent="0.25">
      <c r="A31" s="26" t="s">
        <v>84</v>
      </c>
      <c r="B31" s="27" t="s">
        <v>85</v>
      </c>
      <c r="C31" s="28" t="s">
        <v>86</v>
      </c>
      <c r="D31" s="29">
        <f>'Jan 2022'!J31</f>
        <v>0.26153846153846155</v>
      </c>
      <c r="E31" s="30">
        <f>'Feb 2022'!J31</f>
        <v>0.34319526627218933</v>
      </c>
      <c r="F31" s="30">
        <f>'Mar 2022'!J31</f>
        <v>0.29949238578680204</v>
      </c>
      <c r="G31" s="30"/>
      <c r="H31" s="30"/>
      <c r="I31" s="30"/>
      <c r="J31" s="30"/>
      <c r="K31" s="30"/>
      <c r="L31" s="30"/>
      <c r="M31" s="30"/>
      <c r="N31" s="30"/>
      <c r="O31" s="30"/>
      <c r="P31" s="32">
        <f t="shared" si="0"/>
        <v>0.30140870453248431</v>
      </c>
    </row>
    <row r="32" spans="1:16" x14ac:dyDescent="0.25">
      <c r="A32" s="26" t="s">
        <v>88</v>
      </c>
      <c r="B32" s="27" t="s">
        <v>89</v>
      </c>
      <c r="C32" s="28" t="s">
        <v>90</v>
      </c>
      <c r="D32" s="29">
        <f>'Jan 2022'!J32</f>
        <v>1.0689655172413792</v>
      </c>
      <c r="E32" s="30">
        <f>'Feb 2022'!J32</f>
        <v>0.65217391304347827</v>
      </c>
      <c r="F32" s="30">
        <f>'Mar 2022'!J32</f>
        <v>0.94117647058823528</v>
      </c>
      <c r="G32" s="30"/>
      <c r="H32" s="30"/>
      <c r="I32" s="30"/>
      <c r="J32" s="30"/>
      <c r="K32" s="30"/>
      <c r="L32" s="30"/>
      <c r="M32" s="30"/>
      <c r="N32" s="30"/>
      <c r="O32" s="30"/>
      <c r="P32" s="32">
        <f t="shared" si="0"/>
        <v>0.88743863362436437</v>
      </c>
    </row>
    <row r="33" spans="1:16" x14ac:dyDescent="0.25">
      <c r="A33" s="26" t="s">
        <v>91</v>
      </c>
      <c r="B33" s="27" t="s">
        <v>92</v>
      </c>
      <c r="C33" s="28" t="s">
        <v>93</v>
      </c>
      <c r="D33" s="29">
        <f>'Jan 2022'!J33</f>
        <v>1.5205479452054795</v>
      </c>
      <c r="E33" s="30">
        <f>'Feb 2022'!J33</f>
        <v>2</v>
      </c>
      <c r="F33" s="30">
        <f>'Mar 2022'!J33</f>
        <v>1.7471264367816093</v>
      </c>
      <c r="G33" s="30"/>
      <c r="H33" s="30"/>
      <c r="I33" s="30"/>
      <c r="J33" s="30"/>
      <c r="K33" s="30"/>
      <c r="L33" s="30"/>
      <c r="M33" s="30"/>
      <c r="N33" s="30"/>
      <c r="O33" s="30"/>
      <c r="P33" s="32">
        <f t="shared" si="0"/>
        <v>1.7558914606623628</v>
      </c>
    </row>
    <row r="34" spans="1:16" x14ac:dyDescent="0.25">
      <c r="A34" s="26" t="s">
        <v>94</v>
      </c>
      <c r="B34" s="27" t="s">
        <v>95</v>
      </c>
      <c r="C34" s="28" t="s">
        <v>96</v>
      </c>
      <c r="D34" s="29">
        <f>'Jan 2022'!J34</f>
        <v>1.6</v>
      </c>
      <c r="E34" s="30">
        <f>'Feb 2022'!J34</f>
        <v>1.25</v>
      </c>
      <c r="F34" s="30">
        <f>'Mar 2022'!J34</f>
        <v>1</v>
      </c>
      <c r="G34" s="30"/>
      <c r="H34" s="30"/>
      <c r="I34" s="30"/>
      <c r="J34" s="30"/>
      <c r="K34" s="30"/>
      <c r="L34" s="30"/>
      <c r="M34" s="30"/>
      <c r="N34" s="30"/>
      <c r="O34" s="30"/>
      <c r="P34" s="32">
        <f t="shared" si="0"/>
        <v>1.2833333333333334</v>
      </c>
    </row>
    <row r="35" spans="1:16" x14ac:dyDescent="0.25">
      <c r="A35" s="26" t="s">
        <v>97</v>
      </c>
      <c r="B35" s="27" t="s">
        <v>98</v>
      </c>
      <c r="C35" s="28" t="s">
        <v>99</v>
      </c>
      <c r="D35" s="29">
        <f>'Jan 2022'!J35</f>
        <v>1</v>
      </c>
      <c r="E35" s="30">
        <f>'Feb 2022'!J35</f>
        <v>1</v>
      </c>
      <c r="F35" s="30">
        <f>'Mar 2022'!J35</f>
        <v>1.2727272727272727</v>
      </c>
      <c r="G35" s="30"/>
      <c r="H35" s="30"/>
      <c r="I35" s="30"/>
      <c r="J35" s="30"/>
      <c r="K35" s="30"/>
      <c r="L35" s="30"/>
      <c r="M35" s="30"/>
      <c r="N35" s="30"/>
      <c r="O35" s="30"/>
      <c r="P35" s="32">
        <f t="shared" si="0"/>
        <v>1.0909090909090908</v>
      </c>
    </row>
    <row r="36" spans="1:16" x14ac:dyDescent="0.25">
      <c r="A36" s="26" t="s">
        <v>100</v>
      </c>
      <c r="B36" s="27" t="s">
        <v>101</v>
      </c>
      <c r="C36" s="28" t="s">
        <v>102</v>
      </c>
      <c r="D36" s="29">
        <f>'Jan 2022'!J36</f>
        <v>0.88888888888888884</v>
      </c>
      <c r="E36" s="30">
        <f>'Feb 2022'!J36</f>
        <v>0.5</v>
      </c>
      <c r="F36" s="30">
        <f>'Mar 2022'!J36</f>
        <v>0.44444444444444442</v>
      </c>
      <c r="G36" s="30"/>
      <c r="H36" s="30"/>
      <c r="I36" s="30"/>
      <c r="J36" s="30"/>
      <c r="K36" s="30"/>
      <c r="L36" s="30"/>
      <c r="M36" s="30"/>
      <c r="N36" s="30"/>
      <c r="O36" s="30"/>
      <c r="P36" s="32">
        <f t="shared" si="0"/>
        <v>0.61111111111111105</v>
      </c>
    </row>
    <row r="37" spans="1:16" x14ac:dyDescent="0.25">
      <c r="A37" s="34" t="s">
        <v>103</v>
      </c>
      <c r="B37" s="27" t="s">
        <v>104</v>
      </c>
      <c r="C37" s="28" t="s">
        <v>105</v>
      </c>
      <c r="D37" s="29">
        <f>'Jan 2022'!J37</f>
        <v>0.6</v>
      </c>
      <c r="E37" s="30">
        <f>'Feb 2022'!J37</f>
        <v>1.75</v>
      </c>
      <c r="F37" s="30">
        <f>'Mar 2022'!J37</f>
        <v>1</v>
      </c>
      <c r="G37" s="30"/>
      <c r="H37" s="30"/>
      <c r="I37" s="30"/>
      <c r="J37" s="30"/>
      <c r="K37" s="30"/>
      <c r="L37" s="30"/>
      <c r="M37" s="30"/>
      <c r="N37" s="30"/>
      <c r="O37" s="30"/>
      <c r="P37" s="32">
        <f t="shared" si="0"/>
        <v>1.1166666666666667</v>
      </c>
    </row>
    <row r="38" spans="1:16" x14ac:dyDescent="0.25">
      <c r="A38" s="26" t="s">
        <v>106</v>
      </c>
      <c r="B38" s="27" t="s">
        <v>107</v>
      </c>
      <c r="C38" s="28" t="s">
        <v>108</v>
      </c>
      <c r="D38" s="29">
        <f>'Jan 2022'!J38</f>
        <v>1.7142857142857142</v>
      </c>
      <c r="E38" s="30">
        <f>'Feb 2022'!J38</f>
        <v>1.0909090909090908</v>
      </c>
      <c r="F38" s="30">
        <f>'Mar 2022'!J38</f>
        <v>1.32</v>
      </c>
      <c r="G38" s="30"/>
      <c r="H38" s="30"/>
      <c r="I38" s="30"/>
      <c r="J38" s="30"/>
      <c r="K38" s="30"/>
      <c r="L38" s="30"/>
      <c r="M38" s="30"/>
      <c r="N38" s="30"/>
      <c r="O38" s="30"/>
      <c r="P38" s="32">
        <f t="shared" si="0"/>
        <v>1.3750649350649351</v>
      </c>
    </row>
    <row r="39" spans="1:16" x14ac:dyDescent="0.25">
      <c r="A39" s="26" t="s">
        <v>109</v>
      </c>
      <c r="B39" s="27" t="s">
        <v>110</v>
      </c>
      <c r="C39" s="28" t="s">
        <v>111</v>
      </c>
      <c r="D39" s="29">
        <f>'Jan 2022'!J39</f>
        <v>1.1666666666666667</v>
      </c>
      <c r="E39" s="30">
        <f>'Feb 2022'!J39</f>
        <v>1.5454545454545454</v>
      </c>
      <c r="F39" s="30">
        <f>'Mar 2022'!J39</f>
        <v>0.967741935483871</v>
      </c>
      <c r="G39" s="30"/>
      <c r="H39" s="30"/>
      <c r="I39" s="30"/>
      <c r="J39" s="30"/>
      <c r="K39" s="30"/>
      <c r="L39" s="30"/>
      <c r="M39" s="30"/>
      <c r="N39" s="30"/>
      <c r="O39" s="30"/>
      <c r="P39" s="32">
        <f t="shared" si="0"/>
        <v>1.2266210492016942</v>
      </c>
    </row>
    <row r="40" spans="1:16" x14ac:dyDescent="0.25">
      <c r="A40" s="26" t="s">
        <v>112</v>
      </c>
      <c r="B40" s="27" t="s">
        <v>113</v>
      </c>
      <c r="C40" s="28" t="s">
        <v>114</v>
      </c>
      <c r="D40" s="29">
        <f>'Jan 2022'!J40</f>
        <v>0.53333333333333333</v>
      </c>
      <c r="E40" s="30">
        <f>'Feb 2022'!J40</f>
        <v>0.61904761904761907</v>
      </c>
      <c r="F40" s="30">
        <f>'Mar 2022'!J40</f>
        <v>0.54794520547945202</v>
      </c>
      <c r="G40" s="30"/>
      <c r="H40" s="30"/>
      <c r="I40" s="30"/>
      <c r="J40" s="30"/>
      <c r="K40" s="30"/>
      <c r="L40" s="30"/>
      <c r="M40" s="30"/>
      <c r="N40" s="30"/>
      <c r="O40" s="30"/>
      <c r="P40" s="32">
        <f t="shared" si="0"/>
        <v>0.5667753859534681</v>
      </c>
    </row>
    <row r="41" spans="1:16" x14ac:dyDescent="0.25">
      <c r="A41" s="26" t="s">
        <v>115</v>
      </c>
      <c r="B41" s="27" t="s">
        <v>116</v>
      </c>
      <c r="C41" s="28" t="s">
        <v>117</v>
      </c>
      <c r="D41" s="29">
        <f>'Jan 2022'!J41</f>
        <v>0.8</v>
      </c>
      <c r="E41" s="30">
        <f>'Feb 2022'!J41</f>
        <v>0.33333333333333331</v>
      </c>
      <c r="F41" s="30">
        <f>'Mar 2022'!J41</f>
        <v>0.75</v>
      </c>
      <c r="G41" s="30"/>
      <c r="H41" s="30"/>
      <c r="I41" s="30"/>
      <c r="J41" s="30"/>
      <c r="K41" s="30"/>
      <c r="L41" s="30"/>
      <c r="M41" s="30"/>
      <c r="N41" s="30"/>
      <c r="O41" s="30"/>
      <c r="P41" s="32">
        <f t="shared" si="0"/>
        <v>0.62777777777777777</v>
      </c>
    </row>
    <row r="42" spans="1:16" x14ac:dyDescent="0.25">
      <c r="A42" s="26" t="s">
        <v>118</v>
      </c>
      <c r="B42" s="27" t="s">
        <v>119</v>
      </c>
      <c r="C42" s="28" t="s">
        <v>120</v>
      </c>
      <c r="D42" s="29">
        <f>'Jan 2022'!J42</f>
        <v>2</v>
      </c>
      <c r="E42" s="30">
        <f>'Feb 2022'!J42</f>
        <v>1.5</v>
      </c>
      <c r="F42" s="30">
        <f>'Mar 2022'!J42</f>
        <v>0.6</v>
      </c>
      <c r="G42" s="30"/>
      <c r="H42" s="30"/>
      <c r="I42" s="30"/>
      <c r="J42" s="30"/>
      <c r="K42" s="30"/>
      <c r="L42" s="30"/>
      <c r="M42" s="30"/>
      <c r="N42" s="30"/>
      <c r="O42" s="30"/>
      <c r="P42" s="32">
        <f t="shared" si="0"/>
        <v>1.3666666666666665</v>
      </c>
    </row>
    <row r="43" spans="1:16" x14ac:dyDescent="0.25">
      <c r="A43" s="26" t="s">
        <v>121</v>
      </c>
      <c r="B43" s="27" t="s">
        <v>122</v>
      </c>
      <c r="C43" s="28" t="s">
        <v>123</v>
      </c>
      <c r="D43" s="29">
        <f>'Jan 2022'!J43</f>
        <v>0.75</v>
      </c>
      <c r="E43" s="30">
        <f>'Feb 2022'!J43</f>
        <v>0.61224489795918369</v>
      </c>
      <c r="F43" s="30">
        <f>'Mar 2022'!J43</f>
        <v>0.62745098039215685</v>
      </c>
      <c r="G43" s="30"/>
      <c r="H43" s="30"/>
      <c r="I43" s="30"/>
      <c r="J43" s="30"/>
      <c r="K43" s="30"/>
      <c r="L43" s="30"/>
      <c r="M43" s="30"/>
      <c r="N43" s="30"/>
      <c r="O43" s="30"/>
      <c r="P43" s="32">
        <f t="shared" si="0"/>
        <v>0.66323195945044688</v>
      </c>
    </row>
    <row r="44" spans="1:16" x14ac:dyDescent="0.25">
      <c r="A44" s="26" t="s">
        <v>124</v>
      </c>
      <c r="B44" s="27" t="s">
        <v>122</v>
      </c>
      <c r="C44" s="28" t="s">
        <v>125</v>
      </c>
      <c r="D44" s="29">
        <f>'Jan 2022'!J44</f>
        <v>0.91666666666666663</v>
      </c>
      <c r="E44" s="30">
        <f>'Feb 2022'!J44</f>
        <v>0.53846153846153844</v>
      </c>
      <c r="F44" s="30">
        <f>'Mar 2022'!J44</f>
        <v>0.66666666666666663</v>
      </c>
      <c r="G44" s="30"/>
      <c r="H44" s="30"/>
      <c r="I44" s="30"/>
      <c r="J44" s="30"/>
      <c r="K44" s="30"/>
      <c r="L44" s="30"/>
      <c r="M44" s="30"/>
      <c r="N44" s="30"/>
      <c r="O44" s="30"/>
      <c r="P44" s="32">
        <f t="shared" si="0"/>
        <v>0.70726495726495731</v>
      </c>
    </row>
    <row r="45" spans="1:16" x14ac:dyDescent="0.25">
      <c r="A45" s="26" t="s">
        <v>126</v>
      </c>
      <c r="B45" s="27" t="s">
        <v>127</v>
      </c>
      <c r="C45" s="28" t="s">
        <v>127</v>
      </c>
      <c r="D45" s="29">
        <f>'Jan 2022'!J45</f>
        <v>0.14705882352941177</v>
      </c>
      <c r="E45" s="30">
        <f>'Feb 2022'!J45</f>
        <v>0.23255813953488372</v>
      </c>
      <c r="F45" s="30">
        <f>'Mar 2022'!J45</f>
        <v>0.31578947368421051</v>
      </c>
      <c r="G45" s="30"/>
      <c r="H45" s="30"/>
      <c r="I45" s="30"/>
      <c r="J45" s="30"/>
      <c r="K45" s="30"/>
      <c r="L45" s="30"/>
      <c r="M45" s="30"/>
      <c r="N45" s="30"/>
      <c r="O45" s="30"/>
      <c r="P45" s="32">
        <f t="shared" si="0"/>
        <v>0.23180214558283532</v>
      </c>
    </row>
    <row r="46" spans="1:16" x14ac:dyDescent="0.25">
      <c r="A46" s="26" t="s">
        <v>128</v>
      </c>
      <c r="B46" s="27" t="s">
        <v>129</v>
      </c>
      <c r="C46" s="28" t="s">
        <v>130</v>
      </c>
      <c r="D46" s="29">
        <f>'Jan 2022'!J46</f>
        <v>0.1111111111111111</v>
      </c>
      <c r="E46" s="30">
        <f>'Feb 2022'!J46</f>
        <v>0</v>
      </c>
      <c r="F46" s="30">
        <f>'Mar 2022'!J46</f>
        <v>0.66666666666666663</v>
      </c>
      <c r="G46" s="30"/>
      <c r="H46" s="30"/>
      <c r="I46" s="30"/>
      <c r="J46" s="30"/>
      <c r="K46" s="30"/>
      <c r="L46" s="30"/>
      <c r="M46" s="30"/>
      <c r="N46" s="30"/>
      <c r="O46" s="30"/>
      <c r="P46" s="32">
        <f t="shared" si="0"/>
        <v>0.25925925925925924</v>
      </c>
    </row>
    <row r="47" spans="1:16" x14ac:dyDescent="0.25">
      <c r="A47" s="26" t="s">
        <v>131</v>
      </c>
      <c r="B47" s="27" t="s">
        <v>132</v>
      </c>
      <c r="C47" s="28" t="s">
        <v>133</v>
      </c>
      <c r="D47" s="29">
        <f>'Jan 2022'!J47</f>
        <v>1</v>
      </c>
      <c r="E47" s="30">
        <f>'Feb 2022'!J47</f>
        <v>1</v>
      </c>
      <c r="F47" s="30">
        <f>'Mar 2022'!J47</f>
        <v>0.7142857142857143</v>
      </c>
      <c r="G47" s="30"/>
      <c r="H47" s="30"/>
      <c r="I47" s="30"/>
      <c r="J47" s="30"/>
      <c r="K47" s="30"/>
      <c r="L47" s="30"/>
      <c r="M47" s="30"/>
      <c r="N47" s="30"/>
      <c r="O47" s="30"/>
      <c r="P47" s="32">
        <f t="shared" si="0"/>
        <v>0.90476190476190477</v>
      </c>
    </row>
    <row r="48" spans="1:16" x14ac:dyDescent="0.25">
      <c r="A48" s="26" t="s">
        <v>134</v>
      </c>
      <c r="B48" s="27" t="s">
        <v>135</v>
      </c>
      <c r="C48" s="28" t="s">
        <v>136</v>
      </c>
      <c r="D48" s="29">
        <f>'Jan 2022'!J48</f>
        <v>0.72727272727272729</v>
      </c>
      <c r="E48" s="30">
        <f>'Feb 2022'!J48</f>
        <v>0.74603174603174605</v>
      </c>
      <c r="F48" s="30">
        <f>'Mar 2022'!J48</f>
        <v>0.60176991150442483</v>
      </c>
      <c r="G48" s="30"/>
      <c r="H48" s="30"/>
      <c r="I48" s="30"/>
      <c r="J48" s="30"/>
      <c r="K48" s="30"/>
      <c r="L48" s="30"/>
      <c r="M48" s="30"/>
      <c r="N48" s="30"/>
      <c r="O48" s="30"/>
      <c r="P48" s="32">
        <f t="shared" si="0"/>
        <v>0.69169146160296613</v>
      </c>
    </row>
    <row r="49" spans="1:16" x14ac:dyDescent="0.25">
      <c r="A49" s="26" t="s">
        <v>137</v>
      </c>
      <c r="B49" s="27" t="s">
        <v>138</v>
      </c>
      <c r="C49" s="28" t="s">
        <v>139</v>
      </c>
      <c r="D49" s="29">
        <f>'Jan 2022'!J49</f>
        <v>0.80882352941176472</v>
      </c>
      <c r="E49" s="30">
        <f>'Feb 2022'!J49</f>
        <v>0.6071428571428571</v>
      </c>
      <c r="F49" s="30">
        <f>'Mar 2022'!J49</f>
        <v>0.75609756097560976</v>
      </c>
      <c r="G49" s="30"/>
      <c r="H49" s="30"/>
      <c r="I49" s="30"/>
      <c r="J49" s="30"/>
      <c r="K49" s="30"/>
      <c r="L49" s="30"/>
      <c r="M49" s="30"/>
      <c r="N49" s="30"/>
      <c r="O49" s="30"/>
      <c r="P49" s="32">
        <f t="shared" si="0"/>
        <v>0.72402131584341056</v>
      </c>
    </row>
    <row r="50" spans="1:16" x14ac:dyDescent="0.25">
      <c r="A50" s="34" t="s">
        <v>140</v>
      </c>
      <c r="B50" s="27" t="s">
        <v>141</v>
      </c>
      <c r="C50" s="28" t="s">
        <v>142</v>
      </c>
      <c r="D50" s="29">
        <f>'Jan 2022'!J50</f>
        <v>0.59595959595959591</v>
      </c>
      <c r="E50" s="30">
        <f>'Feb 2022'!J50</f>
        <v>0.80303030303030298</v>
      </c>
      <c r="F50" s="30">
        <f>'Mar 2022'!J50</f>
        <v>0.76190476190476186</v>
      </c>
      <c r="G50" s="30"/>
      <c r="H50" s="30"/>
      <c r="I50" s="30"/>
      <c r="J50" s="30"/>
      <c r="K50" s="30"/>
      <c r="L50" s="30"/>
      <c r="M50" s="30"/>
      <c r="N50" s="30"/>
      <c r="O50" s="30"/>
      <c r="P50" s="32">
        <f t="shared" si="0"/>
        <v>0.72029822029822022</v>
      </c>
    </row>
    <row r="51" spans="1:16" x14ac:dyDescent="0.25">
      <c r="A51" s="26" t="s">
        <v>143</v>
      </c>
      <c r="B51" s="27" t="s">
        <v>144</v>
      </c>
      <c r="C51" s="28" t="s">
        <v>145</v>
      </c>
      <c r="D51" s="29">
        <f>'Jan 2022'!J51</f>
        <v>0.625</v>
      </c>
      <c r="E51" s="30">
        <f>'Feb 2022'!J51</f>
        <v>0.70370370370370372</v>
      </c>
      <c r="F51" s="30">
        <f>'Mar 2022'!J51</f>
        <v>0.86206896551724133</v>
      </c>
      <c r="G51" s="30"/>
      <c r="H51" s="30"/>
      <c r="I51" s="30"/>
      <c r="J51" s="30"/>
      <c r="K51" s="30"/>
      <c r="L51" s="30"/>
      <c r="M51" s="30"/>
      <c r="N51" s="30"/>
      <c r="O51" s="30"/>
      <c r="P51" s="32">
        <f t="shared" si="0"/>
        <v>0.73025755640698176</v>
      </c>
    </row>
    <row r="52" spans="1:16" x14ac:dyDescent="0.25">
      <c r="A52" s="26" t="s">
        <v>146</v>
      </c>
      <c r="B52" s="27" t="s">
        <v>147</v>
      </c>
      <c r="C52" s="28" t="s">
        <v>148</v>
      </c>
      <c r="D52" s="29">
        <f>'Jan 2022'!J52</f>
        <v>0</v>
      </c>
      <c r="E52" s="30">
        <f>'Feb 2022'!J52</f>
        <v>0</v>
      </c>
      <c r="F52" s="30">
        <f>'Mar 2022'!J52</f>
        <v>0</v>
      </c>
      <c r="G52" s="30"/>
      <c r="H52" s="30"/>
      <c r="I52" s="30"/>
      <c r="J52" s="30"/>
      <c r="K52" s="30"/>
      <c r="L52" s="30"/>
      <c r="M52" s="30"/>
      <c r="N52" s="30"/>
      <c r="O52" s="30"/>
      <c r="P52" s="32">
        <f t="shared" si="0"/>
        <v>0</v>
      </c>
    </row>
    <row r="53" spans="1:16" x14ac:dyDescent="0.25">
      <c r="A53" s="26" t="s">
        <v>149</v>
      </c>
      <c r="B53" s="27" t="s">
        <v>147</v>
      </c>
      <c r="C53" s="28" t="s">
        <v>150</v>
      </c>
      <c r="D53" s="29">
        <f>'Jan 2022'!J53</f>
        <v>0</v>
      </c>
      <c r="E53" s="30">
        <f>'Feb 2022'!J53</f>
        <v>0</v>
      </c>
      <c r="F53" s="30">
        <f>'Mar 2022'!J53</f>
        <v>0</v>
      </c>
      <c r="G53" s="30"/>
      <c r="H53" s="30"/>
      <c r="I53" s="30"/>
      <c r="J53" s="30"/>
      <c r="K53" s="30"/>
      <c r="L53" s="30"/>
      <c r="M53" s="30"/>
      <c r="N53" s="30"/>
      <c r="O53" s="30"/>
      <c r="P53" s="32">
        <f t="shared" si="0"/>
        <v>0</v>
      </c>
    </row>
    <row r="54" spans="1:16" x14ac:dyDescent="0.25">
      <c r="A54" s="26" t="s">
        <v>151</v>
      </c>
      <c r="B54" s="27" t="s">
        <v>152</v>
      </c>
      <c r="C54" s="28" t="s">
        <v>153</v>
      </c>
      <c r="D54" s="29">
        <f>'Jan 2022'!J54</f>
        <v>0.16129032258064516</v>
      </c>
      <c r="E54" s="30">
        <f>'Feb 2022'!J54</f>
        <v>1.05</v>
      </c>
      <c r="F54" s="30">
        <f>'Mar 2022'!J54</f>
        <v>0.52380952380952384</v>
      </c>
      <c r="G54" s="30"/>
      <c r="H54" s="30"/>
      <c r="I54" s="30"/>
      <c r="J54" s="30"/>
      <c r="K54" s="30"/>
      <c r="L54" s="30"/>
      <c r="M54" s="30"/>
      <c r="N54" s="30"/>
      <c r="O54" s="30"/>
      <c r="P54" s="32">
        <f t="shared" si="0"/>
        <v>0.57836661546338963</v>
      </c>
    </row>
    <row r="55" spans="1:16" x14ac:dyDescent="0.25">
      <c r="A55" s="26" t="s">
        <v>154</v>
      </c>
      <c r="B55" s="27" t="s">
        <v>155</v>
      </c>
      <c r="C55" s="28" t="s">
        <v>156</v>
      </c>
      <c r="D55" s="29">
        <f>'Jan 2022'!J55</f>
        <v>0.66666666666666663</v>
      </c>
      <c r="E55" s="30">
        <f>'Feb 2022'!J55</f>
        <v>0.8571428571428571</v>
      </c>
      <c r="F55" s="30">
        <f>'Mar 2022'!J55</f>
        <v>0.75</v>
      </c>
      <c r="G55" s="30"/>
      <c r="H55" s="30"/>
      <c r="I55" s="30"/>
      <c r="J55" s="30"/>
      <c r="K55" s="30"/>
      <c r="L55" s="30"/>
      <c r="M55" s="30"/>
      <c r="N55" s="30"/>
      <c r="O55" s="30"/>
      <c r="P55" s="32">
        <f t="shared" si="0"/>
        <v>0.75793650793650791</v>
      </c>
    </row>
    <row r="56" spans="1:16" x14ac:dyDescent="0.25">
      <c r="A56" s="26" t="s">
        <v>157</v>
      </c>
      <c r="B56" s="27" t="s">
        <v>155</v>
      </c>
      <c r="C56" s="28" t="s">
        <v>158</v>
      </c>
      <c r="D56" s="29">
        <f>'Jan 2022'!J56</f>
        <v>0.84210526315789469</v>
      </c>
      <c r="E56" s="30">
        <f>'Feb 2022'!J56</f>
        <v>0.88888888888888884</v>
      </c>
      <c r="F56" s="30">
        <f>'Mar 2022'!J56</f>
        <v>1.0588235294117647</v>
      </c>
      <c r="G56" s="30"/>
      <c r="H56" s="30"/>
      <c r="I56" s="30"/>
      <c r="J56" s="30"/>
      <c r="K56" s="30"/>
      <c r="L56" s="30"/>
      <c r="M56" s="30"/>
      <c r="N56" s="30"/>
      <c r="O56" s="30"/>
      <c r="P56" s="32">
        <f t="shared" si="0"/>
        <v>0.92993922715284949</v>
      </c>
    </row>
    <row r="57" spans="1:16" x14ac:dyDescent="0.25">
      <c r="A57" s="26" t="s">
        <v>159</v>
      </c>
      <c r="B57" s="27" t="s">
        <v>160</v>
      </c>
      <c r="C57" s="28" t="s">
        <v>161</v>
      </c>
      <c r="D57" s="29">
        <f>'Jan 2022'!J57</f>
        <v>0.86956521739130432</v>
      </c>
      <c r="E57" s="30">
        <f>'Feb 2022'!J57</f>
        <v>0.83870967741935487</v>
      </c>
      <c r="F57" s="30">
        <f>'Mar 2022'!J57</f>
        <v>0.91666666666666663</v>
      </c>
      <c r="G57" s="30"/>
      <c r="H57" s="30"/>
      <c r="I57" s="30"/>
      <c r="J57" s="30"/>
      <c r="K57" s="30"/>
      <c r="L57" s="30"/>
      <c r="M57" s="30"/>
      <c r="N57" s="30"/>
      <c r="O57" s="30"/>
      <c r="P57" s="32">
        <f t="shared" si="0"/>
        <v>0.8749805204924419</v>
      </c>
    </row>
    <row r="58" spans="1:16" x14ac:dyDescent="0.25">
      <c r="A58" s="26" t="s">
        <v>162</v>
      </c>
      <c r="B58" s="27" t="s">
        <v>163</v>
      </c>
      <c r="C58" s="28" t="s">
        <v>164</v>
      </c>
      <c r="D58" s="29">
        <f>'Jan 2022'!J58</f>
        <v>0.7</v>
      </c>
      <c r="E58" s="30">
        <f>'Feb 2022'!J58</f>
        <v>0.85</v>
      </c>
      <c r="F58" s="30">
        <f>'Mar 2022'!J58</f>
        <v>0.72222222222222221</v>
      </c>
      <c r="G58" s="30"/>
      <c r="H58" s="30"/>
      <c r="I58" s="30"/>
      <c r="J58" s="30"/>
      <c r="K58" s="30"/>
      <c r="L58" s="30"/>
      <c r="M58" s="30"/>
      <c r="N58" s="30"/>
      <c r="O58" s="30"/>
      <c r="P58" s="32">
        <f t="shared" si="0"/>
        <v>0.75740740740740742</v>
      </c>
    </row>
    <row r="59" spans="1:16" x14ac:dyDescent="0.25">
      <c r="A59" s="26" t="s">
        <v>165</v>
      </c>
      <c r="B59" s="27" t="s">
        <v>166</v>
      </c>
      <c r="C59" s="28" t="s">
        <v>167</v>
      </c>
      <c r="D59" s="29">
        <f>'Jan 2022'!J59</f>
        <v>0.953125</v>
      </c>
      <c r="E59" s="30">
        <f>'Feb 2022'!J59</f>
        <v>1.0172413793103448</v>
      </c>
      <c r="F59" s="30">
        <f>'Mar 2022'!J59</f>
        <v>0.98666666666666669</v>
      </c>
      <c r="G59" s="30"/>
      <c r="H59" s="30"/>
      <c r="I59" s="30"/>
      <c r="J59" s="30"/>
      <c r="K59" s="30"/>
      <c r="L59" s="30"/>
      <c r="M59" s="30"/>
      <c r="N59" s="30"/>
      <c r="O59" s="30"/>
      <c r="P59" s="32">
        <f t="shared" si="0"/>
        <v>0.98567768199233718</v>
      </c>
    </row>
    <row r="60" spans="1:16" x14ac:dyDescent="0.25">
      <c r="A60" s="26" t="s">
        <v>168</v>
      </c>
      <c r="B60" s="27" t="s">
        <v>169</v>
      </c>
      <c r="C60" s="28" t="s">
        <v>170</v>
      </c>
      <c r="D60" s="29">
        <f>'Jan 2022'!J60</f>
        <v>1.125</v>
      </c>
      <c r="E60" s="30">
        <f>'Feb 2022'!J60</f>
        <v>0</v>
      </c>
      <c r="F60" s="30">
        <f>'Mar 2022'!J60</f>
        <v>1.1499999999999999</v>
      </c>
      <c r="G60" s="30"/>
      <c r="H60" s="30"/>
      <c r="I60" s="30"/>
      <c r="J60" s="30"/>
      <c r="K60" s="30"/>
      <c r="L60" s="30"/>
      <c r="M60" s="30"/>
      <c r="N60" s="30"/>
      <c r="O60" s="30"/>
      <c r="P60" s="32">
        <f t="shared" si="0"/>
        <v>0.7583333333333333</v>
      </c>
    </row>
    <row r="61" spans="1:16" x14ac:dyDescent="0.25">
      <c r="A61" s="26" t="s">
        <v>171</v>
      </c>
      <c r="B61" s="27" t="s">
        <v>172</v>
      </c>
      <c r="C61" s="28" t="s">
        <v>172</v>
      </c>
      <c r="D61" s="29">
        <f>'Jan 2022'!J61</f>
        <v>0.66666666666666663</v>
      </c>
      <c r="E61" s="30">
        <f>'Feb 2022'!J61</f>
        <v>0.51851851851851849</v>
      </c>
      <c r="F61" s="30">
        <f>'Mar 2022'!J61</f>
        <v>0.79797979797979801</v>
      </c>
      <c r="G61" s="30"/>
      <c r="H61" s="30"/>
      <c r="I61" s="30"/>
      <c r="J61" s="30"/>
      <c r="K61" s="30"/>
      <c r="L61" s="30"/>
      <c r="M61" s="30"/>
      <c r="N61" s="30"/>
      <c r="O61" s="30"/>
      <c r="P61" s="32">
        <f t="shared" si="0"/>
        <v>0.66105499438832771</v>
      </c>
    </row>
    <row r="62" spans="1:16" x14ac:dyDescent="0.25">
      <c r="A62" s="26" t="s">
        <v>173</v>
      </c>
      <c r="B62" s="27" t="s">
        <v>174</v>
      </c>
      <c r="C62" s="28" t="s">
        <v>175</v>
      </c>
      <c r="D62" s="29">
        <f>'Jan 2022'!J62</f>
        <v>1.0625</v>
      </c>
      <c r="E62" s="30">
        <f>'Feb 2022'!J62</f>
        <v>0.9</v>
      </c>
      <c r="F62" s="30">
        <f>'Mar 2022'!J62</f>
        <v>1.5</v>
      </c>
      <c r="G62" s="30"/>
      <c r="H62" s="30"/>
      <c r="I62" s="30"/>
      <c r="J62" s="30"/>
      <c r="K62" s="30"/>
      <c r="L62" s="30"/>
      <c r="M62" s="30"/>
      <c r="N62" s="30"/>
      <c r="O62" s="30"/>
      <c r="P62" s="32">
        <f t="shared" si="0"/>
        <v>1.1541666666666666</v>
      </c>
    </row>
    <row r="63" spans="1:16" x14ac:dyDescent="0.25">
      <c r="A63" s="26" t="s">
        <v>176</v>
      </c>
      <c r="B63" s="27" t="s">
        <v>177</v>
      </c>
      <c r="C63" s="28" t="s">
        <v>178</v>
      </c>
      <c r="D63" s="29">
        <f>'Jan 2022'!J63</f>
        <v>0.63157894736842102</v>
      </c>
      <c r="E63" s="30">
        <f>'Feb 2022'!J63</f>
        <v>0.95</v>
      </c>
      <c r="F63" s="30">
        <f>'Mar 2022'!J63</f>
        <v>0.92307692307692313</v>
      </c>
      <c r="G63" s="30"/>
      <c r="H63" s="30"/>
      <c r="I63" s="30"/>
      <c r="J63" s="30"/>
      <c r="K63" s="30"/>
      <c r="L63" s="30"/>
      <c r="M63" s="30"/>
      <c r="N63" s="30"/>
      <c r="O63" s="30"/>
      <c r="P63" s="32">
        <f t="shared" si="0"/>
        <v>0.83488529014844792</v>
      </c>
    </row>
    <row r="64" spans="1:16" x14ac:dyDescent="0.25">
      <c r="A64" s="26" t="s">
        <v>182</v>
      </c>
      <c r="B64" s="27" t="s">
        <v>180</v>
      </c>
      <c r="C64" s="8" t="s">
        <v>183</v>
      </c>
      <c r="D64" s="29">
        <f>'Jan 2022'!J64</f>
        <v>1.0979020979020979</v>
      </c>
      <c r="E64" s="30">
        <f>'Feb 2022'!J64</f>
        <v>0.97115384615384615</v>
      </c>
      <c r="F64" s="30">
        <f>'Mar 2022'!J64</f>
        <v>0.86904761904761907</v>
      </c>
      <c r="G64" s="30"/>
      <c r="H64" s="30"/>
      <c r="I64" s="30"/>
      <c r="J64" s="30"/>
      <c r="K64" s="30"/>
      <c r="L64" s="30"/>
      <c r="M64" s="30"/>
      <c r="N64" s="30"/>
      <c r="O64" s="30"/>
      <c r="P64" s="32">
        <f t="shared" si="0"/>
        <v>0.97936785436785445</v>
      </c>
    </row>
    <row r="65" spans="1:16" x14ac:dyDescent="0.25">
      <c r="A65" s="34" t="s">
        <v>184</v>
      </c>
      <c r="B65" s="27" t="s">
        <v>180</v>
      </c>
      <c r="C65" s="28" t="s">
        <v>185</v>
      </c>
      <c r="D65" s="29">
        <f>'Jan 2022'!J65</f>
        <v>0.69784172661870503</v>
      </c>
      <c r="E65" s="30">
        <f>'Feb 2022'!J65</f>
        <v>0.66386554621848737</v>
      </c>
      <c r="F65" s="30">
        <f>'Mar 2022'!J65</f>
        <v>0.91191709844559588</v>
      </c>
      <c r="G65" s="30"/>
      <c r="H65" s="30"/>
      <c r="I65" s="30"/>
      <c r="J65" s="30"/>
      <c r="K65" s="30"/>
      <c r="L65" s="30"/>
      <c r="M65" s="30"/>
      <c r="N65" s="30"/>
      <c r="O65" s="30"/>
      <c r="P65" s="32">
        <f t="shared" si="0"/>
        <v>0.75787479042759609</v>
      </c>
    </row>
    <row r="66" spans="1:16" x14ac:dyDescent="0.25">
      <c r="A66" s="26" t="s">
        <v>188</v>
      </c>
      <c r="B66" s="27" t="s">
        <v>180</v>
      </c>
      <c r="C66" s="28" t="s">
        <v>296</v>
      </c>
      <c r="D66" s="29">
        <f>'Jan 2022'!J66</f>
        <v>0.95833333333333337</v>
      </c>
      <c r="E66" s="30">
        <f>'Feb 2022'!J66</f>
        <v>0.87096774193548387</v>
      </c>
      <c r="F66" s="30">
        <f>'Mar 2022'!J66</f>
        <v>0.83606557377049184</v>
      </c>
      <c r="G66" s="30"/>
      <c r="H66" s="30"/>
      <c r="I66" s="30"/>
      <c r="J66" s="30"/>
      <c r="K66" s="30"/>
      <c r="L66" s="30"/>
      <c r="M66" s="30"/>
      <c r="N66" s="30"/>
      <c r="O66" s="30"/>
      <c r="P66" s="32">
        <f t="shared" si="0"/>
        <v>0.8884555496797697</v>
      </c>
    </row>
    <row r="67" spans="1:16" x14ac:dyDescent="0.25">
      <c r="A67" s="26" t="s">
        <v>190</v>
      </c>
      <c r="B67" s="27" t="s">
        <v>180</v>
      </c>
      <c r="C67" s="28" t="s">
        <v>191</v>
      </c>
      <c r="D67" s="29">
        <f>'Jan 2022'!J67</f>
        <v>0.70940170940170943</v>
      </c>
      <c r="E67" s="30">
        <f>'Feb 2022'!J67</f>
        <v>0.71875</v>
      </c>
      <c r="F67" s="30">
        <f>'Mar 2022'!J67</f>
        <v>0.65925925925925921</v>
      </c>
      <c r="G67" s="30"/>
      <c r="H67" s="30"/>
      <c r="I67" s="30"/>
      <c r="J67" s="30"/>
      <c r="K67" s="30"/>
      <c r="L67" s="30"/>
      <c r="M67" s="30"/>
      <c r="N67" s="30"/>
      <c r="O67" s="30"/>
      <c r="P67" s="32">
        <f t="shared" si="0"/>
        <v>0.69580365622032281</v>
      </c>
    </row>
    <row r="68" spans="1:16" x14ac:dyDescent="0.25">
      <c r="A68" s="26" t="s">
        <v>488</v>
      </c>
      <c r="B68" s="27" t="s">
        <v>180</v>
      </c>
      <c r="C68" s="28" t="s">
        <v>489</v>
      </c>
      <c r="D68" s="29">
        <f>'Jan 2022'!J68</f>
        <v>0.828125</v>
      </c>
      <c r="E68" s="30">
        <f>'Feb 2022'!J68</f>
        <v>0.80769230769230771</v>
      </c>
      <c r="F68" s="30">
        <f>'Mar 2022'!J68</f>
        <v>0.86826347305389218</v>
      </c>
      <c r="G68" s="30"/>
      <c r="H68" s="30"/>
      <c r="I68" s="30"/>
      <c r="J68" s="30"/>
      <c r="K68" s="30"/>
      <c r="L68" s="30"/>
      <c r="M68" s="30"/>
      <c r="N68" s="30"/>
      <c r="O68" s="30"/>
      <c r="P68" s="32">
        <f t="shared" si="0"/>
        <v>0.83469359358206663</v>
      </c>
    </row>
    <row r="69" spans="1:16" x14ac:dyDescent="0.25">
      <c r="A69" s="34" t="s">
        <v>192</v>
      </c>
      <c r="B69" s="27" t="s">
        <v>180</v>
      </c>
      <c r="C69" s="28" t="s">
        <v>193</v>
      </c>
      <c r="D69" s="29">
        <f>'Jan 2022'!J69</f>
        <v>0.93975903614457834</v>
      </c>
      <c r="E69" s="30">
        <f>'Feb 2022'!J69</f>
        <v>1</v>
      </c>
      <c r="F69" s="30">
        <f>'Mar 2022'!J69</f>
        <v>0.79268292682926833</v>
      </c>
      <c r="G69" s="30"/>
      <c r="H69" s="30"/>
      <c r="I69" s="30"/>
      <c r="J69" s="30"/>
      <c r="K69" s="30"/>
      <c r="L69" s="30"/>
      <c r="M69" s="30"/>
      <c r="N69" s="30"/>
      <c r="O69" s="30"/>
      <c r="P69" s="32">
        <f t="shared" ref="P69:P115" si="1">SUM(D69:O69)/3</f>
        <v>0.91081398765794896</v>
      </c>
    </row>
    <row r="70" spans="1:16" x14ac:dyDescent="0.25">
      <c r="A70" s="34" t="s">
        <v>484</v>
      </c>
      <c r="B70" s="27" t="s">
        <v>180</v>
      </c>
      <c r="C70" s="28" t="s">
        <v>187</v>
      </c>
      <c r="D70" s="29">
        <f>'Jan 2022'!J70</f>
        <v>0.55378486055776888</v>
      </c>
      <c r="E70" s="30">
        <f>'Feb 2022'!J70</f>
        <v>0.7342995169082126</v>
      </c>
      <c r="F70" s="30">
        <f>'Mar 2022'!J70</f>
        <v>0.72064777327935226</v>
      </c>
      <c r="G70" s="30"/>
      <c r="H70" s="30"/>
      <c r="I70" s="30"/>
      <c r="J70" s="30"/>
      <c r="K70" s="30"/>
      <c r="L70" s="30"/>
      <c r="M70" s="30"/>
      <c r="N70" s="30"/>
      <c r="O70" s="30"/>
      <c r="P70" s="32">
        <f t="shared" si="1"/>
        <v>0.66957738358177787</v>
      </c>
    </row>
    <row r="71" spans="1:16" x14ac:dyDescent="0.25">
      <c r="A71" s="26" t="s">
        <v>194</v>
      </c>
      <c r="B71" s="27" t="s">
        <v>180</v>
      </c>
      <c r="C71" s="28" t="s">
        <v>195</v>
      </c>
      <c r="D71" s="29">
        <f>'Jan 2022'!J71</f>
        <v>1.0810810810810811</v>
      </c>
      <c r="E71" s="30">
        <f>'Feb 2022'!J71</f>
        <v>1.0512820512820513</v>
      </c>
      <c r="F71" s="30">
        <f>'Mar 2022'!J71</f>
        <v>1.05</v>
      </c>
      <c r="G71" s="30"/>
      <c r="H71" s="30"/>
      <c r="I71" s="30"/>
      <c r="J71" s="30"/>
      <c r="K71" s="30"/>
      <c r="L71" s="30"/>
      <c r="M71" s="30"/>
      <c r="N71" s="30"/>
      <c r="O71" s="30"/>
      <c r="P71" s="32">
        <f t="shared" si="1"/>
        <v>1.0607877107877108</v>
      </c>
    </row>
    <row r="72" spans="1:16" x14ac:dyDescent="0.25">
      <c r="A72" s="26" t="s">
        <v>196</v>
      </c>
      <c r="B72" s="27" t="s">
        <v>180</v>
      </c>
      <c r="C72" s="28" t="s">
        <v>197</v>
      </c>
      <c r="D72" s="29">
        <f>'Jan 2022'!J72</f>
        <v>0.80952380952380953</v>
      </c>
      <c r="E72" s="30">
        <f>'Feb 2022'!J72</f>
        <v>0.70344827586206893</v>
      </c>
      <c r="F72" s="30">
        <f>'Mar 2022'!J72</f>
        <v>0.76847290640394084</v>
      </c>
      <c r="G72" s="30"/>
      <c r="H72" s="30"/>
      <c r="I72" s="30"/>
      <c r="J72" s="30"/>
      <c r="K72" s="30"/>
      <c r="L72" s="30"/>
      <c r="M72" s="30"/>
      <c r="N72" s="30"/>
      <c r="O72" s="30"/>
      <c r="P72" s="32">
        <f t="shared" si="1"/>
        <v>0.76048166392993977</v>
      </c>
    </row>
    <row r="73" spans="1:16" x14ac:dyDescent="0.25">
      <c r="A73" s="26" t="s">
        <v>198</v>
      </c>
      <c r="B73" s="27" t="s">
        <v>180</v>
      </c>
      <c r="C73" s="28" t="s">
        <v>199</v>
      </c>
      <c r="D73" s="29">
        <f>'Jan 2022'!J73</f>
        <v>0.50150150150150152</v>
      </c>
      <c r="E73" s="30">
        <f>'Feb 2022'!J73</f>
        <v>0.46367521367521369</v>
      </c>
      <c r="F73" s="30">
        <f>'Mar 2022'!J73</f>
        <v>0.5236768802228412</v>
      </c>
      <c r="G73" s="30"/>
      <c r="H73" s="30"/>
      <c r="I73" s="30"/>
      <c r="J73" s="30"/>
      <c r="K73" s="30"/>
      <c r="L73" s="30"/>
      <c r="M73" s="30"/>
      <c r="N73" s="30"/>
      <c r="O73" s="30"/>
      <c r="P73" s="32">
        <f t="shared" si="1"/>
        <v>0.49628453179985216</v>
      </c>
    </row>
    <row r="74" spans="1:16" x14ac:dyDescent="0.25">
      <c r="A74" s="26" t="s">
        <v>200</v>
      </c>
      <c r="B74" s="27" t="s">
        <v>180</v>
      </c>
      <c r="C74" s="28" t="s">
        <v>201</v>
      </c>
      <c r="D74" s="29">
        <f>'Jan 2022'!J74</f>
        <v>0.61445783132530118</v>
      </c>
      <c r="E74" s="30">
        <f>'Feb 2022'!J74</f>
        <v>0.77551020408163263</v>
      </c>
      <c r="F74" s="30">
        <f>'Mar 2022'!J74</f>
        <v>0.83333333333333337</v>
      </c>
      <c r="G74" s="30"/>
      <c r="H74" s="30"/>
      <c r="I74" s="30"/>
      <c r="J74" s="30"/>
      <c r="K74" s="30"/>
      <c r="L74" s="30"/>
      <c r="M74" s="30"/>
      <c r="N74" s="30"/>
      <c r="O74" s="30"/>
      <c r="P74" s="32">
        <f t="shared" si="1"/>
        <v>0.7411004562467558</v>
      </c>
    </row>
    <row r="75" spans="1:16" x14ac:dyDescent="0.25">
      <c r="A75" s="34" t="s">
        <v>202</v>
      </c>
      <c r="B75" s="27" t="s">
        <v>180</v>
      </c>
      <c r="C75" s="28" t="s">
        <v>203</v>
      </c>
      <c r="D75" s="29">
        <f>'Jan 2022'!J75</f>
        <v>6.8561872909698993E-2</v>
      </c>
      <c r="E75" s="30">
        <f>'Feb 2022'!J75</f>
        <v>0.06</v>
      </c>
      <c r="F75" s="30">
        <f>'Mar 2022'!J75</f>
        <v>0.68721804511278195</v>
      </c>
      <c r="G75" s="30"/>
      <c r="H75" s="30"/>
      <c r="I75" s="30"/>
      <c r="J75" s="30"/>
      <c r="K75" s="30"/>
      <c r="L75" s="30"/>
      <c r="M75" s="30"/>
      <c r="N75" s="30"/>
      <c r="O75" s="30"/>
      <c r="P75" s="32">
        <f t="shared" si="1"/>
        <v>0.271926639340827</v>
      </c>
    </row>
    <row r="76" spans="1:16" x14ac:dyDescent="0.25">
      <c r="A76" s="26" t="s">
        <v>204</v>
      </c>
      <c r="B76" s="27" t="s">
        <v>180</v>
      </c>
      <c r="C76" s="28" t="s">
        <v>205</v>
      </c>
      <c r="D76" s="29">
        <f>'Jan 2022'!J76</f>
        <v>0.68693009118541037</v>
      </c>
      <c r="E76" s="30">
        <f>'Feb 2022'!J76</f>
        <v>0.74825174825174823</v>
      </c>
      <c r="F76" s="30">
        <f>'Mar 2022'!J76</f>
        <v>0.86263736263736268</v>
      </c>
      <c r="G76" s="30"/>
      <c r="H76" s="30"/>
      <c r="I76" s="30"/>
      <c r="J76" s="30"/>
      <c r="K76" s="30"/>
      <c r="L76" s="30"/>
      <c r="M76" s="30"/>
      <c r="N76" s="30"/>
      <c r="O76" s="30"/>
      <c r="P76" s="32">
        <f t="shared" si="1"/>
        <v>0.76593973402484039</v>
      </c>
    </row>
    <row r="77" spans="1:16" x14ac:dyDescent="0.25">
      <c r="A77" s="26" t="s">
        <v>495</v>
      </c>
      <c r="B77" s="27" t="s">
        <v>180</v>
      </c>
      <c r="C77" s="28" t="s">
        <v>496</v>
      </c>
      <c r="D77" s="29">
        <f>'Jan 2022'!J77</f>
        <v>0.16363636363636364</v>
      </c>
      <c r="E77" s="30">
        <f>'Feb 2022'!J77</f>
        <v>0.256198347107438</v>
      </c>
      <c r="F77" s="30">
        <f>'Mar 2022'!J77</f>
        <v>0.41666666666666669</v>
      </c>
      <c r="G77" s="30"/>
      <c r="H77" s="30"/>
      <c r="I77" s="30"/>
      <c r="J77" s="30"/>
      <c r="K77" s="30"/>
      <c r="L77" s="30"/>
      <c r="M77" s="30"/>
      <c r="N77" s="30"/>
      <c r="O77" s="30"/>
      <c r="P77" s="32">
        <f t="shared" si="1"/>
        <v>0.27883379247015611</v>
      </c>
    </row>
    <row r="78" spans="1:16" x14ac:dyDescent="0.25">
      <c r="A78" s="34" t="s">
        <v>206</v>
      </c>
      <c r="B78" s="27" t="s">
        <v>180</v>
      </c>
      <c r="C78" s="28" t="s">
        <v>207</v>
      </c>
      <c r="D78" s="29">
        <f>'Jan 2022'!J78</f>
        <v>1.0833333333333333</v>
      </c>
      <c r="E78" s="30">
        <f>'Feb 2022'!J78</f>
        <v>1.1000000000000001</v>
      </c>
      <c r="F78" s="30">
        <f>'Mar 2022'!J78</f>
        <v>1.3191489361702127</v>
      </c>
      <c r="G78" s="30"/>
      <c r="H78" s="30"/>
      <c r="I78" s="30"/>
      <c r="J78" s="30"/>
      <c r="K78" s="30"/>
      <c r="L78" s="30"/>
      <c r="M78" s="30"/>
      <c r="N78" s="30"/>
      <c r="O78" s="30"/>
      <c r="P78" s="32">
        <f t="shared" si="1"/>
        <v>1.1674940898345154</v>
      </c>
    </row>
    <row r="79" spans="1:16" x14ac:dyDescent="0.25">
      <c r="A79" s="34" t="s">
        <v>208</v>
      </c>
      <c r="B79" s="27" t="s">
        <v>209</v>
      </c>
      <c r="C79" s="28" t="s">
        <v>209</v>
      </c>
      <c r="D79" s="29">
        <f>'Jan 2022'!J79</f>
        <v>0.7567567567567568</v>
      </c>
      <c r="E79" s="30">
        <f>'Feb 2022'!J79</f>
        <v>0.9375</v>
      </c>
      <c r="F79" s="30">
        <f>'Mar 2022'!J79</f>
        <v>0.88571428571428568</v>
      </c>
      <c r="G79" s="30"/>
      <c r="H79" s="30"/>
      <c r="I79" s="30"/>
      <c r="J79" s="30"/>
      <c r="K79" s="30"/>
      <c r="L79" s="30"/>
      <c r="M79" s="30"/>
      <c r="N79" s="30"/>
      <c r="O79" s="30"/>
      <c r="P79" s="32">
        <f t="shared" si="1"/>
        <v>0.85999034749034742</v>
      </c>
    </row>
    <row r="80" spans="1:16" x14ac:dyDescent="0.25">
      <c r="A80" s="26" t="s">
        <v>210</v>
      </c>
      <c r="B80" s="27" t="s">
        <v>211</v>
      </c>
      <c r="C80" s="28" t="s">
        <v>212</v>
      </c>
      <c r="D80" s="29">
        <f>'Jan 2022'!J80</f>
        <v>0.2</v>
      </c>
      <c r="E80" s="30">
        <f>'Feb 2022'!J80</f>
        <v>1</v>
      </c>
      <c r="F80" s="30">
        <f>'Mar 2022'!J80</f>
        <v>0.46153846153846156</v>
      </c>
      <c r="G80" s="30"/>
      <c r="H80" s="30"/>
      <c r="I80" s="30"/>
      <c r="J80" s="30"/>
      <c r="K80" s="30"/>
      <c r="L80" s="30"/>
      <c r="M80" s="30"/>
      <c r="N80" s="30"/>
      <c r="O80" s="30"/>
      <c r="P80" s="32">
        <f t="shared" si="1"/>
        <v>0.55384615384615377</v>
      </c>
    </row>
    <row r="81" spans="1:16" x14ac:dyDescent="0.25">
      <c r="A81" s="26" t="s">
        <v>213</v>
      </c>
      <c r="B81" s="27" t="s">
        <v>214</v>
      </c>
      <c r="C81" s="28" t="s">
        <v>215</v>
      </c>
      <c r="D81" s="29">
        <f>'Jan 2022'!J81</f>
        <v>0.78125</v>
      </c>
      <c r="E81" s="30">
        <f>'Feb 2022'!J81</f>
        <v>0.69230769230769229</v>
      </c>
      <c r="F81" s="30">
        <f>'Mar 2022'!J81</f>
        <v>0.79032258064516125</v>
      </c>
      <c r="G81" s="30"/>
      <c r="H81" s="30"/>
      <c r="I81" s="30"/>
      <c r="J81" s="30"/>
      <c r="K81" s="30"/>
      <c r="L81" s="30"/>
      <c r="M81" s="30"/>
      <c r="N81" s="30"/>
      <c r="O81" s="30"/>
      <c r="P81" s="32">
        <f t="shared" si="1"/>
        <v>0.75462675765095122</v>
      </c>
    </row>
    <row r="82" spans="1:16" x14ac:dyDescent="0.25">
      <c r="A82" s="26" t="s">
        <v>216</v>
      </c>
      <c r="B82" s="27" t="s">
        <v>217</v>
      </c>
      <c r="C82" s="28" t="s">
        <v>217</v>
      </c>
      <c r="D82" s="29">
        <f>'Jan 2022'!J82</f>
        <v>0.875</v>
      </c>
      <c r="E82" s="30">
        <f>'Feb 2022'!J82</f>
        <v>0.16666666666666666</v>
      </c>
      <c r="F82" s="30">
        <f>'Mar 2022'!J82</f>
        <v>0.1111111111111111</v>
      </c>
      <c r="G82" s="30"/>
      <c r="H82" s="30"/>
      <c r="I82" s="30"/>
      <c r="J82" s="30"/>
      <c r="K82" s="30"/>
      <c r="L82" s="30"/>
      <c r="M82" s="30"/>
      <c r="N82" s="30"/>
      <c r="O82" s="30"/>
      <c r="P82" s="32">
        <f t="shared" si="1"/>
        <v>0.3842592592592593</v>
      </c>
    </row>
    <row r="83" spans="1:16" ht="12" customHeight="1" x14ac:dyDescent="0.25">
      <c r="A83" s="26" t="s">
        <v>218</v>
      </c>
      <c r="B83" s="27" t="s">
        <v>217</v>
      </c>
      <c r="C83" s="28" t="s">
        <v>47</v>
      </c>
      <c r="D83" s="29">
        <f>'Jan 2022'!J83</f>
        <v>0.27586206896551724</v>
      </c>
      <c r="E83" s="30">
        <f>'Feb 2022'!J83</f>
        <v>0.25</v>
      </c>
      <c r="F83" s="30">
        <f>'Mar 2022'!J83</f>
        <v>0.21428571428571427</v>
      </c>
      <c r="G83" s="30"/>
      <c r="H83" s="30"/>
      <c r="I83" s="30"/>
      <c r="J83" s="30"/>
      <c r="K83" s="30"/>
      <c r="L83" s="30"/>
      <c r="M83" s="30"/>
      <c r="N83" s="30"/>
      <c r="O83" s="30"/>
      <c r="P83" s="32">
        <f t="shared" si="1"/>
        <v>0.24671592775041051</v>
      </c>
    </row>
    <row r="84" spans="1:16" x14ac:dyDescent="0.25">
      <c r="A84" s="26" t="s">
        <v>219</v>
      </c>
      <c r="B84" s="27" t="s">
        <v>220</v>
      </c>
      <c r="C84" s="28" t="s">
        <v>221</v>
      </c>
      <c r="D84" s="29">
        <f>'Jan 2022'!J84</f>
        <v>7.8947368421052627E-2</v>
      </c>
      <c r="E84" s="30">
        <f>'Feb 2022'!J84</f>
        <v>0.97777777777777775</v>
      </c>
      <c r="F84" s="30">
        <f>'Mar 2022'!J84</f>
        <v>0.67901234567901236</v>
      </c>
      <c r="G84" s="30"/>
      <c r="H84" s="30"/>
      <c r="I84" s="30"/>
      <c r="J84" s="30"/>
      <c r="K84" s="30"/>
      <c r="L84" s="30"/>
      <c r="M84" s="30"/>
      <c r="N84" s="30"/>
      <c r="O84" s="30"/>
      <c r="P84" s="32">
        <f t="shared" si="1"/>
        <v>0.57857916395928088</v>
      </c>
    </row>
    <row r="85" spans="1:16" x14ac:dyDescent="0.25">
      <c r="A85" s="26" t="s">
        <v>222</v>
      </c>
      <c r="B85" s="27" t="s">
        <v>220</v>
      </c>
      <c r="C85" s="28" t="s">
        <v>223</v>
      </c>
      <c r="D85" s="29">
        <f>'Jan 2022'!J85</f>
        <v>0.16216216216216217</v>
      </c>
      <c r="E85" s="30">
        <f>'Feb 2022'!J85</f>
        <v>0.1</v>
      </c>
      <c r="F85" s="30">
        <f>'Mar 2022'!J85</f>
        <v>0.17647058823529413</v>
      </c>
      <c r="G85" s="30"/>
      <c r="H85" s="30"/>
      <c r="I85" s="30"/>
      <c r="J85" s="30"/>
      <c r="K85" s="30"/>
      <c r="L85" s="30"/>
      <c r="M85" s="30"/>
      <c r="N85" s="30"/>
      <c r="O85" s="30"/>
      <c r="P85" s="32">
        <f t="shared" si="1"/>
        <v>0.1462109167991521</v>
      </c>
    </row>
    <row r="86" spans="1:16" x14ac:dyDescent="0.25">
      <c r="A86" s="26" t="s">
        <v>224</v>
      </c>
      <c r="B86" s="27" t="s">
        <v>225</v>
      </c>
      <c r="C86" s="28" t="s">
        <v>226</v>
      </c>
      <c r="D86" s="29">
        <f>'Jan 2022'!J86</f>
        <v>1.3636363636363635</v>
      </c>
      <c r="E86" s="30">
        <f>'Feb 2022'!J86</f>
        <v>1.3611111111111112</v>
      </c>
      <c r="F86" s="30">
        <f>'Mar 2022'!J86</f>
        <v>0.73913043478260865</v>
      </c>
      <c r="G86" s="30"/>
      <c r="H86" s="30"/>
      <c r="I86" s="30"/>
      <c r="J86" s="30"/>
      <c r="K86" s="30"/>
      <c r="L86" s="30"/>
      <c r="M86" s="30"/>
      <c r="N86" s="30"/>
      <c r="O86" s="30"/>
      <c r="P86" s="32">
        <f t="shared" si="1"/>
        <v>1.1546259698433612</v>
      </c>
    </row>
    <row r="87" spans="1:16" x14ac:dyDescent="0.25">
      <c r="A87" s="26" t="s">
        <v>227</v>
      </c>
      <c r="B87" s="27" t="s">
        <v>228</v>
      </c>
      <c r="C87" s="28" t="s">
        <v>229</v>
      </c>
      <c r="D87" s="29">
        <f>'Jan 2022'!J87</f>
        <v>0.45833333333333331</v>
      </c>
      <c r="E87" s="30">
        <f>'Feb 2022'!J87</f>
        <v>0.42857142857142855</v>
      </c>
      <c r="F87" s="30">
        <f>'Mar 2022'!J87</f>
        <v>0.5714285714285714</v>
      </c>
      <c r="G87" s="30"/>
      <c r="H87" s="30"/>
      <c r="I87" s="30"/>
      <c r="J87" s="30"/>
      <c r="K87" s="30"/>
      <c r="L87" s="30"/>
      <c r="M87" s="30"/>
      <c r="N87" s="30"/>
      <c r="O87" s="30"/>
      <c r="P87" s="32">
        <f t="shared" si="1"/>
        <v>0.4861111111111111</v>
      </c>
    </row>
    <row r="88" spans="1:16" x14ac:dyDescent="0.25">
      <c r="A88" s="26" t="s">
        <v>230</v>
      </c>
      <c r="B88" s="27" t="s">
        <v>231</v>
      </c>
      <c r="C88" s="28" t="s">
        <v>232</v>
      </c>
      <c r="D88" s="29">
        <f>'Jan 2022'!J88</f>
        <v>0.224</v>
      </c>
      <c r="E88" s="30">
        <f>'Feb 2022'!J88</f>
        <v>7.6190476190476197E-2</v>
      </c>
      <c r="F88" s="30">
        <f>'Mar 2022'!J88</f>
        <v>0.13013698630136986</v>
      </c>
      <c r="G88" s="30"/>
      <c r="H88" s="30"/>
      <c r="I88" s="30"/>
      <c r="J88" s="30"/>
      <c r="K88" s="30"/>
      <c r="L88" s="30"/>
      <c r="M88" s="30"/>
      <c r="N88" s="30"/>
      <c r="O88" s="30"/>
      <c r="P88" s="32">
        <f t="shared" si="1"/>
        <v>0.14344248749728203</v>
      </c>
    </row>
    <row r="89" spans="1:16" x14ac:dyDescent="0.25">
      <c r="A89" s="26" t="s">
        <v>233</v>
      </c>
      <c r="B89" s="27" t="s">
        <v>234</v>
      </c>
      <c r="C89" s="28" t="s">
        <v>235</v>
      </c>
      <c r="D89" s="29">
        <f>'Jan 2022'!J89</f>
        <v>0.36363636363636365</v>
      </c>
      <c r="E89" s="30">
        <f>'Feb 2022'!J89</f>
        <v>0.66666666666666663</v>
      </c>
      <c r="F89" s="30">
        <f>'Mar 2022'!J89</f>
        <v>1.2666666666666666</v>
      </c>
      <c r="G89" s="30"/>
      <c r="H89" s="30"/>
      <c r="I89" s="30"/>
      <c r="J89" s="30"/>
      <c r="K89" s="30"/>
      <c r="L89" s="30"/>
      <c r="M89" s="30"/>
      <c r="N89" s="30"/>
      <c r="O89" s="30"/>
      <c r="P89" s="32">
        <f t="shared" si="1"/>
        <v>0.76565656565656559</v>
      </c>
    </row>
    <row r="90" spans="1:16" x14ac:dyDescent="0.25">
      <c r="A90" s="26" t="s">
        <v>236</v>
      </c>
      <c r="B90" s="27" t="s">
        <v>237</v>
      </c>
      <c r="C90" s="28" t="s">
        <v>238</v>
      </c>
      <c r="D90" s="29">
        <f>'Jan 2022'!J90</f>
        <v>0.66666666666666663</v>
      </c>
      <c r="E90" s="30">
        <f>'Feb 2022'!J90</f>
        <v>1</v>
      </c>
      <c r="F90" s="30">
        <f>'Mar 2022'!J90</f>
        <v>0</v>
      </c>
      <c r="G90" s="30"/>
      <c r="H90" s="30"/>
      <c r="I90" s="30"/>
      <c r="J90" s="30"/>
      <c r="K90" s="30"/>
      <c r="L90" s="30"/>
      <c r="M90" s="30"/>
      <c r="N90" s="30"/>
      <c r="O90" s="30"/>
      <c r="P90" s="32">
        <f t="shared" si="1"/>
        <v>0.55555555555555547</v>
      </c>
    </row>
    <row r="91" spans="1:16" x14ac:dyDescent="0.25">
      <c r="A91" s="26" t="s">
        <v>239</v>
      </c>
      <c r="B91" s="27" t="s">
        <v>240</v>
      </c>
      <c r="C91" s="28" t="s">
        <v>241</v>
      </c>
      <c r="D91" s="29">
        <f>'Jan 2022'!J91</f>
        <v>1</v>
      </c>
      <c r="E91" s="30">
        <f>'Feb 2022'!J91</f>
        <v>0.98484848484848486</v>
      </c>
      <c r="F91" s="30">
        <f>'Mar 2022'!J91</f>
        <v>0.94791666666666663</v>
      </c>
      <c r="G91" s="30"/>
      <c r="H91" s="30"/>
      <c r="I91" s="30"/>
      <c r="J91" s="30"/>
      <c r="K91" s="30"/>
      <c r="L91" s="30"/>
      <c r="M91" s="30"/>
      <c r="N91" s="30"/>
      <c r="O91" s="30"/>
      <c r="P91" s="32">
        <f t="shared" si="1"/>
        <v>0.97758838383838376</v>
      </c>
    </row>
    <row r="92" spans="1:16" x14ac:dyDescent="0.25">
      <c r="A92" s="26" t="s">
        <v>245</v>
      </c>
      <c r="B92" s="27" t="s">
        <v>243</v>
      </c>
      <c r="C92" s="28" t="s">
        <v>243</v>
      </c>
      <c r="D92" s="29">
        <f>'Jan 2022'!J92</f>
        <v>0.51470588235294112</v>
      </c>
      <c r="E92" s="30">
        <f>'Feb 2022'!J92</f>
        <v>0.65714285714285714</v>
      </c>
      <c r="F92" s="30">
        <f>'Mar 2022'!J92</f>
        <v>0.72839506172839508</v>
      </c>
      <c r="G92" s="30"/>
      <c r="H92" s="30"/>
      <c r="I92" s="30"/>
      <c r="J92" s="30"/>
      <c r="K92" s="30"/>
      <c r="L92" s="30"/>
      <c r="M92" s="30"/>
      <c r="N92" s="30"/>
      <c r="O92" s="30"/>
      <c r="P92" s="32">
        <f t="shared" si="1"/>
        <v>0.63341460040806441</v>
      </c>
    </row>
    <row r="93" spans="1:16" x14ac:dyDescent="0.25">
      <c r="A93" s="26" t="s">
        <v>246</v>
      </c>
      <c r="B93" s="27" t="s">
        <v>247</v>
      </c>
      <c r="C93" s="28" t="s">
        <v>248</v>
      </c>
      <c r="D93" s="29">
        <f>'Jan 2022'!J93</f>
        <v>0.7407407407407407</v>
      </c>
      <c r="E93" s="30">
        <f>'Feb 2022'!J93</f>
        <v>0.94230769230769229</v>
      </c>
      <c r="F93" s="30">
        <f>'Mar 2022'!J93</f>
        <v>0.85526315789473684</v>
      </c>
      <c r="G93" s="30"/>
      <c r="H93" s="30"/>
      <c r="I93" s="30"/>
      <c r="J93" s="30"/>
      <c r="K93" s="30"/>
      <c r="L93" s="30"/>
      <c r="M93" s="30"/>
      <c r="N93" s="30"/>
      <c r="O93" s="30"/>
      <c r="P93" s="32">
        <f t="shared" si="1"/>
        <v>0.84610386364772328</v>
      </c>
    </row>
    <row r="94" spans="1:16" x14ac:dyDescent="0.25">
      <c r="A94" s="26" t="s">
        <v>249</v>
      </c>
      <c r="B94" s="27" t="s">
        <v>250</v>
      </c>
      <c r="C94" s="28" t="s">
        <v>251</v>
      </c>
      <c r="D94" s="29">
        <f>'Jan 2022'!J94</f>
        <v>0.5892857142857143</v>
      </c>
      <c r="E94" s="30">
        <f>'Feb 2022'!J94</f>
        <v>0.7592592592592593</v>
      </c>
      <c r="F94" s="30">
        <f>'Mar 2022'!J94</f>
        <v>0.56521739130434778</v>
      </c>
      <c r="G94" s="30"/>
      <c r="H94" s="30"/>
      <c r="I94" s="30"/>
      <c r="J94" s="30"/>
      <c r="K94" s="30"/>
      <c r="L94" s="30"/>
      <c r="M94" s="30"/>
      <c r="N94" s="30"/>
      <c r="O94" s="30"/>
      <c r="P94" s="32">
        <f t="shared" si="1"/>
        <v>0.63792078828310705</v>
      </c>
    </row>
    <row r="95" spans="1:16" x14ac:dyDescent="0.25">
      <c r="A95" s="26" t="s">
        <v>252</v>
      </c>
      <c r="B95" s="27" t="s">
        <v>253</v>
      </c>
      <c r="C95" s="28" t="s">
        <v>254</v>
      </c>
      <c r="D95" s="29">
        <f>'Jan 2022'!J95</f>
        <v>1.0232558139534884</v>
      </c>
      <c r="E95" s="30">
        <f>'Feb 2022'!J95</f>
        <v>1.2244897959183674</v>
      </c>
      <c r="F95" s="30">
        <f>'Mar 2022'!J95</f>
        <v>0.97222222222222221</v>
      </c>
      <c r="G95" s="30"/>
      <c r="H95" s="30"/>
      <c r="I95" s="30"/>
      <c r="J95" s="30"/>
      <c r="K95" s="30"/>
      <c r="L95" s="30"/>
      <c r="M95" s="30"/>
      <c r="N95" s="30"/>
      <c r="O95" s="30"/>
      <c r="P95" s="32">
        <f t="shared" si="1"/>
        <v>1.073322610698026</v>
      </c>
    </row>
    <row r="96" spans="1:16" x14ac:dyDescent="0.25">
      <c r="A96" s="26" t="s">
        <v>255</v>
      </c>
      <c r="B96" s="27" t="s">
        <v>256</v>
      </c>
      <c r="C96" s="28" t="s">
        <v>257</v>
      </c>
      <c r="D96" s="29">
        <f>'Jan 2022'!J96</f>
        <v>0.9375</v>
      </c>
      <c r="E96" s="30">
        <f>'Feb 2022'!J96</f>
        <v>0.66666666666666663</v>
      </c>
      <c r="F96" s="30">
        <f>'Mar 2022'!J96</f>
        <v>0.875</v>
      </c>
      <c r="G96" s="30"/>
      <c r="H96" s="30"/>
      <c r="I96" s="30"/>
      <c r="J96" s="30"/>
      <c r="K96" s="30"/>
      <c r="L96" s="30"/>
      <c r="M96" s="30"/>
      <c r="N96" s="30"/>
      <c r="O96" s="30"/>
      <c r="P96" s="32">
        <f t="shared" si="1"/>
        <v>0.82638888888888884</v>
      </c>
    </row>
    <row r="97" spans="1:16" x14ac:dyDescent="0.25">
      <c r="A97" s="26" t="s">
        <v>258</v>
      </c>
      <c r="B97" s="27" t="s">
        <v>259</v>
      </c>
      <c r="C97" s="28" t="s">
        <v>260</v>
      </c>
      <c r="D97" s="29">
        <f>'Jan 2022'!J97</f>
        <v>1.0641025641025641</v>
      </c>
      <c r="E97" s="30">
        <f>'Feb 2022'!J97</f>
        <v>1.1176470588235294</v>
      </c>
      <c r="F97" s="30">
        <f>'Mar 2022'!J97</f>
        <v>1.0659340659340659</v>
      </c>
      <c r="G97" s="30"/>
      <c r="H97" s="30"/>
      <c r="I97" s="30"/>
      <c r="J97" s="30"/>
      <c r="K97" s="30"/>
      <c r="L97" s="30"/>
      <c r="M97" s="30"/>
      <c r="N97" s="30"/>
      <c r="O97" s="30"/>
      <c r="P97" s="32">
        <f t="shared" si="1"/>
        <v>1.0825612296200531</v>
      </c>
    </row>
    <row r="98" spans="1:16" x14ac:dyDescent="0.25">
      <c r="A98" s="45" t="s">
        <v>486</v>
      </c>
      <c r="B98" s="25" t="s">
        <v>259</v>
      </c>
      <c r="C98" s="25" t="s">
        <v>487</v>
      </c>
      <c r="D98" s="29">
        <f>'Jan 2022'!J98</f>
        <v>0.8125</v>
      </c>
      <c r="E98" s="30">
        <f>'Feb 2022'!J98</f>
        <v>0.93103448275862066</v>
      </c>
      <c r="F98" s="30">
        <f>'Mar 2022'!J98</f>
        <v>0.93333333333333335</v>
      </c>
      <c r="G98" s="30"/>
      <c r="H98" s="30"/>
      <c r="I98" s="30"/>
      <c r="J98" s="30"/>
      <c r="K98" s="30"/>
      <c r="L98" s="30"/>
      <c r="M98" s="30"/>
      <c r="N98" s="30"/>
      <c r="O98" s="30"/>
      <c r="P98" s="32">
        <f t="shared" si="1"/>
        <v>0.89228927203065123</v>
      </c>
    </row>
    <row r="99" spans="1:16" x14ac:dyDescent="0.25">
      <c r="A99" s="26" t="s">
        <v>261</v>
      </c>
      <c r="B99" s="27" t="s">
        <v>259</v>
      </c>
      <c r="C99" s="28" t="s">
        <v>262</v>
      </c>
      <c r="D99" s="29">
        <f>'Jan 2022'!J99</f>
        <v>0.86984126984126986</v>
      </c>
      <c r="E99" s="30">
        <f>'Feb 2022'!J99</f>
        <v>1.0030864197530864</v>
      </c>
      <c r="F99" s="30">
        <f>'Mar 2022'!J99</f>
        <v>0.91521197007481292</v>
      </c>
      <c r="G99" s="30"/>
      <c r="H99" s="30"/>
      <c r="I99" s="30"/>
      <c r="J99" s="30"/>
      <c r="K99" s="30"/>
      <c r="L99" s="30"/>
      <c r="M99" s="30"/>
      <c r="N99" s="30"/>
      <c r="O99" s="30"/>
      <c r="P99" s="32">
        <f t="shared" si="1"/>
        <v>0.9293798865563897</v>
      </c>
    </row>
    <row r="100" spans="1:16" x14ac:dyDescent="0.25">
      <c r="A100" s="26" t="s">
        <v>263</v>
      </c>
      <c r="B100" s="27" t="s">
        <v>259</v>
      </c>
      <c r="C100" s="28" t="s">
        <v>264</v>
      </c>
      <c r="D100" s="29">
        <f>'Jan 2022'!J100</f>
        <v>1.4736842105263157</v>
      </c>
      <c r="E100" s="30">
        <f>'Feb 2022'!J100</f>
        <v>0.95454545454545459</v>
      </c>
      <c r="F100" s="30">
        <f>'Mar 2022'!J100</f>
        <v>0.95</v>
      </c>
      <c r="G100" s="30"/>
      <c r="H100" s="30"/>
      <c r="I100" s="30"/>
      <c r="J100" s="30"/>
      <c r="K100" s="30"/>
      <c r="L100" s="30"/>
      <c r="M100" s="30"/>
      <c r="N100" s="30"/>
      <c r="O100" s="30"/>
      <c r="P100" s="32">
        <f t="shared" si="1"/>
        <v>1.1260765550239233</v>
      </c>
    </row>
    <row r="101" spans="1:16" x14ac:dyDescent="0.25">
      <c r="A101" s="26" t="s">
        <v>265</v>
      </c>
      <c r="B101" s="27" t="s">
        <v>259</v>
      </c>
      <c r="C101" s="28" t="s">
        <v>266</v>
      </c>
      <c r="D101" s="29">
        <f>'Jan 2022'!J101</f>
        <v>0.62393162393162394</v>
      </c>
      <c r="E101" s="30">
        <f>'Feb 2022'!J101</f>
        <v>0.62240663900414939</v>
      </c>
      <c r="F101" s="30">
        <f>'Mar 2022'!J101</f>
        <v>0.65329512893982811</v>
      </c>
      <c r="G101" s="30"/>
      <c r="H101" s="30"/>
      <c r="I101" s="30"/>
      <c r="J101" s="30"/>
      <c r="K101" s="30"/>
      <c r="L101" s="30"/>
      <c r="M101" s="30"/>
      <c r="N101" s="30"/>
      <c r="O101" s="30"/>
      <c r="P101" s="32">
        <f t="shared" si="1"/>
        <v>0.63321113062520051</v>
      </c>
    </row>
    <row r="102" spans="1:16" x14ac:dyDescent="0.25">
      <c r="A102" s="26" t="s">
        <v>267</v>
      </c>
      <c r="B102" s="27" t="s">
        <v>259</v>
      </c>
      <c r="C102" s="28" t="s">
        <v>268</v>
      </c>
      <c r="D102" s="29">
        <f>'Jan 2022'!J102</f>
        <v>0.96153846153846156</v>
      </c>
      <c r="E102" s="30">
        <f>'Feb 2022'!J102</f>
        <v>1</v>
      </c>
      <c r="F102" s="30">
        <f>'Mar 2022'!J102</f>
        <v>0.93442622950819676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2">
        <f t="shared" si="1"/>
        <v>0.96532156368221944</v>
      </c>
    </row>
    <row r="103" spans="1:16" x14ac:dyDescent="0.25">
      <c r="A103" s="26" t="s">
        <v>269</v>
      </c>
      <c r="B103" s="27" t="s">
        <v>259</v>
      </c>
      <c r="C103" s="28" t="s">
        <v>270</v>
      </c>
      <c r="D103" s="29">
        <f>'Jan 2022'!J103</f>
        <v>1.108910891089109</v>
      </c>
      <c r="E103" s="30">
        <f>'Feb 2022'!J103</f>
        <v>1.1555555555555554</v>
      </c>
      <c r="F103" s="30">
        <f>'Mar 2022'!J103</f>
        <v>1.0720000000000001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2">
        <f t="shared" si="1"/>
        <v>1.1121554822148882</v>
      </c>
    </row>
    <row r="104" spans="1:16" x14ac:dyDescent="0.25">
      <c r="A104" s="26" t="s">
        <v>271</v>
      </c>
      <c r="B104" s="27" t="s">
        <v>259</v>
      </c>
      <c r="C104" s="28" t="s">
        <v>272</v>
      </c>
      <c r="D104" s="29">
        <f>'Jan 2022'!J104</f>
        <v>0.73913043478260865</v>
      </c>
      <c r="E104" s="30">
        <f>'Feb 2022'!J104</f>
        <v>0.85135135135135132</v>
      </c>
      <c r="F104" s="30">
        <f>'Mar 2022'!J104</f>
        <v>0.63636363636363635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2">
        <f t="shared" si="1"/>
        <v>0.74228180749919881</v>
      </c>
    </row>
    <row r="105" spans="1:16" x14ac:dyDescent="0.25">
      <c r="A105" s="26" t="s">
        <v>273</v>
      </c>
      <c r="B105" s="27" t="s">
        <v>259</v>
      </c>
      <c r="C105" s="28" t="s">
        <v>274</v>
      </c>
      <c r="D105" s="29">
        <f>'Jan 2022'!J105</f>
        <v>0.72611464968152861</v>
      </c>
      <c r="E105" s="30">
        <f>'Feb 2022'!J105</f>
        <v>0.79629629629629628</v>
      </c>
      <c r="F105" s="30">
        <f>'Mar 2022'!J105</f>
        <v>0.86440677966101698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2">
        <f t="shared" si="1"/>
        <v>0.79560590854628055</v>
      </c>
    </row>
    <row r="106" spans="1:16" x14ac:dyDescent="0.25">
      <c r="A106" s="34" t="s">
        <v>275</v>
      </c>
      <c r="B106" s="27" t="s">
        <v>259</v>
      </c>
      <c r="C106" s="28" t="s">
        <v>276</v>
      </c>
      <c r="D106" s="29">
        <f>'Jan 2022'!J106</f>
        <v>0.76818181818181819</v>
      </c>
      <c r="E106" s="30">
        <f>'Feb 2022'!J106</f>
        <v>0.68553459119496851</v>
      </c>
      <c r="F106" s="30">
        <f>'Mar 2022'!J106</f>
        <v>0.90410958904109584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2">
        <f t="shared" si="1"/>
        <v>0.78594199947262755</v>
      </c>
    </row>
    <row r="107" spans="1:16" x14ac:dyDescent="0.25">
      <c r="A107" s="6" t="s">
        <v>297</v>
      </c>
      <c r="B107" s="7" t="s">
        <v>259</v>
      </c>
      <c r="C107" s="8" t="s">
        <v>430</v>
      </c>
      <c r="D107" s="29">
        <f>'Jan 2022'!J107</f>
        <v>0.58823529411764708</v>
      </c>
      <c r="E107" s="30">
        <f>'Feb 2022'!J107</f>
        <v>0.61428571428571432</v>
      </c>
      <c r="F107" s="30">
        <f>'Mar 2022'!J107</f>
        <v>0.6470588235294118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2">
        <f t="shared" si="1"/>
        <v>0.61652661064425773</v>
      </c>
    </row>
    <row r="108" spans="1:16" x14ac:dyDescent="0.25">
      <c r="A108" s="45" t="s">
        <v>461</v>
      </c>
      <c r="B108" s="25" t="s">
        <v>259</v>
      </c>
      <c r="C108" s="25" t="s">
        <v>460</v>
      </c>
      <c r="D108" s="29">
        <f>'Jan 2022'!J108</f>
        <v>0.55932203389830504</v>
      </c>
      <c r="E108" s="30">
        <f>'Feb 2022'!J108</f>
        <v>0.59813084112149528</v>
      </c>
      <c r="F108" s="30">
        <f>'Mar 2022'!J108</f>
        <v>0.72180451127819545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2">
        <f t="shared" si="1"/>
        <v>0.62641912876599859</v>
      </c>
    </row>
    <row r="109" spans="1:16" x14ac:dyDescent="0.25">
      <c r="A109" s="26" t="s">
        <v>277</v>
      </c>
      <c r="B109" s="27" t="s">
        <v>278</v>
      </c>
      <c r="C109" s="28" t="s">
        <v>278</v>
      </c>
      <c r="D109" s="29">
        <f>'Jan 2022'!J109</f>
        <v>1.0555555555555556</v>
      </c>
      <c r="E109" s="30">
        <f>'Feb 2022'!J109</f>
        <v>1.1200000000000001</v>
      </c>
      <c r="F109" s="30">
        <f>'Mar 2022'!J109</f>
        <v>0.98039215686274506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2">
        <f t="shared" si="1"/>
        <v>1.0519825708061001</v>
      </c>
    </row>
    <row r="110" spans="1:16" x14ac:dyDescent="0.25">
      <c r="A110" s="26" t="s">
        <v>279</v>
      </c>
      <c r="B110" s="27" t="s">
        <v>278</v>
      </c>
      <c r="C110" s="28" t="s">
        <v>280</v>
      </c>
      <c r="D110" s="29">
        <f>'Jan 2022'!J110</f>
        <v>0.88888888888888884</v>
      </c>
      <c r="E110" s="30">
        <f>'Feb 2022'!J110</f>
        <v>0.84615384615384615</v>
      </c>
      <c r="F110" s="30">
        <f>'Mar 2022'!J110</f>
        <v>0.80769230769230771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2">
        <f t="shared" si="1"/>
        <v>0.84757834757834749</v>
      </c>
    </row>
    <row r="111" spans="1:16" x14ac:dyDescent="0.25">
      <c r="A111" s="26" t="s">
        <v>281</v>
      </c>
      <c r="B111" s="27" t="s">
        <v>282</v>
      </c>
      <c r="C111" s="28" t="s">
        <v>283</v>
      </c>
      <c r="D111" s="29">
        <f>'Jan 2022'!J111</f>
        <v>0.8271604938271605</v>
      </c>
      <c r="E111" s="30">
        <f>'Feb 2022'!J111</f>
        <v>0.89830508474576276</v>
      </c>
      <c r="F111" s="30">
        <f>'Mar 2022'!J111</f>
        <v>0.9263157894736842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32">
        <f t="shared" si="1"/>
        <v>0.88392712268220242</v>
      </c>
    </row>
    <row r="112" spans="1:16" x14ac:dyDescent="0.25">
      <c r="A112" s="26" t="s">
        <v>284</v>
      </c>
      <c r="B112" s="27" t="s">
        <v>285</v>
      </c>
      <c r="C112" s="28" t="s">
        <v>286</v>
      </c>
      <c r="D112" s="29">
        <f>'Jan 2022'!J112</f>
        <v>0.66666666666666663</v>
      </c>
      <c r="E112" s="30">
        <f>'Feb 2022'!J112</f>
        <v>1</v>
      </c>
      <c r="F112" s="30">
        <f>'Mar 2022'!J112</f>
        <v>0.72727272727272729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2">
        <f t="shared" si="1"/>
        <v>0.7979797979797979</v>
      </c>
    </row>
    <row r="113" spans="1:17" x14ac:dyDescent="0.25">
      <c r="A113" s="63" t="s">
        <v>287</v>
      </c>
      <c r="B113" s="42" t="s">
        <v>288</v>
      </c>
      <c r="C113" s="28" t="s">
        <v>288</v>
      </c>
      <c r="D113" s="29">
        <f>'Jan 2022'!J113</f>
        <v>0.7142857142857143</v>
      </c>
      <c r="E113" s="30">
        <f>'Feb 2022'!J113</f>
        <v>0.84848484848484851</v>
      </c>
      <c r="F113" s="30">
        <f>'Mar 2022'!J113</f>
        <v>0.7</v>
      </c>
      <c r="G113" s="30"/>
      <c r="H113" s="30"/>
      <c r="I113" s="30"/>
      <c r="J113" s="30"/>
      <c r="K113" s="30"/>
      <c r="L113" s="30"/>
      <c r="M113" s="30"/>
      <c r="N113" s="30"/>
      <c r="O113" s="30"/>
      <c r="P113" s="32">
        <f t="shared" si="1"/>
        <v>0.75425685425685429</v>
      </c>
    </row>
    <row r="114" spans="1:17" ht="13.8" thickBot="1" x14ac:dyDescent="0.3">
      <c r="A114" s="35" t="s">
        <v>510</v>
      </c>
      <c r="B114" s="36" t="s">
        <v>511</v>
      </c>
      <c r="C114" s="37" t="s">
        <v>512</v>
      </c>
      <c r="D114" s="67">
        <f>'Jan 2022'!J114</f>
        <v>1.0309477756286267</v>
      </c>
      <c r="E114" s="68">
        <f>'Feb 2022'!J114</f>
        <v>1.0265379975874547</v>
      </c>
      <c r="F114" s="68">
        <f>'Mar 2022'!J114</f>
        <v>1.0023419203747073</v>
      </c>
      <c r="G114" s="68"/>
      <c r="H114" s="68"/>
      <c r="I114" s="68"/>
      <c r="J114" s="68"/>
      <c r="K114" s="68"/>
      <c r="L114" s="68"/>
      <c r="M114" s="68"/>
      <c r="N114" s="68"/>
      <c r="O114" s="60"/>
      <c r="P114" s="38">
        <f t="shared" si="1"/>
        <v>1.0199425645302629</v>
      </c>
    </row>
    <row r="115" spans="1:17" ht="13.8" thickTop="1" x14ac:dyDescent="0.25">
      <c r="A115" s="64" t="s">
        <v>289</v>
      </c>
      <c r="B115" s="65"/>
      <c r="C115" s="66"/>
      <c r="D115" s="62">
        <f>'Jan 2022'!J115</f>
        <v>0.64307659709715015</v>
      </c>
      <c r="E115" s="58">
        <f>'Feb 2022'!J115</f>
        <v>0.72303131846887481</v>
      </c>
      <c r="F115" s="58">
        <f>'Mar 2022'!J115</f>
        <v>0.76774767648803643</v>
      </c>
      <c r="G115" s="58"/>
      <c r="H115" s="58"/>
      <c r="I115" s="58"/>
      <c r="J115" s="58"/>
      <c r="K115" s="58"/>
      <c r="L115" s="58"/>
      <c r="M115" s="58"/>
      <c r="N115" s="58"/>
      <c r="O115" s="61"/>
      <c r="P115" s="59">
        <f t="shared" si="1"/>
        <v>0.71128519735135376</v>
      </c>
    </row>
    <row r="116" spans="1:17" ht="14.4" customHeight="1" x14ac:dyDescent="0.25">
      <c r="A116" s="26"/>
      <c r="B116" s="27"/>
      <c r="C116" s="27"/>
      <c r="D116" s="31"/>
      <c r="E116" s="40"/>
      <c r="F116" s="40"/>
      <c r="G116" s="40"/>
      <c r="H116" s="40"/>
      <c r="I116" s="40"/>
      <c r="J116" s="40"/>
      <c r="K116" s="40"/>
      <c r="L116" s="40"/>
      <c r="M116" s="31"/>
      <c r="N116" s="41"/>
      <c r="O116" s="40"/>
      <c r="P116" s="25"/>
    </row>
    <row r="117" spans="1:17" x14ac:dyDescent="0.25">
      <c r="A117" s="39" t="s">
        <v>291</v>
      </c>
      <c r="B117" s="27"/>
      <c r="C117" s="27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3"/>
      <c r="O117" s="42"/>
      <c r="P117" s="44"/>
    </row>
    <row r="118" spans="1:17" x14ac:dyDescent="0.25">
      <c r="A118" s="26"/>
      <c r="B118" s="27"/>
      <c r="C118" s="27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4"/>
    </row>
    <row r="119" spans="1:17" x14ac:dyDescent="0.25">
      <c r="A119" s="26"/>
      <c r="B119" s="27"/>
      <c r="C119" s="27"/>
      <c r="D119" s="27"/>
      <c r="E119" s="27"/>
      <c r="F119" s="27"/>
      <c r="G119" s="27"/>
      <c r="H119" s="27"/>
      <c r="I119" s="27"/>
      <c r="J119" s="31"/>
      <c r="K119" s="27"/>
      <c r="L119" s="27"/>
      <c r="M119" s="27"/>
      <c r="N119" s="27"/>
      <c r="O119" s="27"/>
    </row>
    <row r="120" spans="1:17" s="45" customFormat="1" x14ac:dyDescent="0.25">
      <c r="A120" s="26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Q120" s="25"/>
    </row>
    <row r="121" spans="1:17" s="45" customFormat="1" x14ac:dyDescent="0.25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Q121" s="25"/>
    </row>
    <row r="122" spans="1:17" s="45" customFormat="1" x14ac:dyDescent="0.25">
      <c r="A122" s="26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Q122" s="25"/>
    </row>
    <row r="123" spans="1:17" s="45" customFormat="1" x14ac:dyDescent="0.25">
      <c r="A123" s="26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Q123" s="25"/>
    </row>
    <row r="124" spans="1:17" s="45" customFormat="1" x14ac:dyDescent="0.25">
      <c r="A124" s="26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Q124" s="25"/>
    </row>
    <row r="125" spans="1:17" s="45" customFormat="1" x14ac:dyDescent="0.25">
      <c r="A125" s="26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Q125" s="25"/>
    </row>
    <row r="126" spans="1:17" s="45" customFormat="1" x14ac:dyDescent="0.25">
      <c r="A126" s="26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Q126" s="25"/>
    </row>
    <row r="127" spans="1:17" s="45" customFormat="1" x14ac:dyDescent="0.25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Q127" s="25"/>
    </row>
    <row r="128" spans="1:17" s="45" customFormat="1" x14ac:dyDescent="0.25">
      <c r="A128" s="26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Q128" s="25"/>
    </row>
    <row r="129" spans="1:17" s="45" customFormat="1" x14ac:dyDescent="0.25">
      <c r="A129" s="26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Q129" s="25"/>
    </row>
    <row r="130" spans="1:17" s="45" customFormat="1" x14ac:dyDescent="0.25">
      <c r="A130" s="26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Q130" s="25"/>
    </row>
    <row r="131" spans="1:17" s="45" customFormat="1" x14ac:dyDescent="0.25">
      <c r="A131" s="26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Q131" s="25"/>
    </row>
    <row r="132" spans="1:17" s="45" customFormat="1" x14ac:dyDescent="0.25">
      <c r="A132" s="26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Q132" s="25"/>
    </row>
    <row r="133" spans="1:17" s="45" customFormat="1" x14ac:dyDescent="0.25">
      <c r="A133" s="46"/>
      <c r="B133" s="47"/>
      <c r="C133" s="4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Q133" s="25"/>
    </row>
    <row r="134" spans="1:17" s="45" customFormat="1" x14ac:dyDescent="0.25">
      <c r="A134" s="48"/>
      <c r="B134" s="25"/>
      <c r="C134" s="25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Q134" s="25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33"/>
  <sheetViews>
    <sheetView zoomScaleNormal="100" workbookViewId="0">
      <pane ySplit="1" topLeftCell="A2" activePane="bottomLeft" state="frozen"/>
      <selection activeCell="K75" sqref="K75"/>
      <selection pane="bottomLeft" activeCell="J33" sqref="J33"/>
    </sheetView>
  </sheetViews>
  <sheetFormatPr defaultColWidth="9.109375" defaultRowHeight="13.2" x14ac:dyDescent="0.25"/>
  <cols>
    <col min="1" max="1" width="6.6640625" style="55" customWidth="1"/>
    <col min="2" max="2" width="10.88671875" style="14" customWidth="1"/>
    <col min="3" max="3" width="27.33203125" style="14" customWidth="1"/>
    <col min="4" max="5" width="27.6640625" style="50" customWidth="1"/>
    <col min="6" max="8" width="9.109375" style="50"/>
    <col min="9" max="9" width="13.33203125" style="50" customWidth="1"/>
    <col min="10" max="10" width="12.109375" style="50" customWidth="1"/>
    <col min="11" max="11" width="15.6640625" style="50" customWidth="1"/>
    <col min="12" max="12" width="12.44140625" style="50" customWidth="1"/>
    <col min="13" max="16384" width="9.109375" style="50"/>
  </cols>
  <sheetData>
    <row r="1" spans="1:6" x14ac:dyDescent="0.25">
      <c r="A1" s="3" t="s">
        <v>298</v>
      </c>
      <c r="B1" s="4" t="s">
        <v>299</v>
      </c>
      <c r="C1" s="4" t="s">
        <v>300</v>
      </c>
      <c r="D1" s="56" t="s">
        <v>301</v>
      </c>
      <c r="E1" s="49" t="s">
        <v>302</v>
      </c>
      <c r="F1" s="49" t="s">
        <v>303</v>
      </c>
    </row>
    <row r="2" spans="1:6" x14ac:dyDescent="0.25">
      <c r="A2" s="11" t="s">
        <v>9</v>
      </c>
      <c r="B2" s="9" t="s">
        <v>10</v>
      </c>
      <c r="C2" s="9" t="s">
        <v>11</v>
      </c>
      <c r="D2" s="14" t="s">
        <v>480</v>
      </c>
      <c r="E2" s="50" t="s">
        <v>304</v>
      </c>
      <c r="F2" s="50" t="s">
        <v>3</v>
      </c>
    </row>
    <row r="3" spans="1:6" x14ac:dyDescent="0.25">
      <c r="A3" s="11" t="s">
        <v>12</v>
      </c>
      <c r="B3" s="9" t="s">
        <v>13</v>
      </c>
      <c r="C3" s="9" t="s">
        <v>13</v>
      </c>
      <c r="D3" s="14" t="s">
        <v>445</v>
      </c>
      <c r="E3" s="50" t="s">
        <v>305</v>
      </c>
      <c r="F3" s="50" t="s">
        <v>3</v>
      </c>
    </row>
    <row r="4" spans="1:6" x14ac:dyDescent="0.25">
      <c r="A4" s="11" t="s">
        <v>14</v>
      </c>
      <c r="B4" s="9" t="s">
        <v>15</v>
      </c>
      <c r="C4" s="9" t="s">
        <v>15</v>
      </c>
      <c r="D4" s="14" t="s">
        <v>505</v>
      </c>
      <c r="E4" s="50" t="s">
        <v>306</v>
      </c>
      <c r="F4" s="50" t="s">
        <v>3</v>
      </c>
    </row>
    <row r="5" spans="1:6" x14ac:dyDescent="0.25">
      <c r="A5" s="11" t="s">
        <v>16</v>
      </c>
      <c r="B5" s="9" t="s">
        <v>17</v>
      </c>
      <c r="C5" s="9" t="s">
        <v>18</v>
      </c>
      <c r="D5" s="14" t="s">
        <v>307</v>
      </c>
      <c r="E5" s="50" t="s">
        <v>308</v>
      </c>
      <c r="F5" s="50" t="s">
        <v>3</v>
      </c>
    </row>
    <row r="6" spans="1:6" x14ac:dyDescent="0.25">
      <c r="A6" s="11" t="s">
        <v>19</v>
      </c>
      <c r="B6" s="9" t="s">
        <v>17</v>
      </c>
      <c r="C6" s="9" t="s">
        <v>20</v>
      </c>
      <c r="D6" s="14" t="s">
        <v>307</v>
      </c>
      <c r="E6" s="50" t="s">
        <v>309</v>
      </c>
      <c r="F6" s="50" t="s">
        <v>3</v>
      </c>
    </row>
    <row r="7" spans="1:6" x14ac:dyDescent="0.25">
      <c r="A7" s="11" t="s">
        <v>21</v>
      </c>
      <c r="B7" s="9" t="s">
        <v>22</v>
      </c>
      <c r="C7" s="9" t="s">
        <v>23</v>
      </c>
      <c r="D7" s="14" t="s">
        <v>507</v>
      </c>
      <c r="E7" s="14" t="s">
        <v>506</v>
      </c>
      <c r="F7" s="14" t="s">
        <v>3</v>
      </c>
    </row>
    <row r="8" spans="1:6" x14ac:dyDescent="0.25">
      <c r="A8" s="11" t="s">
        <v>24</v>
      </c>
      <c r="B8" s="9" t="s">
        <v>25</v>
      </c>
      <c r="C8" s="9" t="s">
        <v>26</v>
      </c>
      <c r="D8" s="14" t="s">
        <v>479</v>
      </c>
      <c r="E8" s="14" t="s">
        <v>310</v>
      </c>
      <c r="F8" s="14" t="s">
        <v>3</v>
      </c>
    </row>
    <row r="9" spans="1:6" x14ac:dyDescent="0.25">
      <c r="A9" s="11" t="s">
        <v>27</v>
      </c>
      <c r="B9" s="9" t="s">
        <v>28</v>
      </c>
      <c r="C9" s="9" t="s">
        <v>29</v>
      </c>
      <c r="D9" s="14" t="s">
        <v>311</v>
      </c>
      <c r="E9" s="50" t="s">
        <v>312</v>
      </c>
      <c r="F9" s="50" t="s">
        <v>3</v>
      </c>
    </row>
    <row r="10" spans="1:6" x14ac:dyDescent="0.25">
      <c r="A10" s="11" t="s">
        <v>30</v>
      </c>
      <c r="B10" s="9" t="s">
        <v>31</v>
      </c>
      <c r="C10" s="9" t="s">
        <v>32</v>
      </c>
      <c r="D10" s="14" t="s">
        <v>470</v>
      </c>
      <c r="E10" s="50" t="s">
        <v>313</v>
      </c>
      <c r="F10" s="50" t="s">
        <v>3</v>
      </c>
    </row>
    <row r="11" spans="1:6" x14ac:dyDescent="0.25">
      <c r="A11" s="11" t="s">
        <v>33</v>
      </c>
      <c r="B11" s="9" t="s">
        <v>31</v>
      </c>
      <c r="C11" s="9" t="s">
        <v>34</v>
      </c>
      <c r="D11" s="14" t="s">
        <v>456</v>
      </c>
      <c r="E11" s="50" t="s">
        <v>314</v>
      </c>
      <c r="F11" s="50" t="s">
        <v>3</v>
      </c>
    </row>
    <row r="12" spans="1:6" x14ac:dyDescent="0.25">
      <c r="A12" s="11" t="s">
        <v>35</v>
      </c>
      <c r="B12" s="9" t="s">
        <v>36</v>
      </c>
      <c r="C12" s="9" t="s">
        <v>37</v>
      </c>
      <c r="D12" s="14" t="s">
        <v>463</v>
      </c>
      <c r="E12" s="14" t="s">
        <v>315</v>
      </c>
      <c r="F12" s="14" t="s">
        <v>3</v>
      </c>
    </row>
    <row r="13" spans="1:6" x14ac:dyDescent="0.25">
      <c r="A13" s="11" t="s">
        <v>38</v>
      </c>
      <c r="B13" s="9" t="s">
        <v>36</v>
      </c>
      <c r="C13" s="9" t="s">
        <v>39</v>
      </c>
      <c r="D13" s="14" t="s">
        <v>451</v>
      </c>
      <c r="E13" s="14" t="s">
        <v>316</v>
      </c>
      <c r="F13" s="14" t="s">
        <v>3</v>
      </c>
    </row>
    <row r="14" spans="1:6" x14ac:dyDescent="0.25">
      <c r="A14" s="11" t="s">
        <v>40</v>
      </c>
      <c r="B14" s="9" t="s">
        <v>41</v>
      </c>
      <c r="C14" s="9" t="s">
        <v>42</v>
      </c>
      <c r="D14" s="14" t="s">
        <v>478</v>
      </c>
      <c r="E14" s="14" t="s">
        <v>317</v>
      </c>
      <c r="F14" s="14" t="s">
        <v>3</v>
      </c>
    </row>
    <row r="15" spans="1:6" x14ac:dyDescent="0.25">
      <c r="A15" s="11" t="s">
        <v>43</v>
      </c>
      <c r="B15" s="9" t="s">
        <v>44</v>
      </c>
      <c r="C15" s="9" t="s">
        <v>45</v>
      </c>
      <c r="D15" s="14" t="s">
        <v>318</v>
      </c>
      <c r="E15" s="50" t="s">
        <v>476</v>
      </c>
      <c r="F15" s="50" t="s">
        <v>3</v>
      </c>
    </row>
    <row r="16" spans="1:6" x14ac:dyDescent="0.25">
      <c r="A16" s="11" t="s">
        <v>46</v>
      </c>
      <c r="B16" s="9" t="s">
        <v>47</v>
      </c>
      <c r="C16" s="9" t="s">
        <v>48</v>
      </c>
      <c r="D16" s="14" t="s">
        <v>321</v>
      </c>
      <c r="E16" s="50" t="s">
        <v>322</v>
      </c>
      <c r="F16" s="50" t="s">
        <v>3</v>
      </c>
    </row>
    <row r="17" spans="1:16" x14ac:dyDescent="0.25">
      <c r="A17" s="11" t="s">
        <v>49</v>
      </c>
      <c r="B17" s="9" t="s">
        <v>47</v>
      </c>
      <c r="C17" s="9" t="s">
        <v>50</v>
      </c>
      <c r="D17" s="14" t="s">
        <v>323</v>
      </c>
      <c r="E17" s="50" t="s">
        <v>324</v>
      </c>
      <c r="F17" s="50" t="s">
        <v>3</v>
      </c>
    </row>
    <row r="18" spans="1:16" x14ac:dyDescent="0.25">
      <c r="A18" s="11" t="s">
        <v>51</v>
      </c>
      <c r="B18" s="9" t="s">
        <v>52</v>
      </c>
      <c r="C18" s="9" t="s">
        <v>53</v>
      </c>
      <c r="D18" s="14" t="s">
        <v>492</v>
      </c>
      <c r="E18" s="50" t="s">
        <v>325</v>
      </c>
      <c r="F18" s="14" t="s">
        <v>3</v>
      </c>
    </row>
    <row r="19" spans="1:16" x14ac:dyDescent="0.25">
      <c r="A19" s="11" t="s">
        <v>54</v>
      </c>
      <c r="B19" s="9" t="s">
        <v>55</v>
      </c>
      <c r="C19" s="9" t="s">
        <v>56</v>
      </c>
      <c r="D19" s="14" t="s">
        <v>326</v>
      </c>
      <c r="E19" s="50" t="s">
        <v>327</v>
      </c>
      <c r="F19" s="50" t="s">
        <v>3</v>
      </c>
    </row>
    <row r="20" spans="1:16" x14ac:dyDescent="0.25">
      <c r="A20" s="11" t="s">
        <v>57</v>
      </c>
      <c r="B20" s="9" t="s">
        <v>55</v>
      </c>
      <c r="C20" s="9" t="s">
        <v>58</v>
      </c>
      <c r="D20" s="14" t="s">
        <v>326</v>
      </c>
      <c r="E20" s="50" t="s">
        <v>327</v>
      </c>
      <c r="F20" s="50" t="s">
        <v>3</v>
      </c>
    </row>
    <row r="21" spans="1:16" x14ac:dyDescent="0.25">
      <c r="A21" s="11" t="s">
        <v>59</v>
      </c>
      <c r="B21" s="9" t="s">
        <v>60</v>
      </c>
      <c r="C21" s="9" t="s">
        <v>61</v>
      </c>
      <c r="D21" s="14" t="s">
        <v>328</v>
      </c>
      <c r="E21" s="14" t="s">
        <v>329</v>
      </c>
      <c r="F21" s="14" t="s">
        <v>3</v>
      </c>
    </row>
    <row r="22" spans="1:16" x14ac:dyDescent="0.25">
      <c r="A22" s="11" t="s">
        <v>62</v>
      </c>
      <c r="B22" s="9" t="s">
        <v>63</v>
      </c>
      <c r="C22" s="9" t="s">
        <v>64</v>
      </c>
      <c r="D22" s="14" t="s">
        <v>330</v>
      </c>
      <c r="E22" s="14" t="s">
        <v>331</v>
      </c>
      <c r="F22" s="14" t="s">
        <v>3</v>
      </c>
    </row>
    <row r="23" spans="1:16" x14ac:dyDescent="0.25">
      <c r="A23" s="11" t="s">
        <v>65</v>
      </c>
      <c r="B23" s="9" t="s">
        <v>66</v>
      </c>
      <c r="C23" s="9" t="s">
        <v>67</v>
      </c>
      <c r="D23" s="14" t="s">
        <v>508</v>
      </c>
      <c r="E23" s="50" t="s">
        <v>332</v>
      </c>
      <c r="F23" s="50" t="s">
        <v>3</v>
      </c>
      <c r="K23" s="9"/>
      <c r="L23" s="9"/>
      <c r="M23" s="14"/>
    </row>
    <row r="24" spans="1:16" s="14" customFormat="1" x14ac:dyDescent="0.25">
      <c r="A24" s="11" t="s">
        <v>68</v>
      </c>
      <c r="B24" s="9" t="s">
        <v>66</v>
      </c>
      <c r="C24" s="9" t="s">
        <v>69</v>
      </c>
      <c r="D24" s="14" t="s">
        <v>447</v>
      </c>
      <c r="E24" s="14" t="s">
        <v>332</v>
      </c>
      <c r="F24" s="14" t="s">
        <v>3</v>
      </c>
      <c r="K24" s="9"/>
      <c r="L24" s="9"/>
    </row>
    <row r="25" spans="1:16" x14ac:dyDescent="0.25">
      <c r="A25" s="11" t="s">
        <v>70</v>
      </c>
      <c r="B25" s="9" t="s">
        <v>71</v>
      </c>
      <c r="C25" s="9" t="s">
        <v>72</v>
      </c>
      <c r="D25" s="14" t="s">
        <v>333</v>
      </c>
      <c r="E25" s="50" t="s">
        <v>334</v>
      </c>
      <c r="F25" s="50" t="s">
        <v>3</v>
      </c>
    </row>
    <row r="26" spans="1:16" x14ac:dyDescent="0.25">
      <c r="A26" s="11" t="s">
        <v>73</v>
      </c>
      <c r="B26" s="9" t="s">
        <v>71</v>
      </c>
      <c r="C26" s="9" t="s">
        <v>74</v>
      </c>
      <c r="D26" s="14" t="s">
        <v>333</v>
      </c>
      <c r="E26" s="50" t="s">
        <v>334</v>
      </c>
      <c r="F26" s="50" t="s">
        <v>3</v>
      </c>
      <c r="M26" s="9"/>
      <c r="N26" s="9"/>
      <c r="O26" s="5"/>
      <c r="P26" s="14"/>
    </row>
    <row r="27" spans="1:16" x14ac:dyDescent="0.25">
      <c r="A27" s="11" t="s">
        <v>75</v>
      </c>
      <c r="B27" s="9" t="s">
        <v>76</v>
      </c>
      <c r="C27" s="9" t="s">
        <v>77</v>
      </c>
      <c r="D27" s="14" t="s">
        <v>471</v>
      </c>
      <c r="E27" s="14" t="s">
        <v>472</v>
      </c>
      <c r="F27" s="14" t="s">
        <v>3</v>
      </c>
    </row>
    <row r="28" spans="1:16" x14ac:dyDescent="0.25">
      <c r="A28" s="11" t="s">
        <v>78</v>
      </c>
      <c r="B28" s="9" t="s">
        <v>79</v>
      </c>
      <c r="C28" s="9" t="s">
        <v>80</v>
      </c>
      <c r="D28" s="5" t="s">
        <v>335</v>
      </c>
      <c r="E28" s="14" t="s">
        <v>336</v>
      </c>
      <c r="F28" s="14" t="s">
        <v>3</v>
      </c>
    </row>
    <row r="29" spans="1:16" x14ac:dyDescent="0.25">
      <c r="A29" s="11" t="s">
        <v>81</v>
      </c>
      <c r="B29" s="9" t="s">
        <v>82</v>
      </c>
      <c r="C29" s="9" t="s">
        <v>83</v>
      </c>
      <c r="D29" s="14" t="s">
        <v>337</v>
      </c>
      <c r="E29" s="14" t="s">
        <v>338</v>
      </c>
      <c r="F29" s="14" t="s">
        <v>3</v>
      </c>
    </row>
    <row r="30" spans="1:16" x14ac:dyDescent="0.25">
      <c r="A30" s="11" t="s">
        <v>84</v>
      </c>
      <c r="B30" s="9" t="s">
        <v>85</v>
      </c>
      <c r="C30" s="9" t="s">
        <v>86</v>
      </c>
      <c r="D30" s="14" t="s">
        <v>339</v>
      </c>
      <c r="E30" s="50" t="s">
        <v>340</v>
      </c>
      <c r="F30" s="14" t="s">
        <v>3</v>
      </c>
      <c r="I30" s="9"/>
      <c r="J30" s="9"/>
      <c r="K30" s="14"/>
      <c r="L30" s="14"/>
    </row>
    <row r="31" spans="1:16" x14ac:dyDescent="0.25">
      <c r="A31" s="11" t="s">
        <v>88</v>
      </c>
      <c r="B31" s="9" t="s">
        <v>89</v>
      </c>
      <c r="C31" s="9" t="s">
        <v>90</v>
      </c>
      <c r="D31" s="14" t="s">
        <v>341</v>
      </c>
      <c r="E31" s="50" t="s">
        <v>342</v>
      </c>
      <c r="F31" s="50" t="s">
        <v>3</v>
      </c>
      <c r="I31" s="9"/>
      <c r="J31" s="9"/>
      <c r="K31" s="14"/>
      <c r="L31" s="14"/>
    </row>
    <row r="32" spans="1:16" x14ac:dyDescent="0.25">
      <c r="A32" s="11" t="s">
        <v>91</v>
      </c>
      <c r="B32" s="9" t="s">
        <v>92</v>
      </c>
      <c r="C32" s="9" t="s">
        <v>93</v>
      </c>
      <c r="D32" s="14" t="s">
        <v>501</v>
      </c>
      <c r="E32" s="50" t="s">
        <v>343</v>
      </c>
      <c r="F32" s="50" t="s">
        <v>3</v>
      </c>
      <c r="I32" s="9"/>
      <c r="J32" s="9"/>
      <c r="K32" s="14"/>
      <c r="L32" s="14"/>
    </row>
    <row r="33" spans="1:6" x14ac:dyDescent="0.25">
      <c r="A33" s="11" t="s">
        <v>94</v>
      </c>
      <c r="B33" s="9" t="s">
        <v>95</v>
      </c>
      <c r="C33" s="9" t="s">
        <v>96</v>
      </c>
      <c r="D33" s="14" t="s">
        <v>457</v>
      </c>
      <c r="E33" s="14" t="s">
        <v>344</v>
      </c>
      <c r="F33" s="14" t="s">
        <v>3</v>
      </c>
    </row>
    <row r="34" spans="1:6" x14ac:dyDescent="0.25">
      <c r="A34" s="11" t="s">
        <v>97</v>
      </c>
      <c r="B34" s="9" t="s">
        <v>98</v>
      </c>
      <c r="C34" s="9" t="s">
        <v>99</v>
      </c>
      <c r="D34" s="14" t="s">
        <v>345</v>
      </c>
      <c r="E34" s="50" t="s">
        <v>346</v>
      </c>
      <c r="F34" s="50" t="s">
        <v>3</v>
      </c>
    </row>
    <row r="35" spans="1:6" x14ac:dyDescent="0.25">
      <c r="A35" s="11" t="s">
        <v>100</v>
      </c>
      <c r="B35" s="9" t="s">
        <v>101</v>
      </c>
      <c r="C35" s="9" t="s">
        <v>102</v>
      </c>
      <c r="D35" s="14" t="s">
        <v>347</v>
      </c>
      <c r="E35" s="50" t="s">
        <v>348</v>
      </c>
      <c r="F35" s="50" t="s">
        <v>3</v>
      </c>
    </row>
    <row r="36" spans="1:6" x14ac:dyDescent="0.25">
      <c r="A36" s="51" t="s">
        <v>103</v>
      </c>
      <c r="B36" s="9" t="s">
        <v>104</v>
      </c>
      <c r="C36" s="9" t="s">
        <v>105</v>
      </c>
      <c r="D36" s="14" t="s">
        <v>454</v>
      </c>
      <c r="E36" s="14" t="s">
        <v>349</v>
      </c>
      <c r="F36" s="14" t="s">
        <v>3</v>
      </c>
    </row>
    <row r="37" spans="1:6" x14ac:dyDescent="0.25">
      <c r="A37" s="11" t="s">
        <v>106</v>
      </c>
      <c r="B37" s="9" t="s">
        <v>107</v>
      </c>
      <c r="C37" s="9" t="s">
        <v>108</v>
      </c>
      <c r="D37" s="14" t="s">
        <v>350</v>
      </c>
      <c r="E37" s="50" t="s">
        <v>351</v>
      </c>
      <c r="F37" s="50" t="s">
        <v>3</v>
      </c>
    </row>
    <row r="38" spans="1:6" x14ac:dyDescent="0.25">
      <c r="A38" s="11" t="s">
        <v>109</v>
      </c>
      <c r="B38" s="9" t="s">
        <v>110</v>
      </c>
      <c r="C38" s="9" t="s">
        <v>111</v>
      </c>
      <c r="D38" s="14" t="s">
        <v>473</v>
      </c>
      <c r="E38" s="50" t="s">
        <v>352</v>
      </c>
      <c r="F38" s="50" t="s">
        <v>3</v>
      </c>
    </row>
    <row r="39" spans="1:6" x14ac:dyDescent="0.25">
      <c r="A39" s="11" t="s">
        <v>112</v>
      </c>
      <c r="B39" s="9" t="s">
        <v>113</v>
      </c>
      <c r="C39" s="9" t="s">
        <v>114</v>
      </c>
      <c r="D39" s="14" t="s">
        <v>443</v>
      </c>
      <c r="E39" s="50" t="s">
        <v>353</v>
      </c>
      <c r="F39" s="50" t="s">
        <v>3</v>
      </c>
    </row>
    <row r="40" spans="1:6" x14ac:dyDescent="0.25">
      <c r="A40" s="11" t="s">
        <v>115</v>
      </c>
      <c r="B40" s="9" t="s">
        <v>116</v>
      </c>
      <c r="C40" s="9" t="s">
        <v>117</v>
      </c>
      <c r="D40" s="14" t="s">
        <v>412</v>
      </c>
      <c r="E40" s="50" t="s">
        <v>354</v>
      </c>
      <c r="F40" s="50" t="s">
        <v>3</v>
      </c>
    </row>
    <row r="41" spans="1:6" x14ac:dyDescent="0.25">
      <c r="A41" s="11" t="s">
        <v>118</v>
      </c>
      <c r="B41" s="9" t="s">
        <v>119</v>
      </c>
      <c r="C41" s="9" t="s">
        <v>120</v>
      </c>
      <c r="D41" s="14" t="s">
        <v>477</v>
      </c>
      <c r="E41" s="14" t="s">
        <v>355</v>
      </c>
      <c r="F41" s="14" t="s">
        <v>3</v>
      </c>
    </row>
    <row r="42" spans="1:6" x14ac:dyDescent="0.25">
      <c r="A42" s="11" t="s">
        <v>121</v>
      </c>
      <c r="B42" s="9" t="s">
        <v>122</v>
      </c>
      <c r="C42" s="9" t="s">
        <v>123</v>
      </c>
      <c r="D42" s="14" t="s">
        <v>452</v>
      </c>
      <c r="E42" s="50" t="s">
        <v>356</v>
      </c>
      <c r="F42" s="50" t="s">
        <v>3</v>
      </c>
    </row>
    <row r="43" spans="1:6" x14ac:dyDescent="0.25">
      <c r="A43" s="11" t="s">
        <v>124</v>
      </c>
      <c r="B43" s="9" t="s">
        <v>122</v>
      </c>
      <c r="C43" s="9" t="s">
        <v>125</v>
      </c>
      <c r="D43" s="14" t="s">
        <v>357</v>
      </c>
      <c r="E43" s="50" t="s">
        <v>358</v>
      </c>
      <c r="F43" s="50" t="s">
        <v>3</v>
      </c>
    </row>
    <row r="44" spans="1:6" x14ac:dyDescent="0.25">
      <c r="A44" s="11" t="s">
        <v>126</v>
      </c>
      <c r="B44" s="9" t="s">
        <v>127</v>
      </c>
      <c r="C44" s="9" t="s">
        <v>127</v>
      </c>
      <c r="D44" s="14" t="s">
        <v>509</v>
      </c>
      <c r="E44" s="50" t="s">
        <v>359</v>
      </c>
      <c r="F44" s="50" t="s">
        <v>3</v>
      </c>
    </row>
    <row r="45" spans="1:6" x14ac:dyDescent="0.25">
      <c r="A45" s="11" t="s">
        <v>128</v>
      </c>
      <c r="B45" s="9" t="s">
        <v>129</v>
      </c>
      <c r="C45" s="9" t="s">
        <v>130</v>
      </c>
      <c r="D45" s="14" t="s">
        <v>504</v>
      </c>
      <c r="E45" s="50" t="s">
        <v>327</v>
      </c>
      <c r="F45" s="50" t="s">
        <v>3</v>
      </c>
    </row>
    <row r="46" spans="1:6" x14ac:dyDescent="0.25">
      <c r="A46" s="11" t="s">
        <v>131</v>
      </c>
      <c r="B46" s="9" t="s">
        <v>132</v>
      </c>
      <c r="C46" s="9" t="s">
        <v>133</v>
      </c>
      <c r="D46" s="14" t="s">
        <v>360</v>
      </c>
      <c r="E46" s="25" t="s">
        <v>361</v>
      </c>
      <c r="F46" s="50" t="s">
        <v>3</v>
      </c>
    </row>
    <row r="47" spans="1:6" x14ac:dyDescent="0.25">
      <c r="A47" s="11" t="s">
        <v>134</v>
      </c>
      <c r="B47" s="9" t="s">
        <v>135</v>
      </c>
      <c r="C47" s="9" t="s">
        <v>136</v>
      </c>
      <c r="D47" s="14" t="s">
        <v>448</v>
      </c>
      <c r="E47" s="50" t="s">
        <v>475</v>
      </c>
      <c r="F47" s="50" t="s">
        <v>3</v>
      </c>
    </row>
    <row r="48" spans="1:6" x14ac:dyDescent="0.25">
      <c r="A48" s="11" t="s">
        <v>137</v>
      </c>
      <c r="B48" s="9" t="s">
        <v>138</v>
      </c>
      <c r="C48" s="9" t="s">
        <v>139</v>
      </c>
      <c r="D48" s="14" t="s">
        <v>362</v>
      </c>
      <c r="E48" s="14" t="s">
        <v>363</v>
      </c>
      <c r="F48" s="14" t="s">
        <v>3</v>
      </c>
    </row>
    <row r="49" spans="1:6" x14ac:dyDescent="0.25">
      <c r="A49" s="51" t="s">
        <v>140</v>
      </c>
      <c r="B49" s="9" t="s">
        <v>141</v>
      </c>
      <c r="C49" s="9" t="s">
        <v>142</v>
      </c>
      <c r="D49" s="14" t="s">
        <v>364</v>
      </c>
      <c r="E49" s="50" t="s">
        <v>365</v>
      </c>
      <c r="F49" s="50" t="s">
        <v>3</v>
      </c>
    </row>
    <row r="50" spans="1:6" x14ac:dyDescent="0.25">
      <c r="A50" s="11" t="s">
        <v>143</v>
      </c>
      <c r="B50" s="9" t="s">
        <v>144</v>
      </c>
      <c r="C50" s="9" t="s">
        <v>145</v>
      </c>
      <c r="D50" s="14" t="s">
        <v>442</v>
      </c>
      <c r="E50" s="50" t="s">
        <v>366</v>
      </c>
      <c r="F50" s="50" t="s">
        <v>3</v>
      </c>
    </row>
    <row r="51" spans="1:6" x14ac:dyDescent="0.25">
      <c r="A51" s="11" t="s">
        <v>146</v>
      </c>
      <c r="B51" s="9" t="s">
        <v>147</v>
      </c>
      <c r="C51" s="9" t="s">
        <v>148</v>
      </c>
      <c r="D51" s="14" t="s">
        <v>464</v>
      </c>
      <c r="E51" s="50" t="s">
        <v>367</v>
      </c>
      <c r="F51" s="50" t="s">
        <v>3</v>
      </c>
    </row>
    <row r="52" spans="1:6" x14ac:dyDescent="0.25">
      <c r="A52" s="11" t="s">
        <v>149</v>
      </c>
      <c r="B52" s="9" t="s">
        <v>147</v>
      </c>
      <c r="C52" s="9" t="s">
        <v>150</v>
      </c>
      <c r="D52" s="14" t="s">
        <v>465</v>
      </c>
      <c r="E52" s="50" t="s">
        <v>368</v>
      </c>
      <c r="F52" s="50" t="s">
        <v>3</v>
      </c>
    </row>
    <row r="53" spans="1:6" x14ac:dyDescent="0.25">
      <c r="A53" s="11" t="s">
        <v>151</v>
      </c>
      <c r="B53" s="9" t="s">
        <v>152</v>
      </c>
      <c r="C53" s="9" t="s">
        <v>153</v>
      </c>
      <c r="D53" s="14" t="s">
        <v>441</v>
      </c>
      <c r="E53" s="14" t="s">
        <v>369</v>
      </c>
      <c r="F53" s="14" t="s">
        <v>3</v>
      </c>
    </row>
    <row r="54" spans="1:6" x14ac:dyDescent="0.25">
      <c r="A54" s="11" t="s">
        <v>154</v>
      </c>
      <c r="B54" s="9" t="s">
        <v>155</v>
      </c>
      <c r="C54" s="9" t="s">
        <v>156</v>
      </c>
      <c r="D54" s="14" t="s">
        <v>370</v>
      </c>
      <c r="E54" s="50" t="s">
        <v>371</v>
      </c>
      <c r="F54" s="50" t="s">
        <v>3</v>
      </c>
    </row>
    <row r="55" spans="1:6" x14ac:dyDescent="0.25">
      <c r="A55" s="11" t="s">
        <v>157</v>
      </c>
      <c r="B55" s="9" t="s">
        <v>155</v>
      </c>
      <c r="C55" s="9" t="s">
        <v>158</v>
      </c>
      <c r="D55" s="14" t="s">
        <v>372</v>
      </c>
      <c r="E55" s="50" t="s">
        <v>373</v>
      </c>
      <c r="F55" s="50" t="s">
        <v>3</v>
      </c>
    </row>
    <row r="56" spans="1:6" x14ac:dyDescent="0.25">
      <c r="A56" s="11" t="s">
        <v>159</v>
      </c>
      <c r="B56" s="9" t="s">
        <v>160</v>
      </c>
      <c r="C56" s="9" t="s">
        <v>161</v>
      </c>
      <c r="D56" s="14" t="s">
        <v>468</v>
      </c>
      <c r="E56" s="50" t="s">
        <v>375</v>
      </c>
      <c r="F56" s="50" t="s">
        <v>3</v>
      </c>
    </row>
    <row r="57" spans="1:6" x14ac:dyDescent="0.25">
      <c r="A57" s="11" t="s">
        <v>162</v>
      </c>
      <c r="B57" s="9" t="s">
        <v>163</v>
      </c>
      <c r="C57" s="9" t="s">
        <v>164</v>
      </c>
      <c r="D57" s="14" t="s">
        <v>481</v>
      </c>
      <c r="E57" s="50" t="s">
        <v>376</v>
      </c>
      <c r="F57" s="50" t="s">
        <v>3</v>
      </c>
    </row>
    <row r="58" spans="1:6" x14ac:dyDescent="0.25">
      <c r="A58" s="11" t="s">
        <v>165</v>
      </c>
      <c r="B58" s="9" t="s">
        <v>166</v>
      </c>
      <c r="C58" s="9" t="s">
        <v>167</v>
      </c>
      <c r="D58" s="14" t="s">
        <v>494</v>
      </c>
      <c r="E58" s="50" t="s">
        <v>377</v>
      </c>
      <c r="F58" s="50" t="s">
        <v>3</v>
      </c>
    </row>
    <row r="59" spans="1:6" x14ac:dyDescent="0.25">
      <c r="A59" s="11" t="s">
        <v>168</v>
      </c>
      <c r="B59" s="9" t="s">
        <v>169</v>
      </c>
      <c r="C59" s="9" t="s">
        <v>170</v>
      </c>
      <c r="D59" s="14" t="s">
        <v>378</v>
      </c>
      <c r="E59" s="50" t="s">
        <v>379</v>
      </c>
      <c r="F59" s="50" t="s">
        <v>3</v>
      </c>
    </row>
    <row r="60" spans="1:6" x14ac:dyDescent="0.25">
      <c r="A60" s="11" t="s">
        <v>171</v>
      </c>
      <c r="B60" s="9" t="s">
        <v>172</v>
      </c>
      <c r="C60" s="9" t="s">
        <v>172</v>
      </c>
      <c r="D60" s="14" t="s">
        <v>380</v>
      </c>
      <c r="E60" s="50" t="s">
        <v>381</v>
      </c>
      <c r="F60" s="50" t="s">
        <v>3</v>
      </c>
    </row>
    <row r="61" spans="1:6" x14ac:dyDescent="0.25">
      <c r="A61" s="11" t="s">
        <v>173</v>
      </c>
      <c r="B61" s="9" t="s">
        <v>174</v>
      </c>
      <c r="C61" s="9" t="s">
        <v>175</v>
      </c>
      <c r="D61" s="14" t="s">
        <v>466</v>
      </c>
      <c r="E61" s="50" t="s">
        <v>382</v>
      </c>
      <c r="F61" s="50" t="s">
        <v>3</v>
      </c>
    </row>
    <row r="62" spans="1:6" x14ac:dyDescent="0.25">
      <c r="A62" s="11" t="s">
        <v>176</v>
      </c>
      <c r="B62" s="9" t="s">
        <v>177</v>
      </c>
      <c r="C62" s="9" t="s">
        <v>178</v>
      </c>
      <c r="D62" s="14" t="s">
        <v>383</v>
      </c>
      <c r="E62" s="50" t="s">
        <v>384</v>
      </c>
      <c r="F62" s="50" t="s">
        <v>3</v>
      </c>
    </row>
    <row r="63" spans="1:6" x14ac:dyDescent="0.25">
      <c r="A63" s="11" t="s">
        <v>179</v>
      </c>
      <c r="B63" s="9" t="s">
        <v>180</v>
      </c>
      <c r="C63" s="9" t="s">
        <v>181</v>
      </c>
      <c r="D63" s="14" t="s">
        <v>385</v>
      </c>
      <c r="E63" s="50" t="s">
        <v>386</v>
      </c>
      <c r="F63" s="50" t="s">
        <v>3</v>
      </c>
    </row>
    <row r="64" spans="1:6" x14ac:dyDescent="0.25">
      <c r="A64" s="11" t="s">
        <v>182</v>
      </c>
      <c r="B64" s="9" t="s">
        <v>180</v>
      </c>
      <c r="C64" s="9" t="s">
        <v>183</v>
      </c>
      <c r="D64" s="14" t="s">
        <v>385</v>
      </c>
      <c r="E64" s="50" t="s">
        <v>386</v>
      </c>
      <c r="F64" s="50" t="s">
        <v>3</v>
      </c>
    </row>
    <row r="65" spans="1:6" x14ac:dyDescent="0.25">
      <c r="A65" s="51" t="s">
        <v>184</v>
      </c>
      <c r="B65" s="9" t="s">
        <v>180</v>
      </c>
      <c r="C65" s="9" t="s">
        <v>185</v>
      </c>
      <c r="D65" s="14" t="s">
        <v>385</v>
      </c>
      <c r="E65" s="50" t="s">
        <v>386</v>
      </c>
      <c r="F65" s="50" t="s">
        <v>3</v>
      </c>
    </row>
    <row r="66" spans="1:6" x14ac:dyDescent="0.25">
      <c r="A66" s="51" t="s">
        <v>186</v>
      </c>
      <c r="B66" s="9" t="s">
        <v>180</v>
      </c>
      <c r="C66" s="9" t="s">
        <v>187</v>
      </c>
      <c r="D66" s="14" t="s">
        <v>385</v>
      </c>
      <c r="E66" s="50" t="s">
        <v>386</v>
      </c>
      <c r="F66" s="50" t="s">
        <v>3</v>
      </c>
    </row>
    <row r="67" spans="1:6" x14ac:dyDescent="0.25">
      <c r="A67" s="11" t="s">
        <v>188</v>
      </c>
      <c r="B67" s="9" t="s">
        <v>180</v>
      </c>
      <c r="C67" s="9" t="s">
        <v>296</v>
      </c>
      <c r="D67" s="14" t="s">
        <v>385</v>
      </c>
      <c r="E67" s="50" t="s">
        <v>386</v>
      </c>
      <c r="F67" s="50" t="s">
        <v>3</v>
      </c>
    </row>
    <row r="68" spans="1:6" x14ac:dyDescent="0.25">
      <c r="A68" s="11" t="s">
        <v>190</v>
      </c>
      <c r="B68" s="9" t="s">
        <v>180</v>
      </c>
      <c r="C68" s="9" t="s">
        <v>191</v>
      </c>
      <c r="D68" s="14" t="s">
        <v>385</v>
      </c>
      <c r="E68" s="50" t="s">
        <v>386</v>
      </c>
      <c r="F68" s="50" t="s">
        <v>3</v>
      </c>
    </row>
    <row r="69" spans="1:6" x14ac:dyDescent="0.25">
      <c r="A69" s="51" t="s">
        <v>192</v>
      </c>
      <c r="B69" s="9" t="s">
        <v>180</v>
      </c>
      <c r="C69" s="9" t="s">
        <v>193</v>
      </c>
      <c r="D69" s="14" t="s">
        <v>385</v>
      </c>
      <c r="E69" s="50" t="s">
        <v>386</v>
      </c>
      <c r="F69" s="50" t="s">
        <v>3</v>
      </c>
    </row>
    <row r="70" spans="1:6" x14ac:dyDescent="0.25">
      <c r="A70" s="11" t="s">
        <v>194</v>
      </c>
      <c r="B70" s="9" t="s">
        <v>180</v>
      </c>
      <c r="C70" s="9" t="s">
        <v>195</v>
      </c>
      <c r="D70" s="14" t="s">
        <v>498</v>
      </c>
      <c r="E70" s="50" t="s">
        <v>387</v>
      </c>
      <c r="F70" s="50" t="s">
        <v>3</v>
      </c>
    </row>
    <row r="71" spans="1:6" x14ac:dyDescent="0.25">
      <c r="A71" s="11" t="s">
        <v>196</v>
      </c>
      <c r="B71" s="9" t="s">
        <v>180</v>
      </c>
      <c r="C71" s="9" t="s">
        <v>197</v>
      </c>
      <c r="D71" s="14" t="s">
        <v>493</v>
      </c>
      <c r="E71" s="50" t="s">
        <v>388</v>
      </c>
      <c r="F71" s="50" t="s">
        <v>3</v>
      </c>
    </row>
    <row r="72" spans="1:6" x14ac:dyDescent="0.25">
      <c r="A72" s="11" t="s">
        <v>198</v>
      </c>
      <c r="B72" s="9" t="s">
        <v>180</v>
      </c>
      <c r="C72" s="9" t="s">
        <v>199</v>
      </c>
      <c r="D72" s="14" t="s">
        <v>440</v>
      </c>
      <c r="E72" s="14" t="s">
        <v>389</v>
      </c>
      <c r="F72" s="14" t="s">
        <v>3</v>
      </c>
    </row>
    <row r="73" spans="1:6" ht="14.25" customHeight="1" x14ac:dyDescent="0.25">
      <c r="A73" s="11" t="s">
        <v>200</v>
      </c>
      <c r="B73" s="9" t="s">
        <v>180</v>
      </c>
      <c r="C73" s="9" t="s">
        <v>201</v>
      </c>
      <c r="D73" s="14" t="s">
        <v>483</v>
      </c>
      <c r="E73" s="50" t="s">
        <v>469</v>
      </c>
      <c r="F73" s="50" t="s">
        <v>3</v>
      </c>
    </row>
    <row r="74" spans="1:6" x14ac:dyDescent="0.25">
      <c r="A74" s="51" t="s">
        <v>202</v>
      </c>
      <c r="B74" s="9" t="s">
        <v>180</v>
      </c>
      <c r="C74" s="9" t="s">
        <v>203</v>
      </c>
      <c r="D74" s="14" t="s">
        <v>390</v>
      </c>
      <c r="E74" s="50" t="s">
        <v>391</v>
      </c>
      <c r="F74" s="50" t="s">
        <v>3</v>
      </c>
    </row>
    <row r="75" spans="1:6" x14ac:dyDescent="0.25">
      <c r="A75" s="11" t="s">
        <v>204</v>
      </c>
      <c r="B75" s="9" t="s">
        <v>180</v>
      </c>
      <c r="C75" s="9" t="s">
        <v>205</v>
      </c>
      <c r="D75" s="14" t="s">
        <v>390</v>
      </c>
      <c r="E75" s="50" t="s">
        <v>391</v>
      </c>
      <c r="F75" s="50" t="s">
        <v>3</v>
      </c>
    </row>
    <row r="76" spans="1:6" x14ac:dyDescent="0.25">
      <c r="A76" s="11" t="s">
        <v>495</v>
      </c>
      <c r="B76" s="9" t="s">
        <v>180</v>
      </c>
      <c r="C76" s="9" t="s">
        <v>496</v>
      </c>
      <c r="D76" s="14" t="s">
        <v>497</v>
      </c>
      <c r="E76" s="50" t="s">
        <v>469</v>
      </c>
      <c r="F76" s="50" t="s">
        <v>3</v>
      </c>
    </row>
    <row r="77" spans="1:6" x14ac:dyDescent="0.25">
      <c r="A77" s="51" t="s">
        <v>206</v>
      </c>
      <c r="B77" s="9" t="s">
        <v>180</v>
      </c>
      <c r="C77" s="9" t="s">
        <v>207</v>
      </c>
      <c r="D77" s="14" t="s">
        <v>502</v>
      </c>
      <c r="E77" s="14" t="s">
        <v>392</v>
      </c>
      <c r="F77" s="14" t="s">
        <v>3</v>
      </c>
    </row>
    <row r="78" spans="1:6" x14ac:dyDescent="0.25">
      <c r="A78" s="51" t="s">
        <v>208</v>
      </c>
      <c r="B78" s="9" t="s">
        <v>209</v>
      </c>
      <c r="C78" s="9" t="s">
        <v>209</v>
      </c>
      <c r="D78" s="14" t="s">
        <v>393</v>
      </c>
      <c r="E78" s="14" t="s">
        <v>394</v>
      </c>
      <c r="F78" s="14" t="s">
        <v>3</v>
      </c>
    </row>
    <row r="79" spans="1:6" x14ac:dyDescent="0.25">
      <c r="A79" s="11" t="s">
        <v>210</v>
      </c>
      <c r="B79" s="9" t="s">
        <v>211</v>
      </c>
      <c r="C79" s="9" t="s">
        <v>212</v>
      </c>
      <c r="D79" s="14" t="s">
        <v>503</v>
      </c>
      <c r="E79" s="50" t="s">
        <v>395</v>
      </c>
      <c r="F79" s="50" t="s">
        <v>3</v>
      </c>
    </row>
    <row r="80" spans="1:6" x14ac:dyDescent="0.25">
      <c r="A80" s="11" t="s">
        <v>213</v>
      </c>
      <c r="B80" s="9" t="s">
        <v>214</v>
      </c>
      <c r="C80" s="9" t="s">
        <v>215</v>
      </c>
      <c r="D80" s="14" t="s">
        <v>449</v>
      </c>
      <c r="E80" s="50" t="s">
        <v>453</v>
      </c>
      <c r="F80" s="50" t="s">
        <v>3</v>
      </c>
    </row>
    <row r="81" spans="1:6" x14ac:dyDescent="0.25">
      <c r="A81" s="11" t="s">
        <v>216</v>
      </c>
      <c r="B81" s="9" t="s">
        <v>217</v>
      </c>
      <c r="C81" s="9" t="s">
        <v>217</v>
      </c>
      <c r="D81" s="14" t="s">
        <v>455</v>
      </c>
      <c r="E81" s="50" t="s">
        <v>396</v>
      </c>
      <c r="F81" s="50" t="s">
        <v>3</v>
      </c>
    </row>
    <row r="82" spans="1:6" x14ac:dyDescent="0.25">
      <c r="A82" s="11" t="s">
        <v>218</v>
      </c>
      <c r="B82" s="9" t="s">
        <v>217</v>
      </c>
      <c r="C82" s="9" t="s">
        <v>47</v>
      </c>
      <c r="D82" s="14" t="s">
        <v>455</v>
      </c>
      <c r="E82" s="50" t="s">
        <v>397</v>
      </c>
      <c r="F82" s="50" t="s">
        <v>3</v>
      </c>
    </row>
    <row r="83" spans="1:6" x14ac:dyDescent="0.25">
      <c r="A83" s="11" t="s">
        <v>219</v>
      </c>
      <c r="B83" s="9" t="s">
        <v>220</v>
      </c>
      <c r="C83" s="9" t="s">
        <v>221</v>
      </c>
      <c r="D83" s="14" t="s">
        <v>398</v>
      </c>
      <c r="E83" s="50" t="s">
        <v>399</v>
      </c>
      <c r="F83" s="50" t="s">
        <v>3</v>
      </c>
    </row>
    <row r="84" spans="1:6" x14ac:dyDescent="0.25">
      <c r="A84" s="11" t="s">
        <v>222</v>
      </c>
      <c r="B84" s="9" t="s">
        <v>220</v>
      </c>
      <c r="C84" s="9" t="s">
        <v>223</v>
      </c>
      <c r="D84" s="14" t="s">
        <v>444</v>
      </c>
      <c r="E84" s="50" t="s">
        <v>400</v>
      </c>
      <c r="F84" s="50" t="s">
        <v>3</v>
      </c>
    </row>
    <row r="85" spans="1:6" x14ac:dyDescent="0.25">
      <c r="A85" s="11" t="s">
        <v>224</v>
      </c>
      <c r="B85" s="9" t="s">
        <v>225</v>
      </c>
      <c r="C85" s="9" t="s">
        <v>226</v>
      </c>
      <c r="D85" s="14" t="s">
        <v>401</v>
      </c>
      <c r="E85" s="14" t="s">
        <v>402</v>
      </c>
      <c r="F85" s="14" t="s">
        <v>3</v>
      </c>
    </row>
    <row r="86" spans="1:6" x14ac:dyDescent="0.25">
      <c r="A86" s="11" t="s">
        <v>227</v>
      </c>
      <c r="B86" s="9" t="s">
        <v>228</v>
      </c>
      <c r="C86" s="9" t="s">
        <v>229</v>
      </c>
      <c r="D86" s="14" t="s">
        <v>451</v>
      </c>
      <c r="E86" s="14" t="s">
        <v>403</v>
      </c>
      <c r="F86" s="14" t="s">
        <v>3</v>
      </c>
    </row>
    <row r="87" spans="1:6" x14ac:dyDescent="0.25">
      <c r="A87" s="11" t="s">
        <v>230</v>
      </c>
      <c r="B87" s="9" t="s">
        <v>231</v>
      </c>
      <c r="C87" s="9" t="s">
        <v>232</v>
      </c>
      <c r="D87" s="14" t="s">
        <v>450</v>
      </c>
      <c r="E87" s="50" t="s">
        <v>404</v>
      </c>
      <c r="F87" s="50" t="s">
        <v>3</v>
      </c>
    </row>
    <row r="88" spans="1:6" x14ac:dyDescent="0.25">
      <c r="A88" s="11" t="s">
        <v>233</v>
      </c>
      <c r="B88" s="9" t="s">
        <v>234</v>
      </c>
      <c r="C88" s="9" t="s">
        <v>235</v>
      </c>
      <c r="D88" s="14" t="s">
        <v>405</v>
      </c>
      <c r="E88" s="50" t="s">
        <v>406</v>
      </c>
      <c r="F88" s="50" t="s">
        <v>3</v>
      </c>
    </row>
    <row r="89" spans="1:6" x14ac:dyDescent="0.25">
      <c r="A89" s="11" t="s">
        <v>236</v>
      </c>
      <c r="B89" s="9" t="s">
        <v>237</v>
      </c>
      <c r="C89" s="9" t="s">
        <v>238</v>
      </c>
      <c r="D89" s="14" t="s">
        <v>439</v>
      </c>
      <c r="E89" s="50" t="s">
        <v>407</v>
      </c>
      <c r="F89" s="50" t="s">
        <v>3</v>
      </c>
    </row>
    <row r="90" spans="1:6" x14ac:dyDescent="0.25">
      <c r="A90" s="11" t="s">
        <v>239</v>
      </c>
      <c r="B90" s="9" t="s">
        <v>240</v>
      </c>
      <c r="C90" s="9" t="s">
        <v>241</v>
      </c>
      <c r="D90" s="14" t="s">
        <v>485</v>
      </c>
      <c r="E90" s="50" t="s">
        <v>408</v>
      </c>
      <c r="F90" s="50" t="s">
        <v>3</v>
      </c>
    </row>
    <row r="91" spans="1:6" x14ac:dyDescent="0.25">
      <c r="A91" s="11" t="s">
        <v>242</v>
      </c>
      <c r="B91" s="9" t="s">
        <v>243</v>
      </c>
      <c r="C91" s="9" t="s">
        <v>244</v>
      </c>
      <c r="D91" s="14" t="s">
        <v>409</v>
      </c>
      <c r="E91" s="14" t="s">
        <v>410</v>
      </c>
      <c r="F91" s="14" t="s">
        <v>3</v>
      </c>
    </row>
    <row r="92" spans="1:6" x14ac:dyDescent="0.25">
      <c r="A92" s="11" t="s">
        <v>245</v>
      </c>
      <c r="B92" s="9" t="s">
        <v>243</v>
      </c>
      <c r="C92" s="9" t="s">
        <v>243</v>
      </c>
      <c r="D92" s="14" t="s">
        <v>409</v>
      </c>
      <c r="E92" s="14" t="s">
        <v>410</v>
      </c>
      <c r="F92" s="14" t="s">
        <v>3</v>
      </c>
    </row>
    <row r="93" spans="1:6" x14ac:dyDescent="0.25">
      <c r="A93" s="11" t="s">
        <v>246</v>
      </c>
      <c r="B93" s="9" t="s">
        <v>247</v>
      </c>
      <c r="C93" s="9" t="s">
        <v>248</v>
      </c>
      <c r="D93" s="14" t="s">
        <v>499</v>
      </c>
      <c r="E93" s="50" t="s">
        <v>411</v>
      </c>
      <c r="F93" s="50" t="s">
        <v>3</v>
      </c>
    </row>
    <row r="94" spans="1:6" x14ac:dyDescent="0.25">
      <c r="A94" s="11" t="s">
        <v>249</v>
      </c>
      <c r="B94" s="9" t="s">
        <v>250</v>
      </c>
      <c r="C94" s="9" t="s">
        <v>251</v>
      </c>
      <c r="D94" s="14" t="s">
        <v>412</v>
      </c>
      <c r="E94" s="50" t="s">
        <v>413</v>
      </c>
      <c r="F94" s="50" t="s">
        <v>3</v>
      </c>
    </row>
    <row r="95" spans="1:6" x14ac:dyDescent="0.25">
      <c r="A95" s="11" t="s">
        <v>252</v>
      </c>
      <c r="B95" s="9" t="s">
        <v>253</v>
      </c>
      <c r="C95" s="9" t="s">
        <v>254</v>
      </c>
      <c r="D95" s="14" t="s">
        <v>319</v>
      </c>
      <c r="E95" s="50" t="s">
        <v>320</v>
      </c>
      <c r="F95" s="50" t="s">
        <v>3</v>
      </c>
    </row>
    <row r="96" spans="1:6" x14ac:dyDescent="0.25">
      <c r="A96" s="11" t="s">
        <v>255</v>
      </c>
      <c r="B96" s="9" t="s">
        <v>256</v>
      </c>
      <c r="C96" s="9" t="s">
        <v>257</v>
      </c>
      <c r="D96" s="14" t="s">
        <v>414</v>
      </c>
      <c r="E96" s="14" t="s">
        <v>415</v>
      </c>
      <c r="F96" s="14" t="s">
        <v>3</v>
      </c>
    </row>
    <row r="97" spans="1:7" x14ac:dyDescent="0.25">
      <c r="A97" s="11" t="s">
        <v>258</v>
      </c>
      <c r="B97" s="9" t="s">
        <v>259</v>
      </c>
      <c r="C97" s="9" t="s">
        <v>260</v>
      </c>
      <c r="D97" s="14" t="s">
        <v>416</v>
      </c>
      <c r="E97" s="50" t="s">
        <v>417</v>
      </c>
      <c r="F97" s="50" t="s">
        <v>3</v>
      </c>
    </row>
    <row r="98" spans="1:7" x14ac:dyDescent="0.25">
      <c r="A98" s="11" t="s">
        <v>261</v>
      </c>
      <c r="B98" s="9" t="s">
        <v>259</v>
      </c>
      <c r="C98" s="9" t="s">
        <v>262</v>
      </c>
      <c r="D98" s="14" t="s">
        <v>418</v>
      </c>
      <c r="E98" s="14" t="s">
        <v>419</v>
      </c>
      <c r="F98" s="14" t="s">
        <v>3</v>
      </c>
    </row>
    <row r="99" spans="1:7" x14ac:dyDescent="0.25">
      <c r="A99" s="11" t="s">
        <v>263</v>
      </c>
      <c r="B99" s="9" t="s">
        <v>259</v>
      </c>
      <c r="C99" s="9" t="s">
        <v>264</v>
      </c>
      <c r="D99" s="14" t="s">
        <v>420</v>
      </c>
      <c r="E99" s="50" t="s">
        <v>421</v>
      </c>
      <c r="F99" s="50" t="s">
        <v>3</v>
      </c>
    </row>
    <row r="100" spans="1:7" x14ac:dyDescent="0.25">
      <c r="A100" s="11" t="s">
        <v>265</v>
      </c>
      <c r="B100" s="9" t="s">
        <v>259</v>
      </c>
      <c r="C100" s="9" t="s">
        <v>266</v>
      </c>
      <c r="D100" s="14" t="s">
        <v>446</v>
      </c>
      <c r="E100" s="50" t="s">
        <v>458</v>
      </c>
      <c r="F100" s="50" t="s">
        <v>3</v>
      </c>
    </row>
    <row r="101" spans="1:7" x14ac:dyDescent="0.25">
      <c r="A101" s="11" t="s">
        <v>267</v>
      </c>
      <c r="B101" s="9" t="s">
        <v>259</v>
      </c>
      <c r="C101" s="9" t="s">
        <v>268</v>
      </c>
      <c r="D101" s="14" t="s">
        <v>491</v>
      </c>
      <c r="E101" s="50" t="s">
        <v>422</v>
      </c>
      <c r="F101" s="50" t="s">
        <v>3</v>
      </c>
    </row>
    <row r="102" spans="1:7" x14ac:dyDescent="0.25">
      <c r="A102" s="11" t="s">
        <v>269</v>
      </c>
      <c r="B102" s="9" t="s">
        <v>259</v>
      </c>
      <c r="C102" s="9" t="s">
        <v>270</v>
      </c>
      <c r="D102" s="14" t="s">
        <v>423</v>
      </c>
      <c r="E102" s="14" t="s">
        <v>424</v>
      </c>
      <c r="F102" s="14" t="s">
        <v>3</v>
      </c>
    </row>
    <row r="103" spans="1:7" x14ac:dyDescent="0.25">
      <c r="A103" s="11" t="s">
        <v>271</v>
      </c>
      <c r="B103" s="9" t="s">
        <v>259</v>
      </c>
      <c r="C103" s="9" t="s">
        <v>272</v>
      </c>
      <c r="D103" s="14" t="s">
        <v>500</v>
      </c>
      <c r="E103" s="50" t="s">
        <v>425</v>
      </c>
      <c r="F103" s="50" t="s">
        <v>3</v>
      </c>
    </row>
    <row r="104" spans="1:7" x14ac:dyDescent="0.25">
      <c r="A104" s="11" t="s">
        <v>273</v>
      </c>
      <c r="B104" s="9" t="s">
        <v>259</v>
      </c>
      <c r="C104" s="9" t="s">
        <v>274</v>
      </c>
      <c r="D104" s="14" t="s">
        <v>426</v>
      </c>
      <c r="E104" s="14" t="s">
        <v>427</v>
      </c>
      <c r="F104" s="14" t="s">
        <v>3</v>
      </c>
    </row>
    <row r="105" spans="1:7" x14ac:dyDescent="0.25">
      <c r="A105" s="51" t="s">
        <v>275</v>
      </c>
      <c r="B105" s="9" t="s">
        <v>259</v>
      </c>
      <c r="C105" s="9" t="s">
        <v>276</v>
      </c>
      <c r="D105" s="14" t="s">
        <v>428</v>
      </c>
      <c r="E105" s="14" t="s">
        <v>429</v>
      </c>
      <c r="F105" s="14" t="s">
        <v>3</v>
      </c>
    </row>
    <row r="106" spans="1:7" x14ac:dyDescent="0.25">
      <c r="A106" s="11" t="s">
        <v>297</v>
      </c>
      <c r="B106" s="9" t="s">
        <v>259</v>
      </c>
      <c r="C106" s="9" t="s">
        <v>430</v>
      </c>
      <c r="D106" s="14" t="s">
        <v>431</v>
      </c>
      <c r="E106" s="50" t="s">
        <v>432</v>
      </c>
      <c r="F106" s="14" t="s">
        <v>3</v>
      </c>
    </row>
    <row r="107" spans="1:7" x14ac:dyDescent="0.25">
      <c r="A107" s="11" t="s">
        <v>461</v>
      </c>
      <c r="B107" s="9" t="s">
        <v>259</v>
      </c>
      <c r="C107" s="9" t="s">
        <v>460</v>
      </c>
      <c r="D107" s="14" t="s">
        <v>467</v>
      </c>
      <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<v>278</v>
      </c>
      <c r="C108" s="9" t="s">
        <v>278</v>
      </c>
      <c r="D108" s="14" t="s">
        <v>482</v>
      </c>
      <c r="E108" s="14" t="s">
        <v>474</v>
      </c>
      <c r="F108" s="14" t="s">
        <v>3</v>
      </c>
    </row>
    <row r="109" spans="1:7" x14ac:dyDescent="0.25">
      <c r="A109" s="11" t="s">
        <v>279</v>
      </c>
      <c r="B109" s="9" t="s">
        <v>278</v>
      </c>
      <c r="C109" s="9" t="s">
        <v>280</v>
      </c>
      <c r="D109" s="14" t="s">
        <v>433</v>
      </c>
      <c r="E109" s="14" t="s">
        <v>459</v>
      </c>
      <c r="F109" s="14" t="s">
        <v>3</v>
      </c>
    </row>
    <row r="110" spans="1:7" x14ac:dyDescent="0.25">
      <c r="A110" s="11" t="s">
        <v>281</v>
      </c>
      <c r="B110" s="9" t="s">
        <v>282</v>
      </c>
      <c r="C110" s="9" t="s">
        <v>283</v>
      </c>
      <c r="D110" s="14" t="s">
        <v>434</v>
      </c>
      <c r="E110" s="50" t="s">
        <v>435</v>
      </c>
      <c r="F110" s="50" t="s">
        <v>3</v>
      </c>
    </row>
    <row r="111" spans="1:7" x14ac:dyDescent="0.25">
      <c r="A111" s="11" t="s">
        <v>284</v>
      </c>
      <c r="B111" s="9" t="s">
        <v>285</v>
      </c>
      <c r="C111" s="9" t="s">
        <v>286</v>
      </c>
      <c r="D111" s="14" t="s">
        <v>374</v>
      </c>
      <c r="E111" s="14" t="s">
        <v>436</v>
      </c>
      <c r="F111" s="14" t="s">
        <v>3</v>
      </c>
      <c r="G111" s="14"/>
    </row>
    <row r="112" spans="1:7" x14ac:dyDescent="0.25">
      <c r="A112" s="11" t="s">
        <v>287</v>
      </c>
      <c r="B112" s="9" t="s">
        <v>288</v>
      </c>
      <c r="C112" s="9" t="s">
        <v>288</v>
      </c>
      <c r="D112" s="14" t="s">
        <v>437</v>
      </c>
      <c r="E112" s="14" t="s">
        <v>438</v>
      </c>
      <c r="F112" s="14" t="s">
        <v>3</v>
      </c>
    </row>
    <row r="113" spans="1:3" x14ac:dyDescent="0.25">
      <c r="A113" s="11"/>
      <c r="B113" s="9"/>
      <c r="C113" s="9"/>
    </row>
    <row r="114" spans="1:3" x14ac:dyDescent="0.25">
      <c r="A114" s="11"/>
      <c r="B114" s="9"/>
      <c r="C114" s="9"/>
    </row>
    <row r="115" spans="1:3" x14ac:dyDescent="0.25">
      <c r="A115" s="11"/>
      <c r="B115" s="9"/>
      <c r="C115" s="9"/>
    </row>
    <row r="116" spans="1:3" x14ac:dyDescent="0.25">
      <c r="A116" s="11"/>
      <c r="B116" s="9"/>
      <c r="C116" s="9"/>
    </row>
    <row r="117" spans="1:3" x14ac:dyDescent="0.25">
      <c r="A117" s="11"/>
      <c r="B117" s="9"/>
      <c r="C117" s="9"/>
    </row>
    <row r="118" spans="1:3" x14ac:dyDescent="0.25">
      <c r="A118" s="11"/>
      <c r="B118" s="9"/>
      <c r="C118" s="9"/>
    </row>
    <row r="119" spans="1:3" x14ac:dyDescent="0.25">
      <c r="A119" s="11"/>
      <c r="B119" s="9"/>
      <c r="C119" s="9"/>
    </row>
    <row r="120" spans="1:3" x14ac:dyDescent="0.25">
      <c r="A120" s="52" t="s">
        <v>291</v>
      </c>
      <c r="B120" s="9"/>
      <c r="C120" s="9"/>
    </row>
    <row r="121" spans="1:3" x14ac:dyDescent="0.25">
      <c r="A121" s="11"/>
      <c r="B121" s="9"/>
      <c r="C121" s="9"/>
    </row>
    <row r="122" spans="1:3" x14ac:dyDescent="0.25">
      <c r="A122" s="11"/>
      <c r="B122" s="9"/>
      <c r="C122" s="9"/>
    </row>
    <row r="123" spans="1:3" x14ac:dyDescent="0.25">
      <c r="A123" s="11"/>
      <c r="B123" s="9"/>
      <c r="C123" s="9"/>
    </row>
    <row r="124" spans="1:3" x14ac:dyDescent="0.25">
      <c r="A124" s="11"/>
      <c r="B124" s="9"/>
      <c r="C124" s="9"/>
    </row>
    <row r="125" spans="1:3" x14ac:dyDescent="0.25">
      <c r="A125" s="11"/>
      <c r="B125" s="9"/>
      <c r="C125" s="9"/>
    </row>
    <row r="126" spans="1:3" x14ac:dyDescent="0.25">
      <c r="A126" s="11"/>
      <c r="B126" s="9"/>
      <c r="C126" s="9"/>
    </row>
    <row r="127" spans="1:3" x14ac:dyDescent="0.25">
      <c r="A127" s="11"/>
      <c r="B127" s="9"/>
      <c r="C127" s="9"/>
    </row>
    <row r="128" spans="1:3" x14ac:dyDescent="0.25">
      <c r="A128" s="11"/>
      <c r="B128" s="9"/>
      <c r="C128" s="9"/>
    </row>
    <row r="129" spans="1:3" x14ac:dyDescent="0.25">
      <c r="A129" s="11"/>
      <c r="B129" s="9"/>
      <c r="C129" s="9"/>
    </row>
    <row r="130" spans="1:3" x14ac:dyDescent="0.25">
      <c r="A130" s="11"/>
      <c r="B130" s="9"/>
      <c r="C130" s="9"/>
    </row>
    <row r="131" spans="1:3" x14ac:dyDescent="0.25">
      <c r="A131" s="11"/>
      <c r="B131" s="9"/>
      <c r="C131" s="9"/>
    </row>
    <row r="132" spans="1:3" x14ac:dyDescent="0.25">
      <c r="A132" s="11"/>
      <c r="B132" s="9"/>
      <c r="C132" s="9"/>
    </row>
    <row r="133" spans="1:3" x14ac:dyDescent="0.25">
      <c r="A133" s="53"/>
      <c r="B133" s="54"/>
      <c r="C133" s="5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6640625" defaultRowHeight="13.8" x14ac:dyDescent="0.25"/>
  <cols>
    <col min="1" max="1" width="12.33203125" style="117" customWidth="1"/>
    <col min="2" max="3" width="6.33203125" style="112" customWidth="1"/>
    <col min="4" max="4" width="9.109375" style="137" bestFit="1" customWidth="1"/>
    <col min="5" max="5" width="11.109375" style="112" customWidth="1"/>
    <col min="6" max="6" width="12.33203125" style="112" customWidth="1"/>
    <col min="7" max="7" width="9" style="112" customWidth="1"/>
    <col min="8" max="8" width="8" style="112" customWidth="1"/>
    <col min="9" max="9" width="8.44140625" style="10" bestFit="1" customWidth="1"/>
    <col min="10" max="16384" width="5.6640625" style="5"/>
  </cols>
  <sheetData>
    <row r="1" spans="1:9" s="2" customFormat="1" x14ac:dyDescent="0.25">
      <c r="A1" s="84"/>
      <c r="B1" s="194">
        <v>44562</v>
      </c>
      <c r="C1" s="195"/>
      <c r="D1" s="195"/>
      <c r="E1" s="195"/>
      <c r="F1" s="195"/>
      <c r="G1" s="196"/>
      <c r="H1" s="86"/>
      <c r="I1" s="69"/>
    </row>
    <row r="2" spans="1:9" s="71" customFormat="1" ht="41.4" x14ac:dyDescent="0.25">
      <c r="A2" s="72" t="s">
        <v>1</v>
      </c>
      <c r="B2" s="72" t="s">
        <v>3</v>
      </c>
      <c r="C2" s="72" t="s">
        <v>4</v>
      </c>
      <c r="D2" s="73" t="s">
        <v>5</v>
      </c>
      <c r="E2" s="73" t="s">
        <v>6</v>
      </c>
      <c r="F2" s="73" t="s">
        <v>513</v>
      </c>
      <c r="G2" s="74" t="s">
        <v>7</v>
      </c>
      <c r="H2" s="75" t="s">
        <v>8</v>
      </c>
      <c r="I2" s="1"/>
    </row>
    <row r="3" spans="1:9" x14ac:dyDescent="0.25">
      <c r="A3" s="76" t="s">
        <v>10</v>
      </c>
      <c r="B3" s="121">
        <v>5</v>
      </c>
      <c r="C3" s="121">
        <v>7</v>
      </c>
      <c r="D3" s="121">
        <v>0</v>
      </c>
      <c r="E3" s="121">
        <f>SUM(B3:D3)</f>
        <v>12</v>
      </c>
      <c r="F3" s="121">
        <v>3</v>
      </c>
      <c r="G3" s="119">
        <v>21</v>
      </c>
      <c r="H3" s="77">
        <f t="shared" ref="H3:H53" si="0">E3/G3</f>
        <v>0.5714285714285714</v>
      </c>
    </row>
    <row r="4" spans="1:9" x14ac:dyDescent="0.25">
      <c r="A4" s="76" t="s">
        <v>13</v>
      </c>
      <c r="B4" s="121">
        <v>2</v>
      </c>
      <c r="C4" s="121">
        <v>10</v>
      </c>
      <c r="D4" s="121">
        <v>0</v>
      </c>
      <c r="E4" s="121">
        <f t="shared" ref="E4:E53" si="1">SUM(B4:D4)</f>
        <v>12</v>
      </c>
      <c r="F4" s="121">
        <v>2</v>
      </c>
      <c r="G4" s="119">
        <v>15</v>
      </c>
      <c r="H4" s="77">
        <f t="shared" si="0"/>
        <v>0.8</v>
      </c>
    </row>
    <row r="5" spans="1:9" x14ac:dyDescent="0.25">
      <c r="A5" s="76" t="s">
        <v>15</v>
      </c>
      <c r="B5" s="121">
        <v>1</v>
      </c>
      <c r="C5" s="121">
        <v>5</v>
      </c>
      <c r="D5" s="121">
        <v>0</v>
      </c>
      <c r="E5" s="121">
        <f t="shared" si="1"/>
        <v>6</v>
      </c>
      <c r="F5" s="121">
        <v>0</v>
      </c>
      <c r="G5" s="119">
        <v>6</v>
      </c>
      <c r="H5" s="77">
        <f t="shared" si="0"/>
        <v>1</v>
      </c>
    </row>
    <row r="6" spans="1:9" x14ac:dyDescent="0.25">
      <c r="A6" s="76" t="s">
        <v>17</v>
      </c>
      <c r="B6" s="121">
        <v>0</v>
      </c>
      <c r="C6" s="121">
        <v>21</v>
      </c>
      <c r="D6" s="121">
        <v>0</v>
      </c>
      <c r="E6" s="121">
        <v>21</v>
      </c>
      <c r="F6" s="121">
        <v>0</v>
      </c>
      <c r="G6" s="119">
        <v>43</v>
      </c>
      <c r="H6" s="77">
        <v>0.48837209302325579</v>
      </c>
    </row>
    <row r="7" spans="1:9" x14ac:dyDescent="0.25">
      <c r="A7" s="76" t="s">
        <v>22</v>
      </c>
      <c r="B7" s="121">
        <v>0</v>
      </c>
      <c r="C7" s="121">
        <v>17</v>
      </c>
      <c r="D7" s="121">
        <v>0</v>
      </c>
      <c r="E7" s="121">
        <f t="shared" si="1"/>
        <v>17</v>
      </c>
      <c r="F7" s="121">
        <v>0</v>
      </c>
      <c r="G7" s="119">
        <v>13</v>
      </c>
      <c r="H7" s="77">
        <f t="shared" si="0"/>
        <v>1.3076923076923077</v>
      </c>
    </row>
    <row r="8" spans="1:9" x14ac:dyDescent="0.25">
      <c r="A8" s="76" t="s">
        <v>25</v>
      </c>
      <c r="B8" s="121">
        <v>11</v>
      </c>
      <c r="C8" s="121">
        <v>51</v>
      </c>
      <c r="D8" s="121">
        <v>15</v>
      </c>
      <c r="E8" s="121">
        <f t="shared" si="1"/>
        <v>77</v>
      </c>
      <c r="F8" s="121">
        <v>11</v>
      </c>
      <c r="G8" s="119">
        <v>68</v>
      </c>
      <c r="H8" s="77">
        <f t="shared" si="0"/>
        <v>1.1323529411764706</v>
      </c>
    </row>
    <row r="9" spans="1:9" x14ac:dyDescent="0.25">
      <c r="A9" s="76" t="s">
        <v>28</v>
      </c>
      <c r="B9" s="121">
        <v>2</v>
      </c>
      <c r="C9" s="121">
        <v>11</v>
      </c>
      <c r="D9" s="121">
        <v>0</v>
      </c>
      <c r="E9" s="121">
        <f t="shared" si="1"/>
        <v>13</v>
      </c>
      <c r="F9" s="121">
        <v>1</v>
      </c>
      <c r="G9" s="119">
        <v>15</v>
      </c>
      <c r="H9" s="77">
        <f t="shared" si="0"/>
        <v>0.8666666666666667</v>
      </c>
    </row>
    <row r="10" spans="1:9" x14ac:dyDescent="0.25">
      <c r="A10" s="76" t="s">
        <v>31</v>
      </c>
      <c r="B10" s="121">
        <v>5</v>
      </c>
      <c r="C10" s="121">
        <v>49</v>
      </c>
      <c r="D10" s="121">
        <v>0</v>
      </c>
      <c r="E10" s="121">
        <v>54</v>
      </c>
      <c r="F10" s="121">
        <v>5</v>
      </c>
      <c r="G10" s="119">
        <v>243</v>
      </c>
      <c r="H10" s="77">
        <v>0.22222222222222221</v>
      </c>
    </row>
    <row r="11" spans="1:9" x14ac:dyDescent="0.25">
      <c r="A11" s="76" t="s">
        <v>36</v>
      </c>
      <c r="B11" s="121">
        <v>7</v>
      </c>
      <c r="C11" s="121">
        <v>88</v>
      </c>
      <c r="D11" s="121">
        <v>0</v>
      </c>
      <c r="E11" s="121">
        <v>95</v>
      </c>
      <c r="F11" s="121">
        <v>2</v>
      </c>
      <c r="G11" s="119">
        <v>84</v>
      </c>
      <c r="H11" s="77">
        <v>1.1309523809523809</v>
      </c>
    </row>
    <row r="12" spans="1:9" x14ac:dyDescent="0.25">
      <c r="A12" s="76" t="s">
        <v>41</v>
      </c>
      <c r="B12" s="121">
        <v>2</v>
      </c>
      <c r="C12" s="121">
        <v>31</v>
      </c>
      <c r="D12" s="121">
        <v>0</v>
      </c>
      <c r="E12" s="121">
        <f t="shared" si="1"/>
        <v>33</v>
      </c>
      <c r="F12" s="121">
        <v>1</v>
      </c>
      <c r="G12" s="119">
        <v>39</v>
      </c>
      <c r="H12" s="77">
        <f t="shared" si="0"/>
        <v>0.84615384615384615</v>
      </c>
    </row>
    <row r="13" spans="1:9" x14ac:dyDescent="0.25">
      <c r="A13" s="76" t="s">
        <v>44</v>
      </c>
      <c r="B13" s="121">
        <v>7</v>
      </c>
      <c r="C13" s="121">
        <v>44</v>
      </c>
      <c r="D13" s="121">
        <v>0</v>
      </c>
      <c r="E13" s="121">
        <f t="shared" si="1"/>
        <v>51</v>
      </c>
      <c r="F13" s="121">
        <v>7</v>
      </c>
      <c r="G13" s="119">
        <v>35</v>
      </c>
      <c r="H13" s="77">
        <f t="shared" si="0"/>
        <v>1.4571428571428571</v>
      </c>
    </row>
    <row r="14" spans="1:9" x14ac:dyDescent="0.25">
      <c r="A14" s="76" t="s">
        <v>47</v>
      </c>
      <c r="B14" s="121">
        <v>12</v>
      </c>
      <c r="C14" s="121">
        <v>297</v>
      </c>
      <c r="D14" s="121">
        <v>0</v>
      </c>
      <c r="E14" s="121">
        <v>309</v>
      </c>
      <c r="F14" s="121">
        <v>0</v>
      </c>
      <c r="G14" s="119">
        <v>320</v>
      </c>
      <c r="H14" s="77">
        <v>0.96562499999999996</v>
      </c>
    </row>
    <row r="15" spans="1:9" x14ac:dyDescent="0.25">
      <c r="A15" s="76" t="s">
        <v>52</v>
      </c>
      <c r="B15" s="121">
        <v>2</v>
      </c>
      <c r="C15" s="121">
        <v>18</v>
      </c>
      <c r="D15" s="121">
        <v>0</v>
      </c>
      <c r="E15" s="121">
        <f t="shared" si="1"/>
        <v>20</v>
      </c>
      <c r="F15" s="121">
        <v>1</v>
      </c>
      <c r="G15" s="119">
        <v>23</v>
      </c>
      <c r="H15" s="77">
        <f t="shared" si="0"/>
        <v>0.86956521739130432</v>
      </c>
    </row>
    <row r="16" spans="1:9" x14ac:dyDescent="0.25">
      <c r="A16" s="76" t="s">
        <v>55</v>
      </c>
      <c r="B16" s="121">
        <v>17</v>
      </c>
      <c r="C16" s="121">
        <v>130</v>
      </c>
      <c r="D16" s="121">
        <v>0</v>
      </c>
      <c r="E16" s="121">
        <v>147</v>
      </c>
      <c r="F16" s="121">
        <v>8</v>
      </c>
      <c r="G16" s="119">
        <v>442</v>
      </c>
      <c r="H16" s="77">
        <v>0.33257918552036198</v>
      </c>
    </row>
    <row r="17" spans="1:26" x14ac:dyDescent="0.25">
      <c r="A17" s="76" t="s">
        <v>60</v>
      </c>
      <c r="B17" s="121">
        <v>0</v>
      </c>
      <c r="C17" s="121">
        <v>3</v>
      </c>
      <c r="D17" s="121">
        <v>0</v>
      </c>
      <c r="E17" s="121">
        <f t="shared" si="1"/>
        <v>3</v>
      </c>
      <c r="F17" s="121">
        <v>0</v>
      </c>
      <c r="G17" s="119">
        <v>182</v>
      </c>
      <c r="H17" s="77">
        <f t="shared" si="0"/>
        <v>1.6483516483516484E-2</v>
      </c>
    </row>
    <row r="18" spans="1:26" x14ac:dyDescent="0.25">
      <c r="A18" s="76" t="s">
        <v>63</v>
      </c>
      <c r="B18" s="121">
        <v>0</v>
      </c>
      <c r="C18" s="121">
        <v>24</v>
      </c>
      <c r="D18" s="121">
        <v>0</v>
      </c>
      <c r="E18" s="121">
        <f t="shared" si="1"/>
        <v>24</v>
      </c>
      <c r="F18" s="121">
        <v>0</v>
      </c>
      <c r="G18" s="119">
        <v>29</v>
      </c>
      <c r="H18" s="77">
        <f t="shared" si="0"/>
        <v>0.82758620689655171</v>
      </c>
    </row>
    <row r="19" spans="1:26" x14ac:dyDescent="0.25">
      <c r="A19" s="76" t="s">
        <v>66</v>
      </c>
      <c r="B19" s="121">
        <v>4</v>
      </c>
      <c r="C19" s="121">
        <v>52</v>
      </c>
      <c r="D19" s="121">
        <v>0</v>
      </c>
      <c r="E19" s="121">
        <v>56</v>
      </c>
      <c r="F19" s="121">
        <v>6</v>
      </c>
      <c r="G19" s="119">
        <v>157</v>
      </c>
      <c r="H19" s="77">
        <v>0.35668789808917195</v>
      </c>
    </row>
    <row r="20" spans="1:26" x14ac:dyDescent="0.25">
      <c r="A20" s="76" t="s">
        <v>71</v>
      </c>
      <c r="B20" s="121">
        <v>1</v>
      </c>
      <c r="C20" s="121">
        <v>9</v>
      </c>
      <c r="D20" s="121">
        <v>0</v>
      </c>
      <c r="E20" s="121">
        <v>10</v>
      </c>
      <c r="F20" s="121">
        <v>0</v>
      </c>
      <c r="G20" s="119">
        <v>51</v>
      </c>
      <c r="H20" s="77">
        <v>0.19607843137254902</v>
      </c>
    </row>
    <row r="21" spans="1:26" x14ac:dyDescent="0.25">
      <c r="A21" s="76" t="s">
        <v>76</v>
      </c>
      <c r="B21" s="121">
        <v>1</v>
      </c>
      <c r="C21" s="121">
        <v>23</v>
      </c>
      <c r="D21" s="121">
        <v>0</v>
      </c>
      <c r="E21" s="121">
        <f t="shared" si="1"/>
        <v>24</v>
      </c>
      <c r="F21" s="121">
        <v>1</v>
      </c>
      <c r="G21" s="119">
        <v>43</v>
      </c>
      <c r="H21" s="77">
        <f t="shared" si="0"/>
        <v>0.55813953488372092</v>
      </c>
    </row>
    <row r="22" spans="1:26" x14ac:dyDescent="0.25">
      <c r="A22" s="76" t="s">
        <v>79</v>
      </c>
      <c r="B22" s="121">
        <v>0</v>
      </c>
      <c r="C22" s="121">
        <v>2</v>
      </c>
      <c r="D22" s="121">
        <v>0</v>
      </c>
      <c r="E22" s="121">
        <f t="shared" si="1"/>
        <v>2</v>
      </c>
      <c r="F22" s="121">
        <v>0</v>
      </c>
      <c r="G22" s="119">
        <v>2</v>
      </c>
      <c r="H22" s="77">
        <f t="shared" si="0"/>
        <v>1</v>
      </c>
    </row>
    <row r="23" spans="1:26" x14ac:dyDescent="0.25">
      <c r="A23" s="76" t="s">
        <v>82</v>
      </c>
      <c r="B23" s="121">
        <v>0</v>
      </c>
      <c r="C23" s="121">
        <v>2</v>
      </c>
      <c r="D23" s="121">
        <v>0</v>
      </c>
      <c r="E23" s="121">
        <f t="shared" si="1"/>
        <v>2</v>
      </c>
      <c r="F23" s="121">
        <v>0</v>
      </c>
      <c r="G23" s="119">
        <v>3</v>
      </c>
      <c r="H23" s="77">
        <f t="shared" si="0"/>
        <v>0.66666666666666663</v>
      </c>
    </row>
    <row r="24" spans="1:26" x14ac:dyDescent="0.25">
      <c r="A24" s="76" t="s">
        <v>85</v>
      </c>
      <c r="B24" s="121">
        <v>3</v>
      </c>
      <c r="C24" s="121">
        <v>48</v>
      </c>
      <c r="D24" s="121">
        <v>0</v>
      </c>
      <c r="E24" s="121">
        <f t="shared" si="1"/>
        <v>51</v>
      </c>
      <c r="F24" s="121">
        <v>0</v>
      </c>
      <c r="G24" s="119">
        <v>195</v>
      </c>
      <c r="H24" s="77">
        <f t="shared" si="0"/>
        <v>0.26153846153846155</v>
      </c>
      <c r="T24" s="5" t="s">
        <v>87</v>
      </c>
    </row>
    <row r="25" spans="1:26" x14ac:dyDescent="0.25">
      <c r="A25" s="76" t="s">
        <v>89</v>
      </c>
      <c r="B25" s="121">
        <v>1</v>
      </c>
      <c r="C25" s="121">
        <v>30</v>
      </c>
      <c r="D25" s="121">
        <v>0</v>
      </c>
      <c r="E25" s="121">
        <f t="shared" si="1"/>
        <v>31</v>
      </c>
      <c r="F25" s="121">
        <v>0</v>
      </c>
      <c r="G25" s="119">
        <v>29</v>
      </c>
      <c r="H25" s="77">
        <f t="shared" si="0"/>
        <v>1.0689655172413792</v>
      </c>
    </row>
    <row r="26" spans="1:26" s="10" customFormat="1" x14ac:dyDescent="0.25">
      <c r="A26" s="76" t="s">
        <v>92</v>
      </c>
      <c r="B26" s="121">
        <v>4</v>
      </c>
      <c r="C26" s="121">
        <v>107</v>
      </c>
      <c r="D26" s="121">
        <v>0</v>
      </c>
      <c r="E26" s="121">
        <f t="shared" si="1"/>
        <v>111</v>
      </c>
      <c r="F26" s="121">
        <v>4</v>
      </c>
      <c r="G26" s="119">
        <v>73</v>
      </c>
      <c r="H26" s="77">
        <f t="shared" si="0"/>
        <v>1.5205479452054795</v>
      </c>
    </row>
    <row r="27" spans="1:26" s="10" customFormat="1" x14ac:dyDescent="0.25">
      <c r="A27" s="76" t="s">
        <v>95</v>
      </c>
      <c r="B27" s="121">
        <v>0</v>
      </c>
      <c r="C27" s="121">
        <v>8</v>
      </c>
      <c r="D27" s="121">
        <v>0</v>
      </c>
      <c r="E27" s="121">
        <f t="shared" si="1"/>
        <v>8</v>
      </c>
      <c r="F27" s="121">
        <v>0</v>
      </c>
      <c r="G27" s="119">
        <v>5</v>
      </c>
      <c r="H27" s="77">
        <f t="shared" si="0"/>
        <v>1.6</v>
      </c>
    </row>
    <row r="28" spans="1:26" s="10" customFormat="1" x14ac:dyDescent="0.25">
      <c r="A28" s="76" t="s">
        <v>98</v>
      </c>
      <c r="B28" s="121">
        <v>0</v>
      </c>
      <c r="C28" s="121">
        <v>9</v>
      </c>
      <c r="D28" s="121">
        <v>0</v>
      </c>
      <c r="E28" s="121">
        <f t="shared" si="1"/>
        <v>9</v>
      </c>
      <c r="F28" s="121">
        <v>0</v>
      </c>
      <c r="G28" s="119">
        <v>9</v>
      </c>
      <c r="H28" s="77">
        <f t="shared" si="0"/>
        <v>1</v>
      </c>
    </row>
    <row r="29" spans="1:26" s="10" customFormat="1" x14ac:dyDescent="0.25">
      <c r="A29" s="76" t="s">
        <v>101</v>
      </c>
      <c r="B29" s="121">
        <v>0</v>
      </c>
      <c r="C29" s="121">
        <v>8</v>
      </c>
      <c r="D29" s="121">
        <v>0</v>
      </c>
      <c r="E29" s="121">
        <f t="shared" si="1"/>
        <v>8</v>
      </c>
      <c r="F29" s="121">
        <v>0</v>
      </c>
      <c r="G29" s="119">
        <v>9</v>
      </c>
      <c r="H29" s="77">
        <f t="shared" si="0"/>
        <v>0.88888888888888884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10" customFormat="1" x14ac:dyDescent="0.25">
      <c r="A30" s="76" t="s">
        <v>104</v>
      </c>
      <c r="B30" s="121">
        <v>0</v>
      </c>
      <c r="C30" s="121">
        <v>3</v>
      </c>
      <c r="D30" s="121">
        <v>0</v>
      </c>
      <c r="E30" s="121">
        <f t="shared" si="1"/>
        <v>3</v>
      </c>
      <c r="F30" s="121">
        <v>0</v>
      </c>
      <c r="G30" s="119">
        <v>5</v>
      </c>
      <c r="H30" s="77">
        <f t="shared" si="0"/>
        <v>0.6</v>
      </c>
    </row>
    <row r="31" spans="1:26" s="10" customFormat="1" x14ac:dyDescent="0.25">
      <c r="A31" s="76" t="s">
        <v>107</v>
      </c>
      <c r="B31" s="121">
        <v>2</v>
      </c>
      <c r="C31" s="121">
        <v>34</v>
      </c>
      <c r="D31" s="121">
        <v>0</v>
      </c>
      <c r="E31" s="121">
        <f t="shared" si="1"/>
        <v>36</v>
      </c>
      <c r="F31" s="121">
        <v>2</v>
      </c>
      <c r="G31" s="119">
        <v>21</v>
      </c>
      <c r="H31" s="77">
        <f t="shared" si="0"/>
        <v>1.7142857142857142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10" customFormat="1" x14ac:dyDescent="0.25">
      <c r="A32" s="76" t="s">
        <v>110</v>
      </c>
      <c r="B32" s="121">
        <v>1</v>
      </c>
      <c r="C32" s="121">
        <v>34</v>
      </c>
      <c r="D32" s="121">
        <v>0</v>
      </c>
      <c r="E32" s="121">
        <f t="shared" si="1"/>
        <v>35</v>
      </c>
      <c r="F32" s="121">
        <v>1</v>
      </c>
      <c r="G32" s="119">
        <v>30</v>
      </c>
      <c r="H32" s="77">
        <f t="shared" si="0"/>
        <v>1.1666666666666667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10" customFormat="1" x14ac:dyDescent="0.25">
      <c r="A33" s="76" t="s">
        <v>113</v>
      </c>
      <c r="B33" s="121">
        <v>6</v>
      </c>
      <c r="C33" s="121">
        <v>26</v>
      </c>
      <c r="D33" s="121">
        <v>0</v>
      </c>
      <c r="E33" s="121">
        <f t="shared" si="1"/>
        <v>32</v>
      </c>
      <c r="F33" s="121">
        <v>1</v>
      </c>
      <c r="G33" s="119">
        <v>60</v>
      </c>
      <c r="H33" s="77">
        <f t="shared" si="0"/>
        <v>0.53333333333333333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10" customFormat="1" x14ac:dyDescent="0.25">
      <c r="A34" s="76" t="s">
        <v>116</v>
      </c>
      <c r="B34" s="121">
        <v>1</v>
      </c>
      <c r="C34" s="121">
        <v>3</v>
      </c>
      <c r="D34" s="121">
        <v>0</v>
      </c>
      <c r="E34" s="121">
        <f t="shared" si="1"/>
        <v>4</v>
      </c>
      <c r="F34" s="121">
        <v>0</v>
      </c>
      <c r="G34" s="119">
        <v>5</v>
      </c>
      <c r="H34" s="77">
        <f t="shared" si="0"/>
        <v>0.8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10" customFormat="1" x14ac:dyDescent="0.25">
      <c r="A35" s="76" t="s">
        <v>119</v>
      </c>
      <c r="B35" s="121">
        <v>0</v>
      </c>
      <c r="C35" s="121">
        <v>10</v>
      </c>
      <c r="D35" s="121">
        <v>0</v>
      </c>
      <c r="E35" s="121">
        <f t="shared" si="1"/>
        <v>10</v>
      </c>
      <c r="F35" s="121">
        <v>0</v>
      </c>
      <c r="G35" s="119">
        <v>5</v>
      </c>
      <c r="H35" s="77">
        <f t="shared" si="0"/>
        <v>2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10" customFormat="1" x14ac:dyDescent="0.25">
      <c r="A36" s="76" t="s">
        <v>122</v>
      </c>
      <c r="B36" s="121">
        <v>6</v>
      </c>
      <c r="C36" s="121">
        <v>56</v>
      </c>
      <c r="D36" s="121">
        <v>0</v>
      </c>
      <c r="E36" s="121">
        <v>62</v>
      </c>
      <c r="F36" s="121">
        <v>0</v>
      </c>
      <c r="G36" s="119">
        <v>80</v>
      </c>
      <c r="H36" s="77">
        <v>0.77500000000000002</v>
      </c>
    </row>
    <row r="37" spans="1:26" s="10" customFormat="1" x14ac:dyDescent="0.25">
      <c r="A37" s="76" t="s">
        <v>127</v>
      </c>
      <c r="B37" s="121">
        <v>0</v>
      </c>
      <c r="C37" s="121">
        <v>5</v>
      </c>
      <c r="D37" s="121">
        <v>0</v>
      </c>
      <c r="E37" s="121">
        <f t="shared" si="1"/>
        <v>5</v>
      </c>
      <c r="F37" s="121">
        <v>0</v>
      </c>
      <c r="G37" s="119">
        <v>34</v>
      </c>
      <c r="H37" s="77">
        <f t="shared" si="0"/>
        <v>0.14705882352941177</v>
      </c>
    </row>
    <row r="38" spans="1:26" s="10" customFormat="1" x14ac:dyDescent="0.25">
      <c r="A38" s="76" t="s">
        <v>129</v>
      </c>
      <c r="B38" s="121">
        <v>0</v>
      </c>
      <c r="C38" s="121">
        <v>2</v>
      </c>
      <c r="D38" s="121">
        <v>0</v>
      </c>
      <c r="E38" s="121">
        <f t="shared" si="1"/>
        <v>2</v>
      </c>
      <c r="F38" s="121">
        <v>0</v>
      </c>
      <c r="G38" s="119">
        <v>18</v>
      </c>
      <c r="H38" s="77">
        <f t="shared" si="0"/>
        <v>0.1111111111111111</v>
      </c>
    </row>
    <row r="39" spans="1:26" s="10" customFormat="1" x14ac:dyDescent="0.25">
      <c r="A39" s="76" t="s">
        <v>132</v>
      </c>
      <c r="B39" s="121">
        <v>1</v>
      </c>
      <c r="C39" s="121">
        <v>14</v>
      </c>
      <c r="D39" s="121">
        <v>0</v>
      </c>
      <c r="E39" s="121">
        <f t="shared" si="1"/>
        <v>15</v>
      </c>
      <c r="F39" s="121">
        <v>1</v>
      </c>
      <c r="G39" s="119">
        <v>15</v>
      </c>
      <c r="H39" s="77">
        <f t="shared" si="0"/>
        <v>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10" customFormat="1" x14ac:dyDescent="0.25">
      <c r="A40" s="76" t="s">
        <v>135</v>
      </c>
      <c r="B40" s="121">
        <v>1</v>
      </c>
      <c r="C40" s="121">
        <v>39</v>
      </c>
      <c r="D40" s="121">
        <v>0</v>
      </c>
      <c r="E40" s="121">
        <f t="shared" si="1"/>
        <v>40</v>
      </c>
      <c r="F40" s="121">
        <v>0</v>
      </c>
      <c r="G40" s="119">
        <v>55</v>
      </c>
      <c r="H40" s="77">
        <f t="shared" si="0"/>
        <v>0.72727272727272729</v>
      </c>
    </row>
    <row r="41" spans="1:26" s="10" customFormat="1" x14ac:dyDescent="0.25">
      <c r="A41" s="76" t="s">
        <v>138</v>
      </c>
      <c r="B41" s="121">
        <v>2</v>
      </c>
      <c r="C41" s="121">
        <v>53</v>
      </c>
      <c r="D41" s="121">
        <v>0</v>
      </c>
      <c r="E41" s="121">
        <f t="shared" si="1"/>
        <v>55</v>
      </c>
      <c r="F41" s="121">
        <v>0</v>
      </c>
      <c r="G41" s="119">
        <v>68</v>
      </c>
      <c r="H41" s="77">
        <f t="shared" si="0"/>
        <v>0.80882352941176472</v>
      </c>
    </row>
    <row r="42" spans="1:26" s="10" customFormat="1" x14ac:dyDescent="0.25">
      <c r="A42" s="76" t="s">
        <v>141</v>
      </c>
      <c r="B42" s="121">
        <v>2</v>
      </c>
      <c r="C42" s="121">
        <v>57</v>
      </c>
      <c r="D42" s="121">
        <v>0</v>
      </c>
      <c r="E42" s="121">
        <f t="shared" si="1"/>
        <v>59</v>
      </c>
      <c r="F42" s="121">
        <v>0</v>
      </c>
      <c r="G42" s="119">
        <v>99</v>
      </c>
      <c r="H42" s="77">
        <f t="shared" si="0"/>
        <v>0.59595959595959591</v>
      </c>
    </row>
    <row r="43" spans="1:26" s="10" customFormat="1" x14ac:dyDescent="0.25">
      <c r="A43" s="76" t="s">
        <v>144</v>
      </c>
      <c r="B43" s="121">
        <v>1</v>
      </c>
      <c r="C43" s="121">
        <v>19</v>
      </c>
      <c r="D43" s="121">
        <v>0</v>
      </c>
      <c r="E43" s="121">
        <f t="shared" si="1"/>
        <v>20</v>
      </c>
      <c r="F43" s="121">
        <v>1</v>
      </c>
      <c r="G43" s="119">
        <v>32</v>
      </c>
      <c r="H43" s="77">
        <f t="shared" si="0"/>
        <v>0.625</v>
      </c>
    </row>
    <row r="44" spans="1:26" s="10" customFormat="1" x14ac:dyDescent="0.25">
      <c r="A44" s="76" t="s">
        <v>147</v>
      </c>
      <c r="B44" s="121">
        <v>0</v>
      </c>
      <c r="C44" s="121">
        <v>0</v>
      </c>
      <c r="D44" s="121">
        <v>0</v>
      </c>
      <c r="E44" s="121">
        <v>0</v>
      </c>
      <c r="F44" s="121">
        <v>0</v>
      </c>
      <c r="G44" s="119">
        <v>21</v>
      </c>
      <c r="H44" s="77">
        <v>0</v>
      </c>
    </row>
    <row r="45" spans="1:26" s="10" customFormat="1" x14ac:dyDescent="0.25">
      <c r="A45" s="76" t="s">
        <v>152</v>
      </c>
      <c r="B45" s="121">
        <v>0</v>
      </c>
      <c r="C45" s="121">
        <v>5</v>
      </c>
      <c r="D45" s="121">
        <v>0</v>
      </c>
      <c r="E45" s="121">
        <f t="shared" si="1"/>
        <v>5</v>
      </c>
      <c r="F45" s="121">
        <v>0</v>
      </c>
      <c r="G45" s="119">
        <v>31</v>
      </c>
      <c r="H45" s="77">
        <f t="shared" si="0"/>
        <v>0.16129032258064516</v>
      </c>
    </row>
    <row r="46" spans="1:26" s="10" customFormat="1" x14ac:dyDescent="0.25">
      <c r="A46" s="76" t="s">
        <v>155</v>
      </c>
      <c r="B46" s="121">
        <v>1</v>
      </c>
      <c r="C46" s="121">
        <v>21</v>
      </c>
      <c r="D46" s="121">
        <v>0</v>
      </c>
      <c r="E46" s="121">
        <v>22</v>
      </c>
      <c r="F46" s="121">
        <v>1</v>
      </c>
      <c r="G46" s="119">
        <v>28</v>
      </c>
      <c r="H46" s="77">
        <v>0.7857142857142857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10" customFormat="1" x14ac:dyDescent="0.25">
      <c r="A47" s="76" t="s">
        <v>160</v>
      </c>
      <c r="B47" s="121">
        <v>0</v>
      </c>
      <c r="C47" s="121">
        <v>20</v>
      </c>
      <c r="D47" s="121">
        <v>0</v>
      </c>
      <c r="E47" s="121">
        <f t="shared" si="1"/>
        <v>20</v>
      </c>
      <c r="F47" s="121">
        <v>0</v>
      </c>
      <c r="G47" s="119">
        <v>23</v>
      </c>
      <c r="H47" s="77">
        <f t="shared" si="0"/>
        <v>0.86956521739130432</v>
      </c>
    </row>
    <row r="48" spans="1:26" s="10" customFormat="1" x14ac:dyDescent="0.25">
      <c r="A48" s="76" t="s">
        <v>163</v>
      </c>
      <c r="B48" s="121">
        <v>2</v>
      </c>
      <c r="C48" s="121">
        <v>19</v>
      </c>
      <c r="D48" s="121">
        <v>0</v>
      </c>
      <c r="E48" s="121">
        <f t="shared" si="1"/>
        <v>21</v>
      </c>
      <c r="F48" s="121">
        <v>2</v>
      </c>
      <c r="G48" s="119">
        <v>30</v>
      </c>
      <c r="H48" s="77">
        <f t="shared" si="0"/>
        <v>0.7</v>
      </c>
    </row>
    <row r="49" spans="1:26" s="10" customFormat="1" x14ac:dyDescent="0.25">
      <c r="A49" s="76" t="s">
        <v>166</v>
      </c>
      <c r="B49" s="121">
        <v>7</v>
      </c>
      <c r="C49" s="121">
        <v>54</v>
      </c>
      <c r="D49" s="121">
        <v>0</v>
      </c>
      <c r="E49" s="121">
        <f t="shared" si="1"/>
        <v>61</v>
      </c>
      <c r="F49" s="121">
        <v>4</v>
      </c>
      <c r="G49" s="119">
        <v>64</v>
      </c>
      <c r="H49" s="77">
        <f t="shared" si="0"/>
        <v>0.953125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10" customFormat="1" x14ac:dyDescent="0.25">
      <c r="A50" s="76" t="s">
        <v>169</v>
      </c>
      <c r="B50" s="121">
        <v>1</v>
      </c>
      <c r="C50" s="121">
        <v>17</v>
      </c>
      <c r="D50" s="121">
        <v>0</v>
      </c>
      <c r="E50" s="121">
        <f t="shared" si="1"/>
        <v>18</v>
      </c>
      <c r="F50" s="121">
        <v>0</v>
      </c>
      <c r="G50" s="119">
        <v>16</v>
      </c>
      <c r="H50" s="77">
        <f t="shared" si="0"/>
        <v>1.125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10" customFormat="1" x14ac:dyDescent="0.25">
      <c r="A51" s="76" t="s">
        <v>172</v>
      </c>
      <c r="B51" s="121">
        <v>4</v>
      </c>
      <c r="C51" s="121">
        <v>68</v>
      </c>
      <c r="D51" s="121">
        <v>0</v>
      </c>
      <c r="E51" s="121">
        <f t="shared" si="1"/>
        <v>72</v>
      </c>
      <c r="F51" s="121">
        <v>1</v>
      </c>
      <c r="G51" s="119">
        <v>108</v>
      </c>
      <c r="H51" s="77">
        <f t="shared" si="0"/>
        <v>0.66666666666666663</v>
      </c>
    </row>
    <row r="52" spans="1:26" s="10" customFormat="1" x14ac:dyDescent="0.25">
      <c r="A52" s="76" t="s">
        <v>174</v>
      </c>
      <c r="B52" s="121">
        <v>0</v>
      </c>
      <c r="C52" s="121">
        <v>17</v>
      </c>
      <c r="D52" s="121">
        <v>0</v>
      </c>
      <c r="E52" s="121">
        <f t="shared" si="1"/>
        <v>17</v>
      </c>
      <c r="F52" s="121">
        <v>0</v>
      </c>
      <c r="G52" s="119">
        <v>16</v>
      </c>
      <c r="H52" s="77">
        <f t="shared" si="0"/>
        <v>1.0625</v>
      </c>
    </row>
    <row r="53" spans="1:26" s="10" customFormat="1" x14ac:dyDescent="0.25">
      <c r="A53" s="76" t="s">
        <v>177</v>
      </c>
      <c r="B53" s="121">
        <v>0</v>
      </c>
      <c r="C53" s="121">
        <v>12</v>
      </c>
      <c r="D53" s="121">
        <v>0</v>
      </c>
      <c r="E53" s="121">
        <f t="shared" si="1"/>
        <v>12</v>
      </c>
      <c r="F53" s="121">
        <v>0</v>
      </c>
      <c r="G53" s="119">
        <v>19</v>
      </c>
      <c r="H53" s="77">
        <f t="shared" si="0"/>
        <v>0.63157894736842102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76" t="s">
        <v>180</v>
      </c>
      <c r="B54" s="121">
        <v>24</v>
      </c>
      <c r="C54" s="121">
        <v>1723</v>
      </c>
      <c r="D54" s="121">
        <v>0</v>
      </c>
      <c r="E54" s="121">
        <v>1747</v>
      </c>
      <c r="F54" s="121">
        <v>4</v>
      </c>
      <c r="G54" s="119">
        <v>3183</v>
      </c>
      <c r="H54" s="77">
        <v>0.54885328306628967</v>
      </c>
    </row>
    <row r="55" spans="1:26" s="10" customFormat="1" x14ac:dyDescent="0.25">
      <c r="A55" s="76" t="s">
        <v>209</v>
      </c>
      <c r="B55" s="121">
        <v>5</v>
      </c>
      <c r="C55" s="121">
        <v>23</v>
      </c>
      <c r="D55" s="121">
        <v>0</v>
      </c>
      <c r="E55" s="121">
        <f t="shared" ref="E55:E76" si="2">SUM(B55:D55)</f>
        <v>28</v>
      </c>
      <c r="F55" s="121">
        <v>0</v>
      </c>
      <c r="G55" s="119">
        <v>37</v>
      </c>
      <c r="H55" s="77">
        <f t="shared" ref="H55:H77" si="3">E55/G55</f>
        <v>0.7567567567567568</v>
      </c>
    </row>
    <row r="56" spans="1:26" s="10" customFormat="1" x14ac:dyDescent="0.25">
      <c r="A56" s="76" t="s">
        <v>211</v>
      </c>
      <c r="B56" s="121">
        <v>0</v>
      </c>
      <c r="C56" s="121">
        <v>1</v>
      </c>
      <c r="D56" s="121">
        <v>0</v>
      </c>
      <c r="E56" s="121">
        <f t="shared" si="2"/>
        <v>1</v>
      </c>
      <c r="F56" s="121">
        <v>0</v>
      </c>
      <c r="G56" s="119">
        <v>5</v>
      </c>
      <c r="H56" s="77">
        <f t="shared" si="3"/>
        <v>0.2</v>
      </c>
    </row>
    <row r="57" spans="1:26" s="10" customFormat="1" x14ac:dyDescent="0.25">
      <c r="A57" s="76" t="s">
        <v>214</v>
      </c>
      <c r="B57" s="121">
        <v>1</v>
      </c>
      <c r="C57" s="121">
        <v>24</v>
      </c>
      <c r="D57" s="121">
        <v>0</v>
      </c>
      <c r="E57" s="121">
        <f t="shared" si="2"/>
        <v>25</v>
      </c>
      <c r="F57" s="121">
        <v>1</v>
      </c>
      <c r="G57" s="119">
        <v>32</v>
      </c>
      <c r="H57" s="77">
        <f t="shared" si="3"/>
        <v>0.78125</v>
      </c>
    </row>
    <row r="58" spans="1:26" s="10" customFormat="1" ht="12" customHeight="1" x14ac:dyDescent="0.25">
      <c r="A58" s="76" t="s">
        <v>217</v>
      </c>
      <c r="B58" s="121">
        <v>1</v>
      </c>
      <c r="C58" s="121">
        <v>14</v>
      </c>
      <c r="D58" s="121">
        <v>0</v>
      </c>
      <c r="E58" s="121">
        <v>15</v>
      </c>
      <c r="F58" s="121">
        <v>0</v>
      </c>
      <c r="G58" s="119">
        <v>37</v>
      </c>
      <c r="H58" s="77">
        <v>0.40540540540540543</v>
      </c>
    </row>
    <row r="59" spans="1:26" s="10" customFormat="1" x14ac:dyDescent="0.25">
      <c r="A59" s="76" t="s">
        <v>220</v>
      </c>
      <c r="B59" s="121">
        <v>3</v>
      </c>
      <c r="C59" s="121">
        <v>9</v>
      </c>
      <c r="D59" s="121">
        <v>0</v>
      </c>
      <c r="E59" s="121">
        <v>12</v>
      </c>
      <c r="F59" s="121">
        <v>0</v>
      </c>
      <c r="G59" s="119">
        <v>113</v>
      </c>
      <c r="H59" s="77">
        <v>0.10619469026548672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10" customFormat="1" x14ac:dyDescent="0.25">
      <c r="A60" s="76" t="s">
        <v>225</v>
      </c>
      <c r="B60" s="121">
        <v>5</v>
      </c>
      <c r="C60" s="121">
        <v>40</v>
      </c>
      <c r="D60" s="121">
        <v>0</v>
      </c>
      <c r="E60" s="121">
        <f t="shared" si="2"/>
        <v>45</v>
      </c>
      <c r="F60" s="121">
        <v>4</v>
      </c>
      <c r="G60" s="119">
        <v>33</v>
      </c>
      <c r="H60" s="77">
        <f t="shared" si="3"/>
        <v>1.3636363636363635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10" customFormat="1" x14ac:dyDescent="0.25">
      <c r="A61" s="76" t="s">
        <v>228</v>
      </c>
      <c r="B61" s="121">
        <v>0</v>
      </c>
      <c r="C61" s="121">
        <v>11</v>
      </c>
      <c r="D61" s="121">
        <v>0</v>
      </c>
      <c r="E61" s="121">
        <f t="shared" si="2"/>
        <v>11</v>
      </c>
      <c r="F61" s="121">
        <v>0</v>
      </c>
      <c r="G61" s="119">
        <v>24</v>
      </c>
      <c r="H61" s="77">
        <f t="shared" si="3"/>
        <v>0.45833333333333331</v>
      </c>
    </row>
    <row r="62" spans="1:26" s="10" customFormat="1" x14ac:dyDescent="0.25">
      <c r="A62" s="76" t="s">
        <v>231</v>
      </c>
      <c r="B62" s="121">
        <v>1</v>
      </c>
      <c r="C62" s="121">
        <v>27</v>
      </c>
      <c r="D62" s="121">
        <v>0</v>
      </c>
      <c r="E62" s="121">
        <f t="shared" si="2"/>
        <v>28</v>
      </c>
      <c r="F62" s="121">
        <v>1</v>
      </c>
      <c r="G62" s="119">
        <v>125</v>
      </c>
      <c r="H62" s="77">
        <f t="shared" si="3"/>
        <v>0.224</v>
      </c>
    </row>
    <row r="63" spans="1:26" s="10" customFormat="1" x14ac:dyDescent="0.25">
      <c r="A63" s="76" t="s">
        <v>234</v>
      </c>
      <c r="B63" s="121">
        <v>0</v>
      </c>
      <c r="C63" s="121">
        <v>4</v>
      </c>
      <c r="D63" s="121">
        <v>0</v>
      </c>
      <c r="E63" s="121">
        <f t="shared" si="2"/>
        <v>4</v>
      </c>
      <c r="F63" s="121">
        <v>0</v>
      </c>
      <c r="G63" s="119">
        <v>11</v>
      </c>
      <c r="H63" s="77">
        <f t="shared" si="3"/>
        <v>0.36363636363636365</v>
      </c>
    </row>
    <row r="64" spans="1:26" s="10" customFormat="1" x14ac:dyDescent="0.25">
      <c r="A64" s="76" t="s">
        <v>237</v>
      </c>
      <c r="B64" s="121">
        <v>0</v>
      </c>
      <c r="C64" s="121">
        <v>2</v>
      </c>
      <c r="D64" s="121">
        <v>0</v>
      </c>
      <c r="E64" s="121">
        <f t="shared" si="2"/>
        <v>2</v>
      </c>
      <c r="F64" s="121">
        <v>0</v>
      </c>
      <c r="G64" s="119">
        <v>3</v>
      </c>
      <c r="H64" s="77">
        <f t="shared" si="3"/>
        <v>0.66666666666666663</v>
      </c>
    </row>
    <row r="65" spans="1:26" s="10" customFormat="1" x14ac:dyDescent="0.25">
      <c r="A65" s="76" t="s">
        <v>240</v>
      </c>
      <c r="B65" s="121">
        <v>11</v>
      </c>
      <c r="C65" s="121">
        <v>76</v>
      </c>
      <c r="D65" s="121">
        <v>0</v>
      </c>
      <c r="E65" s="121">
        <f t="shared" si="2"/>
        <v>87</v>
      </c>
      <c r="F65" s="121">
        <v>6</v>
      </c>
      <c r="G65" s="119">
        <v>87</v>
      </c>
      <c r="H65" s="77">
        <f t="shared" si="3"/>
        <v>1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10" customFormat="1" x14ac:dyDescent="0.25">
      <c r="A66" s="76" t="s">
        <v>243</v>
      </c>
      <c r="B66" s="121">
        <v>3</v>
      </c>
      <c r="C66" s="121">
        <v>32</v>
      </c>
      <c r="D66" s="121">
        <v>0</v>
      </c>
      <c r="E66" s="121">
        <f t="shared" si="2"/>
        <v>35</v>
      </c>
      <c r="F66" s="121">
        <v>0</v>
      </c>
      <c r="G66" s="119">
        <v>68</v>
      </c>
      <c r="H66" s="77">
        <f t="shared" si="3"/>
        <v>0.51470588235294112</v>
      </c>
    </row>
    <row r="67" spans="1:26" s="10" customFormat="1" x14ac:dyDescent="0.25">
      <c r="A67" s="76" t="s">
        <v>247</v>
      </c>
      <c r="B67" s="121">
        <v>1</v>
      </c>
      <c r="C67" s="121">
        <v>39</v>
      </c>
      <c r="D67" s="121">
        <v>0</v>
      </c>
      <c r="E67" s="121">
        <f t="shared" si="2"/>
        <v>40</v>
      </c>
      <c r="F67" s="121">
        <v>0</v>
      </c>
      <c r="G67" s="119">
        <v>54</v>
      </c>
      <c r="H67" s="77">
        <f t="shared" si="3"/>
        <v>0.7407407407407407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0" customFormat="1" x14ac:dyDescent="0.25">
      <c r="A68" s="76" t="s">
        <v>250</v>
      </c>
      <c r="B68" s="121">
        <v>5</v>
      </c>
      <c r="C68" s="121">
        <v>28</v>
      </c>
      <c r="D68" s="121">
        <v>0</v>
      </c>
      <c r="E68" s="121">
        <f t="shared" si="2"/>
        <v>33</v>
      </c>
      <c r="F68" s="121">
        <v>0</v>
      </c>
      <c r="G68" s="119">
        <v>56</v>
      </c>
      <c r="H68" s="77">
        <f t="shared" si="3"/>
        <v>0.5892857142857143</v>
      </c>
    </row>
    <row r="69" spans="1:26" s="10" customFormat="1" x14ac:dyDescent="0.25">
      <c r="A69" s="76" t="s">
        <v>253</v>
      </c>
      <c r="B69" s="121">
        <v>4</v>
      </c>
      <c r="C69" s="121">
        <v>40</v>
      </c>
      <c r="D69" s="121">
        <v>0</v>
      </c>
      <c r="E69" s="121">
        <f t="shared" si="2"/>
        <v>44</v>
      </c>
      <c r="F69" s="121">
        <v>1</v>
      </c>
      <c r="G69" s="119">
        <v>43</v>
      </c>
      <c r="H69" s="77">
        <f t="shared" si="3"/>
        <v>1.0232558139534884</v>
      </c>
    </row>
    <row r="70" spans="1:26" s="10" customFormat="1" x14ac:dyDescent="0.25">
      <c r="A70" s="76" t="s">
        <v>256</v>
      </c>
      <c r="B70" s="121">
        <v>0</v>
      </c>
      <c r="C70" s="121">
        <v>15</v>
      </c>
      <c r="D70" s="121">
        <v>0</v>
      </c>
      <c r="E70" s="121">
        <f t="shared" si="2"/>
        <v>15</v>
      </c>
      <c r="F70" s="121">
        <v>0</v>
      </c>
      <c r="G70" s="119">
        <v>16</v>
      </c>
      <c r="H70" s="77">
        <f t="shared" si="3"/>
        <v>0.9375</v>
      </c>
    </row>
    <row r="71" spans="1:26" s="10" customFormat="1" x14ac:dyDescent="0.25">
      <c r="A71" s="78" t="s">
        <v>259</v>
      </c>
      <c r="B71" s="121">
        <v>78</v>
      </c>
      <c r="C71" s="121">
        <v>1307</v>
      </c>
      <c r="D71" s="121">
        <v>0</v>
      </c>
      <c r="E71" s="121">
        <v>1385</v>
      </c>
      <c r="F71" s="121">
        <v>2</v>
      </c>
      <c r="G71" s="119">
        <v>1787</v>
      </c>
      <c r="H71" s="77">
        <v>0.7750419697817571</v>
      </c>
    </row>
    <row r="72" spans="1:26" s="10" customFormat="1" x14ac:dyDescent="0.25">
      <c r="A72" s="76" t="s">
        <v>278</v>
      </c>
      <c r="B72" s="121">
        <v>4</v>
      </c>
      <c r="C72" s="121">
        <v>58</v>
      </c>
      <c r="D72" s="121">
        <v>0</v>
      </c>
      <c r="E72" s="121">
        <v>62</v>
      </c>
      <c r="F72" s="121">
        <v>4</v>
      </c>
      <c r="G72" s="119">
        <v>63</v>
      </c>
      <c r="H72" s="77">
        <v>0.98412698412698407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10" customFormat="1" x14ac:dyDescent="0.25">
      <c r="A73" s="76" t="s">
        <v>282</v>
      </c>
      <c r="B73" s="121">
        <v>6</v>
      </c>
      <c r="C73" s="121">
        <v>61</v>
      </c>
      <c r="D73" s="121">
        <v>0</v>
      </c>
      <c r="E73" s="121">
        <f t="shared" si="2"/>
        <v>67</v>
      </c>
      <c r="F73" s="121">
        <v>3</v>
      </c>
      <c r="G73" s="119">
        <v>81</v>
      </c>
      <c r="H73" s="77">
        <f t="shared" si="3"/>
        <v>0.8271604938271605</v>
      </c>
    </row>
    <row r="74" spans="1:26" s="10" customFormat="1" x14ac:dyDescent="0.25">
      <c r="A74" s="76" t="s">
        <v>285</v>
      </c>
      <c r="B74" s="121">
        <v>0</v>
      </c>
      <c r="C74" s="121">
        <v>4</v>
      </c>
      <c r="D74" s="121">
        <v>0</v>
      </c>
      <c r="E74" s="121">
        <f t="shared" si="2"/>
        <v>4</v>
      </c>
      <c r="F74" s="121">
        <v>0</v>
      </c>
      <c r="G74" s="119">
        <v>6</v>
      </c>
      <c r="H74" s="77">
        <f t="shared" si="3"/>
        <v>0.66666666666666663</v>
      </c>
    </row>
    <row r="75" spans="1:26" x14ac:dyDescent="0.25">
      <c r="A75" s="76" t="s">
        <v>288</v>
      </c>
      <c r="B75" s="121">
        <v>1</v>
      </c>
      <c r="C75" s="121">
        <v>14</v>
      </c>
      <c r="D75" s="121">
        <v>0</v>
      </c>
      <c r="E75" s="121">
        <f t="shared" si="2"/>
        <v>15</v>
      </c>
      <c r="F75" s="121">
        <v>0</v>
      </c>
      <c r="G75" s="119">
        <v>21</v>
      </c>
      <c r="H75" s="77">
        <f>E75/G75</f>
        <v>0.7142857142857143</v>
      </c>
    </row>
    <row r="76" spans="1:26" ht="14.4" thickBot="1" x14ac:dyDescent="0.3">
      <c r="A76" s="79" t="s">
        <v>511</v>
      </c>
      <c r="B76" s="138">
        <v>19</v>
      </c>
      <c r="C76" s="138">
        <v>514</v>
      </c>
      <c r="D76" s="138">
        <v>0</v>
      </c>
      <c r="E76" s="138">
        <f t="shared" si="2"/>
        <v>533</v>
      </c>
      <c r="F76" s="138">
        <v>0</v>
      </c>
      <c r="G76" s="124">
        <v>517</v>
      </c>
      <c r="H76" s="80">
        <f>E76/G76</f>
        <v>1.0309477756286267</v>
      </c>
    </row>
    <row r="77" spans="1:26" s="71" customFormat="1" ht="14.4" thickTop="1" x14ac:dyDescent="0.25">
      <c r="A77" s="81" t="s">
        <v>516</v>
      </c>
      <c r="B77" s="139">
        <f>SUM(B3:B76)</f>
        <v>297</v>
      </c>
      <c r="C77" s="139">
        <f>SUM(C3:C76)</f>
        <v>5758</v>
      </c>
      <c r="D77" s="139">
        <f>SUM(D3:D76)</f>
        <v>15</v>
      </c>
      <c r="E77" s="139">
        <f t="shared" ref="E77" si="4">B77+C77+D77</f>
        <v>6070</v>
      </c>
      <c r="F77" s="139">
        <f>SUM(F3:F76)</f>
        <v>92</v>
      </c>
      <c r="G77" s="139">
        <f>SUM(G3:G76)</f>
        <v>9439</v>
      </c>
      <c r="H77" s="82">
        <f t="shared" si="3"/>
        <v>0.64307659709715015</v>
      </c>
      <c r="I77" s="70"/>
    </row>
    <row r="78" spans="1:26" x14ac:dyDescent="0.25">
      <c r="A78" s="101"/>
      <c r="B78" s="128"/>
      <c r="C78" s="129"/>
      <c r="D78" s="129"/>
      <c r="E78" s="129"/>
      <c r="F78" s="129"/>
      <c r="G78" s="129"/>
      <c r="H78" s="103"/>
      <c r="L78" s="5" t="s">
        <v>290</v>
      </c>
    </row>
    <row r="79" spans="1:26" x14ac:dyDescent="0.25">
      <c r="A79" s="101"/>
      <c r="B79" s="128"/>
      <c r="C79" s="129"/>
      <c r="D79" s="129"/>
      <c r="E79" s="129"/>
      <c r="F79" s="129"/>
      <c r="G79" s="129"/>
      <c r="H79" s="103"/>
      <c r="I79" s="12"/>
    </row>
    <row r="80" spans="1:26" x14ac:dyDescent="0.25">
      <c r="A80" s="105"/>
      <c r="B80" s="131"/>
      <c r="C80" s="132"/>
      <c r="D80" s="132"/>
      <c r="E80" s="132"/>
      <c r="F80" s="132"/>
      <c r="G80" s="132"/>
      <c r="H80" s="107"/>
      <c r="I80" s="12"/>
    </row>
    <row r="81" spans="1:26" x14ac:dyDescent="0.25">
      <c r="A81" s="105"/>
      <c r="B81" s="134"/>
      <c r="C81" s="134"/>
      <c r="D81" s="135"/>
      <c r="E81" s="134"/>
      <c r="F81" s="134"/>
      <c r="G81" s="134"/>
      <c r="H81" s="109"/>
      <c r="I81" s="12"/>
    </row>
    <row r="82" spans="1:26" ht="14.4" customHeight="1" x14ac:dyDescent="0.25">
      <c r="A82" s="105"/>
      <c r="B82" s="134"/>
      <c r="C82" s="134"/>
      <c r="D82" s="135"/>
      <c r="E82" s="134"/>
      <c r="F82" s="134"/>
      <c r="G82" s="134"/>
      <c r="H82" s="109"/>
    </row>
    <row r="83" spans="1:26" x14ac:dyDescent="0.25">
      <c r="A83" s="111"/>
      <c r="B83" s="136"/>
      <c r="C83" s="136"/>
      <c r="D83" s="129"/>
      <c r="E83" s="136"/>
      <c r="F83" s="136"/>
      <c r="G83" s="136"/>
    </row>
    <row r="84" spans="1:26" x14ac:dyDescent="0.25">
      <c r="A84" s="111"/>
      <c r="B84" s="136"/>
      <c r="C84" s="136"/>
      <c r="D84" s="129"/>
      <c r="E84" s="136"/>
      <c r="F84" s="136"/>
      <c r="G84" s="136"/>
    </row>
    <row r="85" spans="1:26" x14ac:dyDescent="0.25">
      <c r="A85" s="111"/>
      <c r="B85" s="136"/>
      <c r="C85" s="136"/>
      <c r="D85" s="129"/>
      <c r="E85" s="136"/>
      <c r="F85" s="136"/>
      <c r="G85" s="136"/>
    </row>
    <row r="86" spans="1:26" x14ac:dyDescent="0.25">
      <c r="A86" s="111"/>
      <c r="B86" s="136"/>
      <c r="C86" s="136"/>
      <c r="D86" s="129"/>
      <c r="E86" s="136"/>
      <c r="F86" s="136"/>
      <c r="G86" s="136"/>
    </row>
    <row r="87" spans="1:26" x14ac:dyDescent="0.25">
      <c r="A87" s="111"/>
      <c r="B87" s="136"/>
      <c r="C87" s="136"/>
      <c r="D87" s="129"/>
      <c r="E87" s="136"/>
      <c r="F87" s="136"/>
      <c r="G87" s="136"/>
    </row>
    <row r="88" spans="1:26" x14ac:dyDescent="0.25">
      <c r="A88" s="111"/>
      <c r="B88" s="136"/>
      <c r="C88" s="136"/>
      <c r="D88" s="129"/>
      <c r="E88" s="136"/>
      <c r="F88" s="136"/>
      <c r="G88" s="136"/>
    </row>
    <row r="89" spans="1:26" x14ac:dyDescent="0.25">
      <c r="A89" s="111"/>
      <c r="B89" s="136"/>
      <c r="C89" s="136"/>
      <c r="D89" s="129"/>
      <c r="E89" s="136"/>
      <c r="F89" s="136"/>
      <c r="G89" s="136"/>
    </row>
    <row r="90" spans="1:26" x14ac:dyDescent="0.25">
      <c r="A90" s="111"/>
      <c r="B90" s="136"/>
      <c r="C90" s="136"/>
      <c r="D90" s="129"/>
      <c r="E90" s="136"/>
      <c r="F90" s="136"/>
      <c r="G90" s="136"/>
    </row>
    <row r="91" spans="1:26" s="13" customFormat="1" x14ac:dyDescent="0.25">
      <c r="A91" s="111"/>
      <c r="B91" s="136"/>
      <c r="C91" s="136"/>
      <c r="D91" s="129"/>
      <c r="E91" s="136"/>
      <c r="F91" s="136"/>
      <c r="G91" s="136"/>
      <c r="H91" s="112"/>
      <c r="I91" s="1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13" customFormat="1" x14ac:dyDescent="0.25">
      <c r="A92" s="111"/>
      <c r="B92" s="136"/>
      <c r="C92" s="136"/>
      <c r="D92" s="129"/>
      <c r="E92" s="136"/>
      <c r="F92" s="136"/>
      <c r="G92" s="136"/>
      <c r="H92" s="112"/>
      <c r="I92" s="1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13" customFormat="1" x14ac:dyDescent="0.25">
      <c r="A93" s="111"/>
      <c r="B93" s="136"/>
      <c r="C93" s="136"/>
      <c r="D93" s="129"/>
      <c r="E93" s="136"/>
      <c r="F93" s="136"/>
      <c r="G93" s="136"/>
      <c r="H93" s="112"/>
      <c r="I93" s="1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13" customFormat="1" x14ac:dyDescent="0.25">
      <c r="A94" s="111"/>
      <c r="B94" s="136"/>
      <c r="C94" s="136"/>
      <c r="D94" s="129"/>
      <c r="E94" s="136"/>
      <c r="F94" s="136"/>
      <c r="G94" s="136"/>
      <c r="H94" s="112"/>
      <c r="I94" s="1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13" customFormat="1" x14ac:dyDescent="0.25">
      <c r="A95" s="111"/>
      <c r="B95" s="136"/>
      <c r="C95" s="136"/>
      <c r="D95" s="129"/>
      <c r="E95" s="136"/>
      <c r="F95" s="136"/>
      <c r="G95" s="136"/>
      <c r="H95" s="112"/>
      <c r="I95" s="1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13" customFormat="1" x14ac:dyDescent="0.25">
      <c r="A96" s="111"/>
      <c r="B96" s="136"/>
      <c r="C96" s="136"/>
      <c r="D96" s="129"/>
      <c r="E96" s="136"/>
      <c r="F96" s="136"/>
      <c r="G96" s="136"/>
      <c r="H96" s="112"/>
      <c r="I96" s="1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13" customFormat="1" x14ac:dyDescent="0.25">
      <c r="A97" s="111"/>
      <c r="B97" s="136"/>
      <c r="C97" s="136"/>
      <c r="D97" s="129"/>
      <c r="E97" s="136"/>
      <c r="F97" s="136"/>
      <c r="G97" s="136"/>
      <c r="H97" s="112"/>
      <c r="I97" s="1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13" customFormat="1" x14ac:dyDescent="0.25">
      <c r="A98" s="115"/>
      <c r="B98" s="136"/>
      <c r="C98" s="136"/>
      <c r="D98" s="129"/>
      <c r="E98" s="136"/>
      <c r="F98" s="136"/>
      <c r="G98" s="136"/>
      <c r="H98" s="112"/>
      <c r="I98" s="1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0"/>
  <sheetViews>
    <sheetView zoomScaleNormal="100" workbookViewId="0">
      <selection activeCell="A21" sqref="A21"/>
    </sheetView>
  </sheetViews>
  <sheetFormatPr defaultRowHeight="13.2" x14ac:dyDescent="0.25"/>
  <cols>
    <col min="1" max="1" width="8.88671875" customWidth="1"/>
    <col min="2" max="2" width="11.88671875" customWidth="1"/>
    <col min="3" max="3" width="24.109375" customWidth="1"/>
    <col min="7" max="7" width="13.6640625" customWidth="1"/>
    <col min="8" max="8" width="12" customWidth="1"/>
    <col min="10" max="10" width="8.88671875" style="161"/>
  </cols>
  <sheetData>
    <row r="1" spans="1:11" s="2" customFormat="1" ht="13.8" x14ac:dyDescent="0.25">
      <c r="A1" s="83"/>
      <c r="B1" s="84"/>
      <c r="C1" s="85"/>
      <c r="D1" s="194">
        <v>44593</v>
      </c>
      <c r="E1" s="195"/>
      <c r="F1" s="195"/>
      <c r="G1" s="195"/>
      <c r="H1" s="195"/>
      <c r="I1" s="196"/>
      <c r="J1" s="155"/>
      <c r="K1" s="69"/>
    </row>
    <row r="2" spans="1:11" s="71" customFormat="1" ht="41.4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156" t="s">
        <v>8</v>
      </c>
      <c r="K2" s="69"/>
    </row>
    <row r="3" spans="1:11" x14ac:dyDescent="0.25">
      <c r="A3" s="162" t="s">
        <v>9</v>
      </c>
      <c r="B3" s="162" t="s">
        <v>10</v>
      </c>
      <c r="C3" s="162" t="s">
        <v>11</v>
      </c>
      <c r="D3" s="162">
        <v>1</v>
      </c>
      <c r="E3" s="162">
        <v>6</v>
      </c>
      <c r="F3" s="162">
        <v>0</v>
      </c>
      <c r="G3" s="162">
        <f>SUM(D3:F3)</f>
        <v>7</v>
      </c>
      <c r="H3" s="162">
        <v>0</v>
      </c>
      <c r="I3" s="162">
        <v>14</v>
      </c>
      <c r="J3" s="163">
        <f t="shared" ref="J3:J66" si="0">G3/I3</f>
        <v>0.5</v>
      </c>
    </row>
    <row r="4" spans="1:11" x14ac:dyDescent="0.25">
      <c r="A4" s="162" t="s">
        <v>12</v>
      </c>
      <c r="B4" s="162" t="s">
        <v>13</v>
      </c>
      <c r="C4" s="162" t="s">
        <v>13</v>
      </c>
      <c r="D4" s="162">
        <v>0</v>
      </c>
      <c r="E4" s="162">
        <v>2</v>
      </c>
      <c r="F4" s="162">
        <v>0</v>
      </c>
      <c r="G4" s="162">
        <f t="shared" ref="G4:G67" si="1">SUM(D4:F4)</f>
        <v>2</v>
      </c>
      <c r="H4" s="162">
        <v>0</v>
      </c>
      <c r="I4" s="162">
        <v>4</v>
      </c>
      <c r="J4" s="163">
        <f t="shared" si="0"/>
        <v>0.5</v>
      </c>
    </row>
    <row r="5" spans="1:11" x14ac:dyDescent="0.25">
      <c r="A5" s="150" t="s">
        <v>14</v>
      </c>
      <c r="B5" s="150" t="s">
        <v>15</v>
      </c>
      <c r="C5" s="150" t="s">
        <v>15</v>
      </c>
      <c r="D5" s="150">
        <v>1</v>
      </c>
      <c r="E5" s="150">
        <v>4</v>
      </c>
      <c r="F5" s="150">
        <v>0</v>
      </c>
      <c r="G5" s="150">
        <f t="shared" si="1"/>
        <v>5</v>
      </c>
      <c r="H5" s="150">
        <v>0</v>
      </c>
      <c r="I5" s="150">
        <v>6</v>
      </c>
      <c r="J5" s="157">
        <f t="shared" si="0"/>
        <v>0.83333333333333337</v>
      </c>
    </row>
    <row r="6" spans="1:11" x14ac:dyDescent="0.25">
      <c r="A6" s="150" t="s">
        <v>16</v>
      </c>
      <c r="B6" s="150" t="s">
        <v>17</v>
      </c>
      <c r="C6" s="150" t="s">
        <v>18</v>
      </c>
      <c r="D6" s="150">
        <v>0</v>
      </c>
      <c r="E6" s="150">
        <v>12</v>
      </c>
      <c r="F6" s="150">
        <v>0</v>
      </c>
      <c r="G6" s="150">
        <f t="shared" si="1"/>
        <v>12</v>
      </c>
      <c r="H6" s="150">
        <v>0</v>
      </c>
      <c r="I6" s="150">
        <v>14</v>
      </c>
      <c r="J6" s="157">
        <f t="shared" si="0"/>
        <v>0.8571428571428571</v>
      </c>
    </row>
    <row r="7" spans="1:11" x14ac:dyDescent="0.25">
      <c r="A7" s="162" t="s">
        <v>19</v>
      </c>
      <c r="B7" s="162" t="s">
        <v>17</v>
      </c>
      <c r="C7" s="162" t="s">
        <v>20</v>
      </c>
      <c r="D7" s="162">
        <v>1</v>
      </c>
      <c r="E7" s="162">
        <v>12</v>
      </c>
      <c r="F7" s="162">
        <v>0</v>
      </c>
      <c r="G7" s="162">
        <f t="shared" si="1"/>
        <v>13</v>
      </c>
      <c r="H7" s="162">
        <v>1</v>
      </c>
      <c r="I7" s="162">
        <v>27</v>
      </c>
      <c r="J7" s="163">
        <f t="shared" si="0"/>
        <v>0.48148148148148145</v>
      </c>
    </row>
    <row r="8" spans="1:11" x14ac:dyDescent="0.25">
      <c r="A8" s="162" t="s">
        <v>21</v>
      </c>
      <c r="B8" s="162" t="s">
        <v>22</v>
      </c>
      <c r="C8" s="162" t="s">
        <v>23</v>
      </c>
      <c r="D8" s="162">
        <v>3</v>
      </c>
      <c r="E8" s="162">
        <v>8</v>
      </c>
      <c r="F8" s="162">
        <v>0</v>
      </c>
      <c r="G8" s="162">
        <f t="shared" si="1"/>
        <v>11</v>
      </c>
      <c r="H8" s="162">
        <v>2</v>
      </c>
      <c r="I8" s="162">
        <v>15</v>
      </c>
      <c r="J8" s="163">
        <f t="shared" si="0"/>
        <v>0.73333333333333328</v>
      </c>
    </row>
    <row r="9" spans="1:11" x14ac:dyDescent="0.25">
      <c r="A9" s="150" t="s">
        <v>24</v>
      </c>
      <c r="B9" s="150" t="s">
        <v>25</v>
      </c>
      <c r="C9" s="150" t="s">
        <v>26</v>
      </c>
      <c r="D9" s="150">
        <v>1</v>
      </c>
      <c r="E9" s="150">
        <v>46</v>
      </c>
      <c r="F9" s="150">
        <v>20</v>
      </c>
      <c r="G9" s="150">
        <f t="shared" si="1"/>
        <v>67</v>
      </c>
      <c r="H9" s="150">
        <v>1</v>
      </c>
      <c r="I9" s="150">
        <v>69</v>
      </c>
      <c r="J9" s="157">
        <f t="shared" si="0"/>
        <v>0.97101449275362317</v>
      </c>
    </row>
    <row r="10" spans="1:11" x14ac:dyDescent="0.25">
      <c r="A10" s="150" t="s">
        <v>27</v>
      </c>
      <c r="B10" s="150" t="s">
        <v>28</v>
      </c>
      <c r="C10" s="150" t="s">
        <v>29</v>
      </c>
      <c r="D10" s="150">
        <v>0</v>
      </c>
      <c r="E10" s="150">
        <v>16</v>
      </c>
      <c r="F10" s="150">
        <v>0</v>
      </c>
      <c r="G10" s="150">
        <f t="shared" si="1"/>
        <v>16</v>
      </c>
      <c r="H10" s="150">
        <v>0</v>
      </c>
      <c r="I10" s="150">
        <v>11</v>
      </c>
      <c r="J10" s="157">
        <f t="shared" si="0"/>
        <v>1.4545454545454546</v>
      </c>
    </row>
    <row r="11" spans="1:11" x14ac:dyDescent="0.25">
      <c r="A11" s="162" t="s">
        <v>30</v>
      </c>
      <c r="B11" s="162" t="s">
        <v>31</v>
      </c>
      <c r="C11" s="162" t="s">
        <v>32</v>
      </c>
      <c r="D11" s="162">
        <v>0</v>
      </c>
      <c r="E11" s="162">
        <v>28</v>
      </c>
      <c r="F11" s="162">
        <v>0</v>
      </c>
      <c r="G11" s="162">
        <f t="shared" si="1"/>
        <v>28</v>
      </c>
      <c r="H11" s="162">
        <v>0</v>
      </c>
      <c r="I11" s="162">
        <v>49</v>
      </c>
      <c r="J11" s="163">
        <f t="shared" si="0"/>
        <v>0.5714285714285714</v>
      </c>
    </row>
    <row r="12" spans="1:11" x14ac:dyDescent="0.25">
      <c r="A12" s="162" t="s">
        <v>33</v>
      </c>
      <c r="B12" s="162" t="s">
        <v>31</v>
      </c>
      <c r="C12" s="162" t="s">
        <v>34</v>
      </c>
      <c r="D12" s="162">
        <v>1</v>
      </c>
      <c r="E12" s="162">
        <v>15</v>
      </c>
      <c r="F12" s="162">
        <v>0</v>
      </c>
      <c r="G12" s="162">
        <f t="shared" si="1"/>
        <v>16</v>
      </c>
      <c r="H12" s="162">
        <v>1</v>
      </c>
      <c r="I12" s="162">
        <v>123</v>
      </c>
      <c r="J12" s="163">
        <f t="shared" si="0"/>
        <v>0.13008130081300814</v>
      </c>
    </row>
    <row r="13" spans="1:11" x14ac:dyDescent="0.25">
      <c r="A13" s="150" t="s">
        <v>35</v>
      </c>
      <c r="B13" s="150" t="s">
        <v>36</v>
      </c>
      <c r="C13" s="150" t="s">
        <v>37</v>
      </c>
      <c r="D13" s="150">
        <v>7</v>
      </c>
      <c r="E13" s="150">
        <v>102</v>
      </c>
      <c r="F13" s="150">
        <v>0</v>
      </c>
      <c r="G13" s="150">
        <f t="shared" si="1"/>
        <v>109</v>
      </c>
      <c r="H13" s="150">
        <v>0</v>
      </c>
      <c r="I13" s="150">
        <v>64</v>
      </c>
      <c r="J13" s="157">
        <f t="shared" si="0"/>
        <v>1.703125</v>
      </c>
    </row>
    <row r="14" spans="1:11" x14ac:dyDescent="0.25">
      <c r="A14" s="150" t="s">
        <v>38</v>
      </c>
      <c r="B14" s="150" t="s">
        <v>36</v>
      </c>
      <c r="C14" s="150" t="s">
        <v>39</v>
      </c>
      <c r="D14" s="150">
        <v>0</v>
      </c>
      <c r="E14" s="150">
        <v>6</v>
      </c>
      <c r="F14" s="150">
        <v>0</v>
      </c>
      <c r="G14" s="150">
        <f t="shared" si="1"/>
        <v>6</v>
      </c>
      <c r="H14" s="150">
        <v>0</v>
      </c>
      <c r="I14" s="150">
        <v>6</v>
      </c>
      <c r="J14" s="157">
        <f t="shared" si="0"/>
        <v>1</v>
      </c>
    </row>
    <row r="15" spans="1:11" x14ac:dyDescent="0.25">
      <c r="A15" s="150" t="s">
        <v>40</v>
      </c>
      <c r="B15" s="150" t="s">
        <v>41</v>
      </c>
      <c r="C15" s="150" t="s">
        <v>42</v>
      </c>
      <c r="D15" s="150">
        <v>0</v>
      </c>
      <c r="E15" s="150">
        <v>15</v>
      </c>
      <c r="F15" s="150">
        <v>0</v>
      </c>
      <c r="G15" s="150">
        <f t="shared" si="1"/>
        <v>15</v>
      </c>
      <c r="H15" s="150">
        <v>0</v>
      </c>
      <c r="I15" s="150">
        <v>18</v>
      </c>
      <c r="J15" s="157">
        <f t="shared" si="0"/>
        <v>0.83333333333333337</v>
      </c>
    </row>
    <row r="16" spans="1:11" x14ac:dyDescent="0.25">
      <c r="A16" s="150" t="s">
        <v>43</v>
      </c>
      <c r="B16" s="150" t="s">
        <v>44</v>
      </c>
      <c r="C16" s="150" t="s">
        <v>45</v>
      </c>
      <c r="D16" s="150">
        <v>2</v>
      </c>
      <c r="E16" s="150">
        <v>27</v>
      </c>
      <c r="F16" s="150">
        <v>0</v>
      </c>
      <c r="G16" s="150">
        <f t="shared" si="1"/>
        <v>29</v>
      </c>
      <c r="H16" s="150">
        <v>2</v>
      </c>
      <c r="I16" s="150">
        <v>14</v>
      </c>
      <c r="J16" s="157">
        <f t="shared" si="0"/>
        <v>2.0714285714285716</v>
      </c>
    </row>
    <row r="17" spans="1:10" x14ac:dyDescent="0.25">
      <c r="A17" s="150" t="s">
        <v>46</v>
      </c>
      <c r="B17" s="150" t="s">
        <v>47</v>
      </c>
      <c r="C17" s="150" t="s">
        <v>48</v>
      </c>
      <c r="D17" s="150">
        <v>15</v>
      </c>
      <c r="E17" s="150">
        <v>145</v>
      </c>
      <c r="F17" s="150">
        <v>0</v>
      </c>
      <c r="G17" s="150">
        <f t="shared" si="1"/>
        <v>160</v>
      </c>
      <c r="H17" s="150">
        <v>0</v>
      </c>
      <c r="I17" s="150">
        <v>158</v>
      </c>
      <c r="J17" s="157">
        <f t="shared" si="0"/>
        <v>1.0126582278481013</v>
      </c>
    </row>
    <row r="18" spans="1:10" x14ac:dyDescent="0.25">
      <c r="A18" s="150" t="s">
        <v>49</v>
      </c>
      <c r="B18" s="150" t="s">
        <v>47</v>
      </c>
      <c r="C18" s="150" t="s">
        <v>50</v>
      </c>
      <c r="D18" s="150">
        <v>1</v>
      </c>
      <c r="E18" s="150">
        <v>92</v>
      </c>
      <c r="F18" s="150">
        <v>0</v>
      </c>
      <c r="G18" s="150">
        <f t="shared" si="1"/>
        <v>93</v>
      </c>
      <c r="H18" s="150">
        <v>1</v>
      </c>
      <c r="I18" s="150">
        <v>77</v>
      </c>
      <c r="J18" s="157">
        <f t="shared" si="0"/>
        <v>1.2077922077922079</v>
      </c>
    </row>
    <row r="19" spans="1:10" x14ac:dyDescent="0.25">
      <c r="A19" s="150" t="s">
        <v>51</v>
      </c>
      <c r="B19" s="150" t="s">
        <v>52</v>
      </c>
      <c r="C19" s="150" t="s">
        <v>53</v>
      </c>
      <c r="D19" s="150">
        <v>3</v>
      </c>
      <c r="E19" s="150">
        <v>5</v>
      </c>
      <c r="F19" s="150">
        <v>0</v>
      </c>
      <c r="G19" s="150">
        <f t="shared" si="1"/>
        <v>8</v>
      </c>
      <c r="H19" s="150">
        <v>3</v>
      </c>
      <c r="I19" s="150">
        <v>9</v>
      </c>
      <c r="J19" s="157">
        <f t="shared" si="0"/>
        <v>0.88888888888888884</v>
      </c>
    </row>
    <row r="20" spans="1:10" x14ac:dyDescent="0.25">
      <c r="A20" s="162" t="s">
        <v>54</v>
      </c>
      <c r="B20" s="162" t="s">
        <v>55</v>
      </c>
      <c r="C20" s="162" t="s">
        <v>56</v>
      </c>
      <c r="D20" s="162">
        <v>11</v>
      </c>
      <c r="E20" s="162">
        <v>121</v>
      </c>
      <c r="F20" s="162">
        <v>0</v>
      </c>
      <c r="G20" s="162">
        <f t="shared" si="1"/>
        <v>132</v>
      </c>
      <c r="H20" s="162">
        <v>11</v>
      </c>
      <c r="I20" s="162">
        <v>199</v>
      </c>
      <c r="J20" s="163">
        <f t="shared" si="0"/>
        <v>0.66331658291457285</v>
      </c>
    </row>
    <row r="21" spans="1:10" x14ac:dyDescent="0.25">
      <c r="A21" s="162" t="s">
        <v>57</v>
      </c>
      <c r="B21" s="162" t="s">
        <v>55</v>
      </c>
      <c r="C21" s="162" t="s">
        <v>517</v>
      </c>
      <c r="D21" s="162">
        <v>0</v>
      </c>
      <c r="E21" s="162">
        <v>0</v>
      </c>
      <c r="F21" s="162">
        <v>0</v>
      </c>
      <c r="G21" s="162">
        <f t="shared" ref="G21" si="2">SUM(D21:F21)</f>
        <v>0</v>
      </c>
      <c r="H21" s="162">
        <v>0</v>
      </c>
      <c r="I21" s="162">
        <v>0</v>
      </c>
      <c r="J21" s="163">
        <v>0</v>
      </c>
    </row>
    <row r="22" spans="1:10" x14ac:dyDescent="0.25">
      <c r="A22" s="150" t="s">
        <v>59</v>
      </c>
      <c r="B22" s="150" t="s">
        <v>60</v>
      </c>
      <c r="C22" s="150" t="s">
        <v>61</v>
      </c>
      <c r="D22" s="150">
        <v>11</v>
      </c>
      <c r="E22" s="150">
        <v>2</v>
      </c>
      <c r="F22" s="150">
        <v>0</v>
      </c>
      <c r="G22" s="150">
        <f t="shared" si="1"/>
        <v>13</v>
      </c>
      <c r="H22" s="150">
        <v>0</v>
      </c>
      <c r="I22" s="150">
        <v>11</v>
      </c>
      <c r="J22" s="157">
        <f t="shared" si="0"/>
        <v>1.1818181818181819</v>
      </c>
    </row>
    <row r="23" spans="1:10" x14ac:dyDescent="0.25">
      <c r="A23" s="162" t="s">
        <v>62</v>
      </c>
      <c r="B23" s="162" t="s">
        <v>63</v>
      </c>
      <c r="C23" s="162" t="s">
        <v>64</v>
      </c>
      <c r="D23" s="162">
        <v>0</v>
      </c>
      <c r="E23" s="162">
        <v>17</v>
      </c>
      <c r="F23" s="162">
        <v>0</v>
      </c>
      <c r="G23" s="162">
        <f t="shared" si="1"/>
        <v>17</v>
      </c>
      <c r="H23" s="162">
        <v>0</v>
      </c>
      <c r="I23" s="162">
        <v>22</v>
      </c>
      <c r="J23" s="163">
        <f t="shared" si="0"/>
        <v>0.77272727272727271</v>
      </c>
    </row>
    <row r="24" spans="1:10" x14ac:dyDescent="0.25">
      <c r="A24" s="162" t="s">
        <v>65</v>
      </c>
      <c r="B24" s="162" t="s">
        <v>66</v>
      </c>
      <c r="C24" s="162" t="s">
        <v>67</v>
      </c>
      <c r="D24" s="162">
        <v>2</v>
      </c>
      <c r="E24" s="162">
        <v>24</v>
      </c>
      <c r="F24" s="162">
        <v>0</v>
      </c>
      <c r="G24" s="162">
        <f t="shared" si="1"/>
        <v>26</v>
      </c>
      <c r="H24" s="162">
        <v>2</v>
      </c>
      <c r="I24" s="162">
        <v>97</v>
      </c>
      <c r="J24" s="163">
        <f t="shared" si="0"/>
        <v>0.26804123711340205</v>
      </c>
    </row>
    <row r="25" spans="1:10" x14ac:dyDescent="0.25">
      <c r="A25" s="150" t="s">
        <v>68</v>
      </c>
      <c r="B25" s="150" t="s">
        <v>66</v>
      </c>
      <c r="C25" s="150" t="s">
        <v>69</v>
      </c>
      <c r="D25" s="150">
        <v>0</v>
      </c>
      <c r="E25" s="150">
        <v>28</v>
      </c>
      <c r="F25" s="150">
        <v>0</v>
      </c>
      <c r="G25" s="150">
        <f t="shared" si="1"/>
        <v>28</v>
      </c>
      <c r="H25" s="150">
        <v>0</v>
      </c>
      <c r="I25" s="150">
        <v>29</v>
      </c>
      <c r="J25" s="157">
        <f t="shared" si="0"/>
        <v>0.96551724137931039</v>
      </c>
    </row>
    <row r="26" spans="1:10" x14ac:dyDescent="0.25">
      <c r="A26" s="162" t="s">
        <v>70</v>
      </c>
      <c r="B26" s="162" t="s">
        <v>71</v>
      </c>
      <c r="C26" s="162" t="s">
        <v>72</v>
      </c>
      <c r="D26" s="162">
        <v>1</v>
      </c>
      <c r="E26" s="162">
        <v>9</v>
      </c>
      <c r="F26" s="162">
        <v>0</v>
      </c>
      <c r="G26" s="162">
        <f t="shared" si="1"/>
        <v>10</v>
      </c>
      <c r="H26" s="162">
        <v>0</v>
      </c>
      <c r="I26" s="162">
        <v>29</v>
      </c>
      <c r="J26" s="163">
        <f t="shared" si="0"/>
        <v>0.34482758620689657</v>
      </c>
    </row>
    <row r="27" spans="1:10" x14ac:dyDescent="0.25">
      <c r="A27" s="162" t="s">
        <v>73</v>
      </c>
      <c r="B27" s="162" t="s">
        <v>71</v>
      </c>
      <c r="C27" s="162" t="s">
        <v>74</v>
      </c>
      <c r="D27" s="162">
        <v>0</v>
      </c>
      <c r="E27" s="162">
        <v>0</v>
      </c>
      <c r="F27" s="162">
        <v>0</v>
      </c>
      <c r="G27" s="162">
        <f t="shared" si="1"/>
        <v>0</v>
      </c>
      <c r="H27" s="162">
        <v>0</v>
      </c>
      <c r="I27" s="162">
        <v>19</v>
      </c>
      <c r="J27" s="163">
        <f t="shared" si="0"/>
        <v>0</v>
      </c>
    </row>
    <row r="28" spans="1:10" x14ac:dyDescent="0.25">
      <c r="A28" s="162" t="s">
        <v>75</v>
      </c>
      <c r="B28" s="162" t="s">
        <v>76</v>
      </c>
      <c r="C28" s="162" t="s">
        <v>77</v>
      </c>
      <c r="D28" s="162">
        <v>2</v>
      </c>
      <c r="E28" s="162">
        <v>22</v>
      </c>
      <c r="F28" s="162">
        <v>0</v>
      </c>
      <c r="G28" s="162">
        <f t="shared" si="1"/>
        <v>24</v>
      </c>
      <c r="H28" s="162">
        <v>0</v>
      </c>
      <c r="I28" s="162">
        <v>32</v>
      </c>
      <c r="J28" s="163">
        <f t="shared" si="0"/>
        <v>0.75</v>
      </c>
    </row>
    <row r="29" spans="1:10" x14ac:dyDescent="0.25">
      <c r="A29" s="162" t="s">
        <v>78</v>
      </c>
      <c r="B29" s="162" t="s">
        <v>79</v>
      </c>
      <c r="C29" s="162" t="s">
        <v>80</v>
      </c>
      <c r="D29" s="162">
        <v>0</v>
      </c>
      <c r="E29" s="162">
        <v>0</v>
      </c>
      <c r="F29" s="162">
        <v>0</v>
      </c>
      <c r="G29" s="162">
        <f t="shared" si="1"/>
        <v>0</v>
      </c>
      <c r="H29" s="162">
        <v>0</v>
      </c>
      <c r="I29" s="162">
        <v>1</v>
      </c>
      <c r="J29" s="163">
        <f t="shared" si="0"/>
        <v>0</v>
      </c>
    </row>
    <row r="30" spans="1:10" x14ac:dyDescent="0.25">
      <c r="A30" s="162" t="s">
        <v>81</v>
      </c>
      <c r="B30" s="162" t="s">
        <v>82</v>
      </c>
      <c r="C30" s="162" t="s">
        <v>83</v>
      </c>
      <c r="D30" s="162">
        <v>0</v>
      </c>
      <c r="E30" s="162">
        <v>0</v>
      </c>
      <c r="F30" s="162">
        <v>0</v>
      </c>
      <c r="G30" s="162">
        <f t="shared" si="1"/>
        <v>0</v>
      </c>
      <c r="H30" s="162">
        <v>0</v>
      </c>
      <c r="I30" s="162">
        <v>4</v>
      </c>
      <c r="J30" s="163">
        <f t="shared" si="0"/>
        <v>0</v>
      </c>
    </row>
    <row r="31" spans="1:10" x14ac:dyDescent="0.25">
      <c r="A31" s="162" t="s">
        <v>84</v>
      </c>
      <c r="B31" s="162" t="s">
        <v>85</v>
      </c>
      <c r="C31" s="162" t="s">
        <v>86</v>
      </c>
      <c r="D31" s="162">
        <v>0</v>
      </c>
      <c r="E31" s="162">
        <v>58</v>
      </c>
      <c r="F31" s="162">
        <v>0</v>
      </c>
      <c r="G31" s="162">
        <f t="shared" si="1"/>
        <v>58</v>
      </c>
      <c r="H31" s="162">
        <v>0</v>
      </c>
      <c r="I31" s="162">
        <v>169</v>
      </c>
      <c r="J31" s="163">
        <f t="shared" si="0"/>
        <v>0.34319526627218933</v>
      </c>
    </row>
    <row r="32" spans="1:10" x14ac:dyDescent="0.25">
      <c r="A32" s="162" t="s">
        <v>88</v>
      </c>
      <c r="B32" s="162" t="s">
        <v>89</v>
      </c>
      <c r="C32" s="162" t="s">
        <v>90</v>
      </c>
      <c r="D32" s="162">
        <v>1</v>
      </c>
      <c r="E32" s="162">
        <v>14</v>
      </c>
      <c r="F32" s="162">
        <v>0</v>
      </c>
      <c r="G32" s="162">
        <f t="shared" si="1"/>
        <v>15</v>
      </c>
      <c r="H32" s="162">
        <v>0</v>
      </c>
      <c r="I32" s="162">
        <v>23</v>
      </c>
      <c r="J32" s="163">
        <f t="shared" si="0"/>
        <v>0.65217391304347827</v>
      </c>
    </row>
    <row r="33" spans="1:10" x14ac:dyDescent="0.25">
      <c r="A33" s="150" t="s">
        <v>91</v>
      </c>
      <c r="B33" s="150" t="s">
        <v>92</v>
      </c>
      <c r="C33" s="150" t="s">
        <v>93</v>
      </c>
      <c r="D33" s="150">
        <v>5</v>
      </c>
      <c r="E33" s="150">
        <v>83</v>
      </c>
      <c r="F33" s="150">
        <v>0</v>
      </c>
      <c r="G33" s="150">
        <f t="shared" si="1"/>
        <v>88</v>
      </c>
      <c r="H33" s="150">
        <v>5</v>
      </c>
      <c r="I33" s="150">
        <v>44</v>
      </c>
      <c r="J33" s="157">
        <f t="shared" si="0"/>
        <v>2</v>
      </c>
    </row>
    <row r="34" spans="1:10" x14ac:dyDescent="0.25">
      <c r="A34" s="150" t="s">
        <v>94</v>
      </c>
      <c r="B34" s="150" t="s">
        <v>95</v>
      </c>
      <c r="C34" s="150" t="s">
        <v>96</v>
      </c>
      <c r="D34" s="150">
        <v>0</v>
      </c>
      <c r="E34" s="150">
        <v>10</v>
      </c>
      <c r="F34" s="150">
        <v>0</v>
      </c>
      <c r="G34" s="150">
        <f t="shared" si="1"/>
        <v>10</v>
      </c>
      <c r="H34" s="150">
        <v>0</v>
      </c>
      <c r="I34" s="150">
        <v>8</v>
      </c>
      <c r="J34" s="157">
        <f t="shared" si="0"/>
        <v>1.25</v>
      </c>
    </row>
    <row r="35" spans="1:10" x14ac:dyDescent="0.25">
      <c r="A35" s="150" t="s">
        <v>97</v>
      </c>
      <c r="B35" s="150" t="s">
        <v>98</v>
      </c>
      <c r="C35" s="150" t="s">
        <v>99</v>
      </c>
      <c r="D35" s="150">
        <v>0</v>
      </c>
      <c r="E35" s="150">
        <v>6</v>
      </c>
      <c r="F35" s="150">
        <v>0</v>
      </c>
      <c r="G35" s="150">
        <f t="shared" si="1"/>
        <v>6</v>
      </c>
      <c r="H35" s="150">
        <v>0</v>
      </c>
      <c r="I35" s="150">
        <v>6</v>
      </c>
      <c r="J35" s="157">
        <f t="shared" si="0"/>
        <v>1</v>
      </c>
    </row>
    <row r="36" spans="1:10" x14ac:dyDescent="0.25">
      <c r="A36" s="162" t="s">
        <v>100</v>
      </c>
      <c r="B36" s="162" t="s">
        <v>101</v>
      </c>
      <c r="C36" s="162" t="s">
        <v>102</v>
      </c>
      <c r="D36" s="162">
        <v>0</v>
      </c>
      <c r="E36" s="162">
        <v>2</v>
      </c>
      <c r="F36" s="162">
        <v>0</v>
      </c>
      <c r="G36" s="162">
        <f t="shared" si="1"/>
        <v>2</v>
      </c>
      <c r="H36" s="162">
        <v>0</v>
      </c>
      <c r="I36" s="162">
        <v>4</v>
      </c>
      <c r="J36" s="163">
        <f t="shared" si="0"/>
        <v>0.5</v>
      </c>
    </row>
    <row r="37" spans="1:10" x14ac:dyDescent="0.25">
      <c r="A37" s="150" t="s">
        <v>103</v>
      </c>
      <c r="B37" s="150" t="s">
        <v>104</v>
      </c>
      <c r="C37" s="150" t="s">
        <v>105</v>
      </c>
      <c r="D37" s="150">
        <v>0</v>
      </c>
      <c r="E37" s="150">
        <v>7</v>
      </c>
      <c r="F37" s="150">
        <v>0</v>
      </c>
      <c r="G37" s="150">
        <f t="shared" si="1"/>
        <v>7</v>
      </c>
      <c r="H37" s="150">
        <v>0</v>
      </c>
      <c r="I37" s="150">
        <v>4</v>
      </c>
      <c r="J37" s="157">
        <f t="shared" si="0"/>
        <v>1.75</v>
      </c>
    </row>
    <row r="38" spans="1:10" x14ac:dyDescent="0.25">
      <c r="A38" s="150" t="s">
        <v>106</v>
      </c>
      <c r="B38" s="150" t="s">
        <v>107</v>
      </c>
      <c r="C38" s="150" t="s">
        <v>108</v>
      </c>
      <c r="D38" s="150">
        <v>0</v>
      </c>
      <c r="E38" s="150">
        <v>12</v>
      </c>
      <c r="F38" s="150">
        <v>0</v>
      </c>
      <c r="G38" s="150">
        <f t="shared" si="1"/>
        <v>12</v>
      </c>
      <c r="H38" s="150">
        <v>0</v>
      </c>
      <c r="I38" s="150">
        <v>11</v>
      </c>
      <c r="J38" s="157">
        <f t="shared" si="0"/>
        <v>1.0909090909090908</v>
      </c>
    </row>
    <row r="39" spans="1:10" x14ac:dyDescent="0.25">
      <c r="A39" s="150" t="s">
        <v>109</v>
      </c>
      <c r="B39" s="150" t="s">
        <v>110</v>
      </c>
      <c r="C39" s="150" t="s">
        <v>111</v>
      </c>
      <c r="D39" s="150">
        <v>3</v>
      </c>
      <c r="E39" s="150">
        <v>14</v>
      </c>
      <c r="F39" s="150">
        <v>0</v>
      </c>
      <c r="G39" s="150">
        <f t="shared" si="1"/>
        <v>17</v>
      </c>
      <c r="H39" s="150">
        <v>3</v>
      </c>
      <c r="I39" s="150">
        <v>11</v>
      </c>
      <c r="J39" s="157">
        <f t="shared" si="0"/>
        <v>1.5454545454545454</v>
      </c>
    </row>
    <row r="40" spans="1:10" x14ac:dyDescent="0.25">
      <c r="A40" s="162" t="s">
        <v>112</v>
      </c>
      <c r="B40" s="162" t="s">
        <v>113</v>
      </c>
      <c r="C40" s="162" t="s">
        <v>114</v>
      </c>
      <c r="D40" s="162">
        <v>1</v>
      </c>
      <c r="E40" s="162">
        <v>25</v>
      </c>
      <c r="F40" s="162">
        <v>0</v>
      </c>
      <c r="G40" s="162">
        <f t="shared" si="1"/>
        <v>26</v>
      </c>
      <c r="H40" s="162">
        <v>0</v>
      </c>
      <c r="I40" s="162">
        <v>42</v>
      </c>
      <c r="J40" s="163">
        <f t="shared" si="0"/>
        <v>0.61904761904761907</v>
      </c>
    </row>
    <row r="41" spans="1:10" x14ac:dyDescent="0.25">
      <c r="A41" s="162" t="s">
        <v>115</v>
      </c>
      <c r="B41" s="162" t="s">
        <v>116</v>
      </c>
      <c r="C41" s="162" t="s">
        <v>117</v>
      </c>
      <c r="D41" s="162">
        <v>1</v>
      </c>
      <c r="E41" s="162">
        <v>0</v>
      </c>
      <c r="F41" s="162">
        <v>0</v>
      </c>
      <c r="G41" s="162">
        <f t="shared" si="1"/>
        <v>1</v>
      </c>
      <c r="H41" s="162">
        <v>0</v>
      </c>
      <c r="I41" s="162">
        <v>3</v>
      </c>
      <c r="J41" s="163">
        <f t="shared" si="0"/>
        <v>0.33333333333333331</v>
      </c>
    </row>
    <row r="42" spans="1:10" x14ac:dyDescent="0.25">
      <c r="A42" s="150" t="s">
        <v>118</v>
      </c>
      <c r="B42" s="150" t="s">
        <v>119</v>
      </c>
      <c r="C42" s="150" t="s">
        <v>120</v>
      </c>
      <c r="D42" s="150">
        <v>1</v>
      </c>
      <c r="E42" s="150">
        <v>11</v>
      </c>
      <c r="F42" s="150">
        <v>0</v>
      </c>
      <c r="G42" s="150">
        <f t="shared" si="1"/>
        <v>12</v>
      </c>
      <c r="H42" s="150">
        <v>1</v>
      </c>
      <c r="I42" s="150">
        <v>8</v>
      </c>
      <c r="J42" s="157">
        <f t="shared" si="0"/>
        <v>1.5</v>
      </c>
    </row>
    <row r="43" spans="1:10" x14ac:dyDescent="0.25">
      <c r="A43" s="162" t="s">
        <v>121</v>
      </c>
      <c r="B43" s="162" t="s">
        <v>122</v>
      </c>
      <c r="C43" s="162" t="s">
        <v>123</v>
      </c>
      <c r="D43" s="162">
        <v>1</v>
      </c>
      <c r="E43" s="162">
        <v>29</v>
      </c>
      <c r="F43" s="162">
        <v>0</v>
      </c>
      <c r="G43" s="162">
        <f t="shared" si="1"/>
        <v>30</v>
      </c>
      <c r="H43" s="162">
        <v>1</v>
      </c>
      <c r="I43" s="162">
        <v>49</v>
      </c>
      <c r="J43" s="163">
        <f t="shared" si="0"/>
        <v>0.61224489795918369</v>
      </c>
    </row>
    <row r="44" spans="1:10" x14ac:dyDescent="0.25">
      <c r="A44" s="162" t="s">
        <v>124</v>
      </c>
      <c r="B44" s="162" t="s">
        <v>122</v>
      </c>
      <c r="C44" s="162" t="s">
        <v>125</v>
      </c>
      <c r="D44" s="162">
        <v>7</v>
      </c>
      <c r="E44" s="162">
        <v>0</v>
      </c>
      <c r="F44" s="162">
        <v>0</v>
      </c>
      <c r="G44" s="162">
        <f t="shared" si="1"/>
        <v>7</v>
      </c>
      <c r="H44" s="162">
        <v>0</v>
      </c>
      <c r="I44" s="162">
        <v>13</v>
      </c>
      <c r="J44" s="163">
        <f t="shared" si="0"/>
        <v>0.53846153846153844</v>
      </c>
    </row>
    <row r="45" spans="1:10" x14ac:dyDescent="0.25">
      <c r="A45" s="162" t="s">
        <v>126</v>
      </c>
      <c r="B45" s="162" t="s">
        <v>127</v>
      </c>
      <c r="C45" s="162" t="s">
        <v>127</v>
      </c>
      <c r="D45" s="162">
        <v>0</v>
      </c>
      <c r="E45" s="162">
        <v>8</v>
      </c>
      <c r="F45" s="162">
        <v>2</v>
      </c>
      <c r="G45" s="162">
        <f t="shared" si="1"/>
        <v>10</v>
      </c>
      <c r="H45" s="162">
        <v>0</v>
      </c>
      <c r="I45" s="162">
        <v>43</v>
      </c>
      <c r="J45" s="163">
        <f t="shared" si="0"/>
        <v>0.23255813953488372</v>
      </c>
    </row>
    <row r="46" spans="1:10" x14ac:dyDescent="0.25">
      <c r="A46" s="162" t="s">
        <v>128</v>
      </c>
      <c r="B46" s="162" t="s">
        <v>129</v>
      </c>
      <c r="C46" s="162" t="s">
        <v>130</v>
      </c>
      <c r="D46" s="162">
        <v>0</v>
      </c>
      <c r="E46" s="162">
        <v>0</v>
      </c>
      <c r="F46" s="162">
        <v>0</v>
      </c>
      <c r="G46" s="162">
        <f t="shared" si="1"/>
        <v>0</v>
      </c>
      <c r="H46" s="162">
        <v>0</v>
      </c>
      <c r="I46" s="162">
        <v>16</v>
      </c>
      <c r="J46" s="163">
        <f t="shared" si="0"/>
        <v>0</v>
      </c>
    </row>
    <row r="47" spans="1:10" x14ac:dyDescent="0.25">
      <c r="A47" s="150" t="s">
        <v>131</v>
      </c>
      <c r="B47" s="150" t="s">
        <v>132</v>
      </c>
      <c r="C47" s="150" t="s">
        <v>133</v>
      </c>
      <c r="D47" s="150">
        <v>0</v>
      </c>
      <c r="E47" s="150">
        <v>9</v>
      </c>
      <c r="F47" s="150">
        <v>0</v>
      </c>
      <c r="G47" s="150">
        <f t="shared" si="1"/>
        <v>9</v>
      </c>
      <c r="H47" s="150">
        <v>0</v>
      </c>
      <c r="I47" s="150">
        <v>9</v>
      </c>
      <c r="J47" s="157">
        <f t="shared" si="0"/>
        <v>1</v>
      </c>
    </row>
    <row r="48" spans="1:10" x14ac:dyDescent="0.25">
      <c r="A48" s="162" t="s">
        <v>134</v>
      </c>
      <c r="B48" s="162" t="s">
        <v>135</v>
      </c>
      <c r="C48" s="162" t="s">
        <v>136</v>
      </c>
      <c r="D48" s="162">
        <v>5</v>
      </c>
      <c r="E48" s="162">
        <v>42</v>
      </c>
      <c r="F48" s="162">
        <v>0</v>
      </c>
      <c r="G48" s="162">
        <f t="shared" si="1"/>
        <v>47</v>
      </c>
      <c r="H48" s="162">
        <v>0</v>
      </c>
      <c r="I48" s="162">
        <v>63</v>
      </c>
      <c r="J48" s="163">
        <f t="shared" si="0"/>
        <v>0.74603174603174605</v>
      </c>
    </row>
    <row r="49" spans="1:17" x14ac:dyDescent="0.25">
      <c r="A49" s="162" t="s">
        <v>137</v>
      </c>
      <c r="B49" s="162" t="s">
        <v>138</v>
      </c>
      <c r="C49" s="162" t="s">
        <v>139</v>
      </c>
      <c r="D49" s="162">
        <v>3</v>
      </c>
      <c r="E49" s="162">
        <v>31</v>
      </c>
      <c r="F49" s="162">
        <v>0</v>
      </c>
      <c r="G49" s="162">
        <f t="shared" si="1"/>
        <v>34</v>
      </c>
      <c r="H49" s="162">
        <v>0</v>
      </c>
      <c r="I49" s="162">
        <v>56</v>
      </c>
      <c r="J49" s="163">
        <f t="shared" si="0"/>
        <v>0.6071428571428571</v>
      </c>
    </row>
    <row r="50" spans="1:17" x14ac:dyDescent="0.25">
      <c r="A50" s="150" t="s">
        <v>140</v>
      </c>
      <c r="B50" s="150" t="s">
        <v>141</v>
      </c>
      <c r="C50" s="150" t="s">
        <v>142</v>
      </c>
      <c r="D50" s="150">
        <v>5</v>
      </c>
      <c r="E50" s="150">
        <v>48</v>
      </c>
      <c r="F50" s="150">
        <v>0</v>
      </c>
      <c r="G50" s="150">
        <f t="shared" si="1"/>
        <v>53</v>
      </c>
      <c r="H50" s="150">
        <v>0</v>
      </c>
      <c r="I50" s="150">
        <v>66</v>
      </c>
      <c r="J50" s="157">
        <f t="shared" si="0"/>
        <v>0.80303030303030298</v>
      </c>
    </row>
    <row r="51" spans="1:17" x14ac:dyDescent="0.25">
      <c r="A51" s="162" t="s">
        <v>143</v>
      </c>
      <c r="B51" s="162" t="s">
        <v>144</v>
      </c>
      <c r="C51" s="162" t="s">
        <v>145</v>
      </c>
      <c r="D51" s="162">
        <v>1</v>
      </c>
      <c r="E51" s="162">
        <v>18</v>
      </c>
      <c r="F51" s="162">
        <v>0</v>
      </c>
      <c r="G51" s="162">
        <f t="shared" si="1"/>
        <v>19</v>
      </c>
      <c r="H51" s="162">
        <v>1</v>
      </c>
      <c r="I51" s="162">
        <v>27</v>
      </c>
      <c r="J51" s="163">
        <f t="shared" si="0"/>
        <v>0.70370370370370372</v>
      </c>
    </row>
    <row r="52" spans="1:17" x14ac:dyDescent="0.25">
      <c r="A52" s="162" t="s">
        <v>146</v>
      </c>
      <c r="B52" s="162" t="s">
        <v>147</v>
      </c>
      <c r="C52" s="162" t="s">
        <v>148</v>
      </c>
      <c r="D52" s="162">
        <v>0</v>
      </c>
      <c r="E52" s="162">
        <v>0</v>
      </c>
      <c r="F52" s="162">
        <v>0</v>
      </c>
      <c r="G52" s="162">
        <f t="shared" si="1"/>
        <v>0</v>
      </c>
      <c r="H52" s="162">
        <v>0</v>
      </c>
      <c r="I52" s="162">
        <v>9</v>
      </c>
      <c r="J52" s="163">
        <f>G52/I52</f>
        <v>0</v>
      </c>
    </row>
    <row r="53" spans="1:17" x14ac:dyDescent="0.25">
      <c r="A53" s="162" t="s">
        <v>149</v>
      </c>
      <c r="B53" s="162" t="s">
        <v>147</v>
      </c>
      <c r="C53" s="162" t="s">
        <v>150</v>
      </c>
      <c r="D53" s="162">
        <v>0</v>
      </c>
      <c r="E53" s="162">
        <v>0</v>
      </c>
      <c r="F53" s="162">
        <v>0</v>
      </c>
      <c r="G53" s="162">
        <f t="shared" si="1"/>
        <v>0</v>
      </c>
      <c r="H53" s="162">
        <v>0</v>
      </c>
      <c r="I53" s="162">
        <v>18</v>
      </c>
      <c r="J53" s="163">
        <f t="shared" si="0"/>
        <v>0</v>
      </c>
    </row>
    <row r="54" spans="1:17" x14ac:dyDescent="0.25">
      <c r="A54" s="150" t="s">
        <v>151</v>
      </c>
      <c r="B54" s="150" t="s">
        <v>152</v>
      </c>
      <c r="C54" s="150" t="s">
        <v>153</v>
      </c>
      <c r="D54" s="150">
        <v>2</v>
      </c>
      <c r="E54" s="150">
        <v>19</v>
      </c>
      <c r="F54" s="150">
        <v>0</v>
      </c>
      <c r="G54" s="150">
        <f t="shared" si="1"/>
        <v>21</v>
      </c>
      <c r="H54" s="150">
        <v>2</v>
      </c>
      <c r="I54" s="150">
        <v>20</v>
      </c>
      <c r="J54" s="157">
        <f t="shared" si="0"/>
        <v>1.05</v>
      </c>
    </row>
    <row r="55" spans="1:17" x14ac:dyDescent="0.25">
      <c r="A55" s="150" t="s">
        <v>154</v>
      </c>
      <c r="B55" s="150" t="s">
        <v>155</v>
      </c>
      <c r="C55" s="150" t="s">
        <v>156</v>
      </c>
      <c r="D55" s="150">
        <v>0</v>
      </c>
      <c r="E55" s="150">
        <v>6</v>
      </c>
      <c r="F55" s="150">
        <v>0</v>
      </c>
      <c r="G55" s="150">
        <f t="shared" si="1"/>
        <v>6</v>
      </c>
      <c r="H55" s="150">
        <v>0</v>
      </c>
      <c r="I55" s="150">
        <v>7</v>
      </c>
      <c r="J55" s="157">
        <f t="shared" si="0"/>
        <v>0.8571428571428571</v>
      </c>
    </row>
    <row r="56" spans="1:17" x14ac:dyDescent="0.25">
      <c r="A56" s="150" t="s">
        <v>157</v>
      </c>
      <c r="B56" s="150" t="s">
        <v>155</v>
      </c>
      <c r="C56" s="150" t="s">
        <v>158</v>
      </c>
      <c r="D56" s="150">
        <v>2</v>
      </c>
      <c r="E56" s="150">
        <v>12</v>
      </c>
      <c r="F56" s="150">
        <v>2</v>
      </c>
      <c r="G56" s="150">
        <f t="shared" si="1"/>
        <v>16</v>
      </c>
      <c r="H56" s="150">
        <v>2</v>
      </c>
      <c r="I56" s="150">
        <v>18</v>
      </c>
      <c r="J56" s="157">
        <f t="shared" si="0"/>
        <v>0.88888888888888884</v>
      </c>
    </row>
    <row r="57" spans="1:17" x14ac:dyDescent="0.25">
      <c r="A57" s="150" t="s">
        <v>159</v>
      </c>
      <c r="B57" s="150" t="s">
        <v>160</v>
      </c>
      <c r="C57" s="150" t="s">
        <v>161</v>
      </c>
      <c r="D57" s="150">
        <v>1</v>
      </c>
      <c r="E57" s="150">
        <v>25</v>
      </c>
      <c r="F57" s="150">
        <v>0</v>
      </c>
      <c r="G57" s="150">
        <f t="shared" si="1"/>
        <v>26</v>
      </c>
      <c r="H57" s="150">
        <v>0</v>
      </c>
      <c r="I57" s="150">
        <v>31</v>
      </c>
      <c r="J57" s="157">
        <f t="shared" si="0"/>
        <v>0.83870967741935487</v>
      </c>
    </row>
    <row r="58" spans="1:17" x14ac:dyDescent="0.25">
      <c r="A58" s="150" t="s">
        <v>162</v>
      </c>
      <c r="B58" s="150" t="s">
        <v>163</v>
      </c>
      <c r="C58" s="150" t="s">
        <v>164</v>
      </c>
      <c r="D58" s="150">
        <v>2</v>
      </c>
      <c r="E58" s="150">
        <v>15</v>
      </c>
      <c r="F58" s="150">
        <v>0</v>
      </c>
      <c r="G58" s="150">
        <f t="shared" si="1"/>
        <v>17</v>
      </c>
      <c r="H58" s="150">
        <v>2</v>
      </c>
      <c r="I58" s="150">
        <v>20</v>
      </c>
      <c r="J58" s="157">
        <f t="shared" si="0"/>
        <v>0.85</v>
      </c>
    </row>
    <row r="59" spans="1:17" x14ac:dyDescent="0.25">
      <c r="A59" s="150" t="s">
        <v>165</v>
      </c>
      <c r="B59" s="150" t="s">
        <v>166</v>
      </c>
      <c r="C59" s="150" t="s">
        <v>167</v>
      </c>
      <c r="D59" s="150">
        <v>10</v>
      </c>
      <c r="E59" s="150">
        <v>49</v>
      </c>
      <c r="F59" s="150">
        <v>0</v>
      </c>
      <c r="G59" s="150">
        <f t="shared" si="1"/>
        <v>59</v>
      </c>
      <c r="H59" s="150">
        <v>2</v>
      </c>
      <c r="I59" s="150">
        <v>58</v>
      </c>
      <c r="J59" s="157">
        <f t="shared" si="0"/>
        <v>1.0172413793103448</v>
      </c>
    </row>
    <row r="60" spans="1:17" x14ac:dyDescent="0.25">
      <c r="A60" s="162" t="s">
        <v>168</v>
      </c>
      <c r="B60" s="162" t="s">
        <v>169</v>
      </c>
      <c r="C60" s="162" t="s">
        <v>170</v>
      </c>
      <c r="D60" s="162">
        <v>0</v>
      </c>
      <c r="E60" s="162">
        <v>0</v>
      </c>
      <c r="F60" s="162">
        <v>0</v>
      </c>
      <c r="G60" s="162">
        <f t="shared" si="1"/>
        <v>0</v>
      </c>
      <c r="H60" s="162">
        <v>0</v>
      </c>
      <c r="I60" s="162">
        <v>0</v>
      </c>
      <c r="J60" s="163">
        <v>0</v>
      </c>
    </row>
    <row r="61" spans="1:17" x14ac:dyDescent="0.25">
      <c r="A61" s="162" t="s">
        <v>171</v>
      </c>
      <c r="B61" s="162" t="s">
        <v>172</v>
      </c>
      <c r="C61" s="162" t="s">
        <v>172</v>
      </c>
      <c r="D61" s="162">
        <v>3</v>
      </c>
      <c r="E61" s="162">
        <v>25</v>
      </c>
      <c r="F61" s="162">
        <v>0</v>
      </c>
      <c r="G61" s="162">
        <f t="shared" si="1"/>
        <v>28</v>
      </c>
      <c r="H61" s="162">
        <v>0</v>
      </c>
      <c r="I61" s="162">
        <v>54</v>
      </c>
      <c r="J61" s="163">
        <f t="shared" si="0"/>
        <v>0.51851851851851849</v>
      </c>
      <c r="Q61" t="s">
        <v>87</v>
      </c>
    </row>
    <row r="62" spans="1:17" x14ac:dyDescent="0.25">
      <c r="A62" s="150" t="s">
        <v>173</v>
      </c>
      <c r="B62" s="150" t="s">
        <v>174</v>
      </c>
      <c r="C62" s="150" t="s">
        <v>175</v>
      </c>
      <c r="D62" s="150">
        <v>0</v>
      </c>
      <c r="E62" s="150">
        <v>9</v>
      </c>
      <c r="F62" s="150">
        <v>0</v>
      </c>
      <c r="G62" s="150">
        <f t="shared" si="1"/>
        <v>9</v>
      </c>
      <c r="H62" s="150">
        <v>0</v>
      </c>
      <c r="I62" s="150">
        <v>10</v>
      </c>
      <c r="J62" s="157">
        <f t="shared" si="0"/>
        <v>0.9</v>
      </c>
    </row>
    <row r="63" spans="1:17" x14ac:dyDescent="0.25">
      <c r="A63" s="150" t="s">
        <v>176</v>
      </c>
      <c r="B63" s="150" t="s">
        <v>177</v>
      </c>
      <c r="C63" s="150" t="s">
        <v>178</v>
      </c>
      <c r="D63" s="150">
        <v>0</v>
      </c>
      <c r="E63" s="150">
        <v>19</v>
      </c>
      <c r="F63" s="150">
        <v>0</v>
      </c>
      <c r="G63" s="150">
        <f t="shared" si="1"/>
        <v>19</v>
      </c>
      <c r="H63" s="150">
        <v>0</v>
      </c>
      <c r="I63" s="150">
        <v>20</v>
      </c>
      <c r="J63" s="157">
        <f t="shared" si="0"/>
        <v>0.95</v>
      </c>
    </row>
    <row r="64" spans="1:17" x14ac:dyDescent="0.25">
      <c r="A64" s="150" t="s">
        <v>182</v>
      </c>
      <c r="B64" s="150" t="s">
        <v>180</v>
      </c>
      <c r="C64" s="150" t="s">
        <v>514</v>
      </c>
      <c r="D64" s="150">
        <v>0</v>
      </c>
      <c r="E64" s="150">
        <v>101</v>
      </c>
      <c r="F64" s="150">
        <v>0</v>
      </c>
      <c r="G64" s="150">
        <f t="shared" si="1"/>
        <v>101</v>
      </c>
      <c r="H64" s="150">
        <v>0</v>
      </c>
      <c r="I64" s="150">
        <v>104</v>
      </c>
      <c r="J64" s="157">
        <f t="shared" si="0"/>
        <v>0.97115384615384615</v>
      </c>
    </row>
    <row r="65" spans="1:10" x14ac:dyDescent="0.25">
      <c r="A65" s="162" t="s">
        <v>184</v>
      </c>
      <c r="B65" s="162" t="s">
        <v>180</v>
      </c>
      <c r="C65" s="162" t="s">
        <v>185</v>
      </c>
      <c r="D65" s="162">
        <v>2</v>
      </c>
      <c r="E65" s="162">
        <v>77</v>
      </c>
      <c r="F65" s="162">
        <v>0</v>
      </c>
      <c r="G65" s="162">
        <f t="shared" si="1"/>
        <v>79</v>
      </c>
      <c r="H65" s="162">
        <v>0</v>
      </c>
      <c r="I65" s="162">
        <v>119</v>
      </c>
      <c r="J65" s="163">
        <f t="shared" si="0"/>
        <v>0.66386554621848737</v>
      </c>
    </row>
    <row r="66" spans="1:10" x14ac:dyDescent="0.25">
      <c r="A66" s="150" t="s">
        <v>188</v>
      </c>
      <c r="B66" s="150" t="s">
        <v>180</v>
      </c>
      <c r="C66" s="150" t="s">
        <v>189</v>
      </c>
      <c r="D66" s="150">
        <v>2</v>
      </c>
      <c r="E66" s="150">
        <v>52</v>
      </c>
      <c r="F66" s="150">
        <v>0</v>
      </c>
      <c r="G66" s="150">
        <f t="shared" si="1"/>
        <v>54</v>
      </c>
      <c r="H66" s="150">
        <v>0</v>
      </c>
      <c r="I66" s="150">
        <v>62</v>
      </c>
      <c r="J66" s="157">
        <f t="shared" si="0"/>
        <v>0.87096774193548387</v>
      </c>
    </row>
    <row r="67" spans="1:10" x14ac:dyDescent="0.25">
      <c r="A67" s="162" t="s">
        <v>190</v>
      </c>
      <c r="B67" s="162" t="s">
        <v>180</v>
      </c>
      <c r="C67" s="162" t="s">
        <v>191</v>
      </c>
      <c r="D67" s="162">
        <v>3</v>
      </c>
      <c r="E67" s="162">
        <v>66</v>
      </c>
      <c r="F67" s="162">
        <v>0</v>
      </c>
      <c r="G67" s="162">
        <f t="shared" si="1"/>
        <v>69</v>
      </c>
      <c r="H67" s="162">
        <v>0</v>
      </c>
      <c r="I67" s="162">
        <v>96</v>
      </c>
      <c r="J67" s="163">
        <f t="shared" ref="J67:J115" si="3">G67/I67</f>
        <v>0.71875</v>
      </c>
    </row>
    <row r="68" spans="1:10" x14ac:dyDescent="0.25">
      <c r="A68" s="150" t="s">
        <v>488</v>
      </c>
      <c r="B68" s="150" t="s">
        <v>180</v>
      </c>
      <c r="C68" s="150" t="s">
        <v>489</v>
      </c>
      <c r="D68" s="150">
        <v>0</v>
      </c>
      <c r="E68" s="150">
        <v>105</v>
      </c>
      <c r="F68" s="150">
        <v>0</v>
      </c>
      <c r="G68" s="150">
        <f t="shared" ref="G68:G114" si="4">SUM(D68:F68)</f>
        <v>105</v>
      </c>
      <c r="H68" s="150">
        <v>0</v>
      </c>
      <c r="I68" s="150">
        <v>130</v>
      </c>
      <c r="J68" s="157">
        <f t="shared" si="3"/>
        <v>0.80769230769230771</v>
      </c>
    </row>
    <row r="69" spans="1:10" x14ac:dyDescent="0.25">
      <c r="A69" s="150" t="s">
        <v>192</v>
      </c>
      <c r="B69" s="150" t="s">
        <v>180</v>
      </c>
      <c r="C69" s="150" t="s">
        <v>193</v>
      </c>
      <c r="D69" s="150">
        <v>0</v>
      </c>
      <c r="E69" s="150">
        <v>56</v>
      </c>
      <c r="F69" s="150">
        <v>0</v>
      </c>
      <c r="G69" s="150">
        <f t="shared" si="4"/>
        <v>56</v>
      </c>
      <c r="H69" s="150">
        <v>0</v>
      </c>
      <c r="I69" s="150">
        <v>56</v>
      </c>
      <c r="J69" s="157">
        <f t="shared" si="3"/>
        <v>1</v>
      </c>
    </row>
    <row r="70" spans="1:10" x14ac:dyDescent="0.25">
      <c r="A70" s="162" t="s">
        <v>484</v>
      </c>
      <c r="B70" s="162" t="s">
        <v>180</v>
      </c>
      <c r="C70" s="162" t="s">
        <v>187</v>
      </c>
      <c r="D70" s="162">
        <v>0</v>
      </c>
      <c r="E70" s="162">
        <v>152</v>
      </c>
      <c r="F70" s="162">
        <v>0</v>
      </c>
      <c r="G70" s="162">
        <f t="shared" si="4"/>
        <v>152</v>
      </c>
      <c r="H70" s="162">
        <v>0</v>
      </c>
      <c r="I70" s="162">
        <v>207</v>
      </c>
      <c r="J70" s="163">
        <f t="shared" si="3"/>
        <v>0.7342995169082126</v>
      </c>
    </row>
    <row r="71" spans="1:10" x14ac:dyDescent="0.25">
      <c r="A71" s="150" t="s">
        <v>194</v>
      </c>
      <c r="B71" s="150" t="s">
        <v>180</v>
      </c>
      <c r="C71" s="150" t="s">
        <v>195</v>
      </c>
      <c r="D71" s="150">
        <v>3</v>
      </c>
      <c r="E71" s="150">
        <v>38</v>
      </c>
      <c r="F71" s="150">
        <v>0</v>
      </c>
      <c r="G71" s="150">
        <f t="shared" si="4"/>
        <v>41</v>
      </c>
      <c r="H71" s="150">
        <v>0</v>
      </c>
      <c r="I71" s="150">
        <v>39</v>
      </c>
      <c r="J71" s="157">
        <f t="shared" si="3"/>
        <v>1.0512820512820513</v>
      </c>
    </row>
    <row r="72" spans="1:10" x14ac:dyDescent="0.25">
      <c r="A72" s="162" t="s">
        <v>196</v>
      </c>
      <c r="B72" s="162" t="s">
        <v>180</v>
      </c>
      <c r="C72" s="162" t="s">
        <v>197</v>
      </c>
      <c r="D72" s="162">
        <v>2</v>
      </c>
      <c r="E72" s="162">
        <v>100</v>
      </c>
      <c r="F72" s="162">
        <v>0</v>
      </c>
      <c r="G72" s="162">
        <f t="shared" si="4"/>
        <v>102</v>
      </c>
      <c r="H72" s="162">
        <v>102</v>
      </c>
      <c r="I72" s="162">
        <v>145</v>
      </c>
      <c r="J72" s="163">
        <f t="shared" si="3"/>
        <v>0.70344827586206893</v>
      </c>
    </row>
    <row r="73" spans="1:10" x14ac:dyDescent="0.25">
      <c r="A73" s="162" t="s">
        <v>198</v>
      </c>
      <c r="B73" s="162" t="s">
        <v>180</v>
      </c>
      <c r="C73" s="162" t="s">
        <v>199</v>
      </c>
      <c r="D73" s="162">
        <v>0</v>
      </c>
      <c r="E73" s="162">
        <v>217</v>
      </c>
      <c r="F73" s="162">
        <v>0</v>
      </c>
      <c r="G73" s="162">
        <f t="shared" si="4"/>
        <v>217</v>
      </c>
      <c r="H73" s="162">
        <v>0</v>
      </c>
      <c r="I73" s="162">
        <v>468</v>
      </c>
      <c r="J73" s="163">
        <f t="shared" si="3"/>
        <v>0.46367521367521369</v>
      </c>
    </row>
    <row r="74" spans="1:10" x14ac:dyDescent="0.25">
      <c r="A74" s="162" t="s">
        <v>200</v>
      </c>
      <c r="B74" s="162" t="s">
        <v>180</v>
      </c>
      <c r="C74" s="162" t="s">
        <v>201</v>
      </c>
      <c r="D74" s="162">
        <v>3</v>
      </c>
      <c r="E74" s="162">
        <v>111</v>
      </c>
      <c r="F74" s="162">
        <v>0</v>
      </c>
      <c r="G74" s="162">
        <f t="shared" si="4"/>
        <v>114</v>
      </c>
      <c r="H74" s="162">
        <v>0</v>
      </c>
      <c r="I74" s="162">
        <v>147</v>
      </c>
      <c r="J74" s="163">
        <f t="shared" si="3"/>
        <v>0.77551020408163263</v>
      </c>
    </row>
    <row r="75" spans="1:10" x14ac:dyDescent="0.25">
      <c r="A75" s="162" t="s">
        <v>202</v>
      </c>
      <c r="B75" s="162" t="s">
        <v>180</v>
      </c>
      <c r="C75" s="162" t="s">
        <v>203</v>
      </c>
      <c r="D75" s="162">
        <v>3</v>
      </c>
      <c r="E75" s="162">
        <v>30</v>
      </c>
      <c r="F75" s="162">
        <v>0</v>
      </c>
      <c r="G75" s="162">
        <f t="shared" si="4"/>
        <v>33</v>
      </c>
      <c r="H75" s="162">
        <v>2</v>
      </c>
      <c r="I75" s="162">
        <v>550</v>
      </c>
      <c r="J75" s="163">
        <f t="shared" si="3"/>
        <v>0.06</v>
      </c>
    </row>
    <row r="76" spans="1:10" x14ac:dyDescent="0.25">
      <c r="A76" s="162" t="s">
        <v>204</v>
      </c>
      <c r="B76" s="162" t="s">
        <v>180</v>
      </c>
      <c r="C76" s="162" t="s">
        <v>205</v>
      </c>
      <c r="D76" s="162">
        <v>1</v>
      </c>
      <c r="E76" s="162">
        <v>213</v>
      </c>
      <c r="F76" s="162">
        <v>0</v>
      </c>
      <c r="G76" s="162">
        <f t="shared" si="4"/>
        <v>214</v>
      </c>
      <c r="H76" s="162">
        <v>1</v>
      </c>
      <c r="I76" s="162">
        <v>286</v>
      </c>
      <c r="J76" s="163">
        <f t="shared" si="3"/>
        <v>0.74825174825174823</v>
      </c>
    </row>
    <row r="77" spans="1:10" x14ac:dyDescent="0.25">
      <c r="A77" s="162" t="s">
        <v>495</v>
      </c>
      <c r="B77" s="162" t="s">
        <v>180</v>
      </c>
      <c r="C77" s="162" t="s">
        <v>496</v>
      </c>
      <c r="D77" s="162">
        <v>1</v>
      </c>
      <c r="E77" s="162">
        <v>30</v>
      </c>
      <c r="F77" s="162">
        <v>0</v>
      </c>
      <c r="G77" s="162">
        <f t="shared" si="4"/>
        <v>31</v>
      </c>
      <c r="H77" s="162">
        <v>0</v>
      </c>
      <c r="I77" s="162">
        <v>121</v>
      </c>
      <c r="J77" s="163">
        <f t="shared" si="3"/>
        <v>0.256198347107438</v>
      </c>
    </row>
    <row r="78" spans="1:10" x14ac:dyDescent="0.25">
      <c r="A78" s="150" t="s">
        <v>206</v>
      </c>
      <c r="B78" s="150" t="s">
        <v>180</v>
      </c>
      <c r="C78" s="150" t="s">
        <v>207</v>
      </c>
      <c r="D78" s="150">
        <v>3</v>
      </c>
      <c r="E78" s="150">
        <v>41</v>
      </c>
      <c r="F78" s="150">
        <v>0</v>
      </c>
      <c r="G78" s="150">
        <f t="shared" si="4"/>
        <v>44</v>
      </c>
      <c r="H78" s="150">
        <v>3</v>
      </c>
      <c r="I78" s="150">
        <v>40</v>
      </c>
      <c r="J78" s="157">
        <f t="shared" si="3"/>
        <v>1.1000000000000001</v>
      </c>
    </row>
    <row r="79" spans="1:10" x14ac:dyDescent="0.25">
      <c r="A79" s="150" t="s">
        <v>208</v>
      </c>
      <c r="B79" s="150" t="s">
        <v>209</v>
      </c>
      <c r="C79" s="150" t="s">
        <v>209</v>
      </c>
      <c r="D79" s="150">
        <v>1</v>
      </c>
      <c r="E79" s="150">
        <v>29</v>
      </c>
      <c r="F79" s="150">
        <v>0</v>
      </c>
      <c r="G79" s="150">
        <f t="shared" si="4"/>
        <v>30</v>
      </c>
      <c r="H79" s="150">
        <v>1</v>
      </c>
      <c r="I79" s="150">
        <v>32</v>
      </c>
      <c r="J79" s="157">
        <f t="shared" si="3"/>
        <v>0.9375</v>
      </c>
    </row>
    <row r="80" spans="1:10" x14ac:dyDescent="0.25">
      <c r="A80" s="150" t="s">
        <v>210</v>
      </c>
      <c r="B80" s="150" t="s">
        <v>211</v>
      </c>
      <c r="C80" s="150" t="s">
        <v>212</v>
      </c>
      <c r="D80" s="150">
        <v>0</v>
      </c>
      <c r="E80" s="150">
        <v>4</v>
      </c>
      <c r="F80" s="150">
        <v>0</v>
      </c>
      <c r="G80" s="150">
        <f t="shared" si="4"/>
        <v>4</v>
      </c>
      <c r="H80" s="150">
        <v>0</v>
      </c>
      <c r="I80" s="150">
        <v>4</v>
      </c>
      <c r="J80" s="157">
        <f t="shared" si="3"/>
        <v>1</v>
      </c>
    </row>
    <row r="81" spans="1:10" x14ac:dyDescent="0.25">
      <c r="A81" s="162" t="s">
        <v>213</v>
      </c>
      <c r="B81" s="162" t="s">
        <v>214</v>
      </c>
      <c r="C81" s="162" t="s">
        <v>215</v>
      </c>
      <c r="D81" s="162">
        <v>1</v>
      </c>
      <c r="E81" s="162">
        <v>26</v>
      </c>
      <c r="F81" s="162">
        <v>0</v>
      </c>
      <c r="G81" s="162">
        <f t="shared" si="4"/>
        <v>27</v>
      </c>
      <c r="H81" s="162">
        <v>1</v>
      </c>
      <c r="I81" s="162">
        <v>39</v>
      </c>
      <c r="J81" s="163">
        <f t="shared" si="3"/>
        <v>0.69230769230769229</v>
      </c>
    </row>
    <row r="82" spans="1:10" x14ac:dyDescent="0.25">
      <c r="A82" s="162" t="s">
        <v>216</v>
      </c>
      <c r="B82" s="162" t="s">
        <v>217</v>
      </c>
      <c r="C82" s="162" t="s">
        <v>217</v>
      </c>
      <c r="D82" s="162">
        <v>0</v>
      </c>
      <c r="E82" s="162">
        <v>2</v>
      </c>
      <c r="F82" s="162">
        <v>0</v>
      </c>
      <c r="G82" s="162">
        <f t="shared" si="4"/>
        <v>2</v>
      </c>
      <c r="H82" s="162">
        <v>0</v>
      </c>
      <c r="I82" s="162">
        <v>12</v>
      </c>
      <c r="J82" s="163">
        <f t="shared" si="3"/>
        <v>0.16666666666666666</v>
      </c>
    </row>
    <row r="83" spans="1:10" x14ac:dyDescent="0.25">
      <c r="A83" s="162" t="s">
        <v>218</v>
      </c>
      <c r="B83" s="162" t="s">
        <v>217</v>
      </c>
      <c r="C83" s="162" t="s">
        <v>47</v>
      </c>
      <c r="D83" s="162">
        <v>0</v>
      </c>
      <c r="E83" s="162">
        <v>7</v>
      </c>
      <c r="F83" s="162">
        <v>0</v>
      </c>
      <c r="G83" s="162">
        <f t="shared" si="4"/>
        <v>7</v>
      </c>
      <c r="H83" s="162">
        <v>0</v>
      </c>
      <c r="I83" s="162">
        <v>28</v>
      </c>
      <c r="J83" s="163">
        <f t="shared" si="3"/>
        <v>0.25</v>
      </c>
    </row>
    <row r="84" spans="1:10" x14ac:dyDescent="0.25">
      <c r="A84" s="150" t="s">
        <v>219</v>
      </c>
      <c r="B84" s="150" t="s">
        <v>220</v>
      </c>
      <c r="C84" s="150" t="s">
        <v>221</v>
      </c>
      <c r="D84" s="150">
        <v>3</v>
      </c>
      <c r="E84" s="150">
        <v>41</v>
      </c>
      <c r="F84" s="150">
        <v>0</v>
      </c>
      <c r="G84" s="150">
        <f t="shared" si="4"/>
        <v>44</v>
      </c>
      <c r="H84" s="150">
        <v>3</v>
      </c>
      <c r="I84" s="150">
        <v>45</v>
      </c>
      <c r="J84" s="157">
        <f t="shared" si="3"/>
        <v>0.97777777777777775</v>
      </c>
    </row>
    <row r="85" spans="1:10" x14ac:dyDescent="0.25">
      <c r="A85" s="162" t="s">
        <v>222</v>
      </c>
      <c r="B85" s="162" t="s">
        <v>220</v>
      </c>
      <c r="C85" s="162" t="s">
        <v>223</v>
      </c>
      <c r="D85" s="162">
        <v>1</v>
      </c>
      <c r="E85" s="162">
        <v>2</v>
      </c>
      <c r="F85" s="162">
        <v>0</v>
      </c>
      <c r="G85" s="162">
        <f t="shared" si="4"/>
        <v>3</v>
      </c>
      <c r="H85" s="162">
        <v>1</v>
      </c>
      <c r="I85" s="162">
        <v>30</v>
      </c>
      <c r="J85" s="163">
        <f t="shared" si="3"/>
        <v>0.1</v>
      </c>
    </row>
    <row r="86" spans="1:10" x14ac:dyDescent="0.25">
      <c r="A86" s="150" t="s">
        <v>224</v>
      </c>
      <c r="B86" s="150" t="s">
        <v>225</v>
      </c>
      <c r="C86" s="150" t="s">
        <v>226</v>
      </c>
      <c r="D86" s="150">
        <v>2</v>
      </c>
      <c r="E86" s="150">
        <v>47</v>
      </c>
      <c r="F86" s="150">
        <v>0</v>
      </c>
      <c r="G86" s="150">
        <f t="shared" si="4"/>
        <v>49</v>
      </c>
      <c r="H86" s="150">
        <v>2</v>
      </c>
      <c r="I86" s="150">
        <v>36</v>
      </c>
      <c r="J86" s="157">
        <f t="shared" si="3"/>
        <v>1.3611111111111112</v>
      </c>
    </row>
    <row r="87" spans="1:10" x14ac:dyDescent="0.25">
      <c r="A87" s="162" t="s">
        <v>227</v>
      </c>
      <c r="B87" s="162" t="s">
        <v>228</v>
      </c>
      <c r="C87" s="162" t="s">
        <v>229</v>
      </c>
      <c r="D87" s="162">
        <v>1</v>
      </c>
      <c r="E87" s="162">
        <v>8</v>
      </c>
      <c r="F87" s="162">
        <v>0</v>
      </c>
      <c r="G87" s="162">
        <f t="shared" si="4"/>
        <v>9</v>
      </c>
      <c r="H87" s="162">
        <v>1</v>
      </c>
      <c r="I87" s="162">
        <v>21</v>
      </c>
      <c r="J87" s="163">
        <f t="shared" si="3"/>
        <v>0.42857142857142855</v>
      </c>
    </row>
    <row r="88" spans="1:10" x14ac:dyDescent="0.25">
      <c r="A88" s="162" t="s">
        <v>230</v>
      </c>
      <c r="B88" s="162" t="s">
        <v>231</v>
      </c>
      <c r="C88" s="162" t="s">
        <v>232</v>
      </c>
      <c r="D88" s="162">
        <v>1</v>
      </c>
      <c r="E88" s="162">
        <v>7</v>
      </c>
      <c r="F88" s="162">
        <v>0</v>
      </c>
      <c r="G88" s="162">
        <f t="shared" si="4"/>
        <v>8</v>
      </c>
      <c r="H88" s="162">
        <v>1</v>
      </c>
      <c r="I88" s="162">
        <v>105</v>
      </c>
      <c r="J88" s="163">
        <f t="shared" si="3"/>
        <v>7.6190476190476197E-2</v>
      </c>
    </row>
    <row r="89" spans="1:10" x14ac:dyDescent="0.25">
      <c r="A89" s="162" t="s">
        <v>233</v>
      </c>
      <c r="B89" s="162" t="s">
        <v>234</v>
      </c>
      <c r="C89" s="162" t="s">
        <v>235</v>
      </c>
      <c r="D89" s="162">
        <v>1</v>
      </c>
      <c r="E89" s="162">
        <v>9</v>
      </c>
      <c r="F89" s="162">
        <v>0</v>
      </c>
      <c r="G89" s="162">
        <f t="shared" si="4"/>
        <v>10</v>
      </c>
      <c r="H89" s="162">
        <v>0</v>
      </c>
      <c r="I89" s="162">
        <v>15</v>
      </c>
      <c r="J89" s="163">
        <f t="shared" si="3"/>
        <v>0.66666666666666663</v>
      </c>
    </row>
    <row r="90" spans="1:10" x14ac:dyDescent="0.25">
      <c r="A90" s="150" t="s">
        <v>236</v>
      </c>
      <c r="B90" s="150" t="s">
        <v>237</v>
      </c>
      <c r="C90" s="150" t="s">
        <v>238</v>
      </c>
      <c r="D90" s="150">
        <v>0</v>
      </c>
      <c r="E90" s="150">
        <v>1</v>
      </c>
      <c r="F90" s="150">
        <v>0</v>
      </c>
      <c r="G90" s="150">
        <f t="shared" si="4"/>
        <v>1</v>
      </c>
      <c r="H90" s="150">
        <v>0</v>
      </c>
      <c r="I90" s="150">
        <v>1</v>
      </c>
      <c r="J90" s="157">
        <f t="shared" si="3"/>
        <v>1</v>
      </c>
    </row>
    <row r="91" spans="1:10" x14ac:dyDescent="0.25">
      <c r="A91" s="150" t="s">
        <v>239</v>
      </c>
      <c r="B91" s="150" t="s">
        <v>240</v>
      </c>
      <c r="C91" s="150" t="s">
        <v>241</v>
      </c>
      <c r="D91" s="150">
        <v>4</v>
      </c>
      <c r="E91" s="150">
        <v>61</v>
      </c>
      <c r="F91" s="150">
        <v>0</v>
      </c>
      <c r="G91" s="150">
        <f t="shared" si="4"/>
        <v>65</v>
      </c>
      <c r="H91" s="150">
        <v>3</v>
      </c>
      <c r="I91" s="150">
        <v>66</v>
      </c>
      <c r="J91" s="157">
        <f t="shared" si="3"/>
        <v>0.98484848484848486</v>
      </c>
    </row>
    <row r="92" spans="1:10" x14ac:dyDescent="0.25">
      <c r="A92" s="162" t="s">
        <v>245</v>
      </c>
      <c r="B92" s="162" t="s">
        <v>243</v>
      </c>
      <c r="C92" s="162" t="s">
        <v>243</v>
      </c>
      <c r="D92" s="162">
        <v>2</v>
      </c>
      <c r="E92" s="162">
        <v>21</v>
      </c>
      <c r="F92" s="162">
        <v>0</v>
      </c>
      <c r="G92" s="162">
        <f t="shared" si="4"/>
        <v>23</v>
      </c>
      <c r="H92" s="162">
        <v>0</v>
      </c>
      <c r="I92" s="162">
        <v>35</v>
      </c>
      <c r="J92" s="163">
        <f t="shared" si="3"/>
        <v>0.65714285714285714</v>
      </c>
    </row>
    <row r="93" spans="1:10" x14ac:dyDescent="0.25">
      <c r="A93" s="150" t="s">
        <v>246</v>
      </c>
      <c r="B93" s="150" t="s">
        <v>247</v>
      </c>
      <c r="C93" s="150" t="s">
        <v>248</v>
      </c>
      <c r="D93" s="150">
        <v>1</v>
      </c>
      <c r="E93" s="150">
        <v>48</v>
      </c>
      <c r="F93" s="150">
        <v>0</v>
      </c>
      <c r="G93" s="150">
        <f t="shared" si="4"/>
        <v>49</v>
      </c>
      <c r="H93" s="150">
        <v>0</v>
      </c>
      <c r="I93" s="150">
        <v>52</v>
      </c>
      <c r="J93" s="157">
        <f t="shared" si="3"/>
        <v>0.94230769230769229</v>
      </c>
    </row>
    <row r="94" spans="1:10" x14ac:dyDescent="0.25">
      <c r="A94" s="162" t="s">
        <v>249</v>
      </c>
      <c r="B94" s="162" t="s">
        <v>250</v>
      </c>
      <c r="C94" s="162" t="s">
        <v>251</v>
      </c>
      <c r="D94" s="162">
        <v>4</v>
      </c>
      <c r="E94" s="162">
        <v>37</v>
      </c>
      <c r="F94" s="162">
        <v>0</v>
      </c>
      <c r="G94" s="162">
        <f t="shared" si="4"/>
        <v>41</v>
      </c>
      <c r="H94" s="162">
        <v>0</v>
      </c>
      <c r="I94" s="162">
        <v>54</v>
      </c>
      <c r="J94" s="163">
        <f t="shared" si="3"/>
        <v>0.7592592592592593</v>
      </c>
    </row>
    <row r="95" spans="1:10" x14ac:dyDescent="0.25">
      <c r="A95" s="150" t="s">
        <v>252</v>
      </c>
      <c r="B95" s="150" t="s">
        <v>253</v>
      </c>
      <c r="C95" s="150" t="s">
        <v>254</v>
      </c>
      <c r="D95" s="150">
        <v>3</v>
      </c>
      <c r="E95" s="150">
        <v>57</v>
      </c>
      <c r="F95" s="150">
        <v>0</v>
      </c>
      <c r="G95" s="150">
        <f t="shared" si="4"/>
        <v>60</v>
      </c>
      <c r="H95" s="150">
        <v>1</v>
      </c>
      <c r="I95" s="150">
        <v>49</v>
      </c>
      <c r="J95" s="157">
        <f t="shared" si="3"/>
        <v>1.2244897959183674</v>
      </c>
    </row>
    <row r="96" spans="1:10" x14ac:dyDescent="0.25">
      <c r="A96" s="162" t="s">
        <v>255</v>
      </c>
      <c r="B96" s="162" t="s">
        <v>256</v>
      </c>
      <c r="C96" s="162" t="s">
        <v>257</v>
      </c>
      <c r="D96" s="162">
        <v>0</v>
      </c>
      <c r="E96" s="162">
        <v>8</v>
      </c>
      <c r="F96" s="162">
        <v>0</v>
      </c>
      <c r="G96" s="162">
        <f t="shared" si="4"/>
        <v>8</v>
      </c>
      <c r="H96" s="162">
        <v>0</v>
      </c>
      <c r="I96" s="162">
        <v>12</v>
      </c>
      <c r="J96" s="163">
        <f t="shared" si="3"/>
        <v>0.66666666666666663</v>
      </c>
    </row>
    <row r="97" spans="1:10" x14ac:dyDescent="0.25">
      <c r="A97" s="150" t="s">
        <v>258</v>
      </c>
      <c r="B97" s="150" t="s">
        <v>259</v>
      </c>
      <c r="C97" s="150" t="s">
        <v>260</v>
      </c>
      <c r="D97" s="150">
        <v>0</v>
      </c>
      <c r="E97" s="150">
        <v>76</v>
      </c>
      <c r="F97" s="150">
        <v>0</v>
      </c>
      <c r="G97" s="150">
        <f t="shared" si="4"/>
        <v>76</v>
      </c>
      <c r="H97" s="150">
        <v>0</v>
      </c>
      <c r="I97" s="150">
        <v>68</v>
      </c>
      <c r="J97" s="157">
        <f t="shared" si="3"/>
        <v>1.1176470588235294</v>
      </c>
    </row>
    <row r="98" spans="1:10" x14ac:dyDescent="0.25">
      <c r="A98" s="150" t="s">
        <v>486</v>
      </c>
      <c r="B98" s="150" t="s">
        <v>259</v>
      </c>
      <c r="C98" s="150" t="s">
        <v>490</v>
      </c>
      <c r="D98" s="150">
        <v>2</v>
      </c>
      <c r="E98" s="150">
        <v>25</v>
      </c>
      <c r="F98" s="150">
        <v>0</v>
      </c>
      <c r="G98" s="150">
        <f t="shared" si="4"/>
        <v>27</v>
      </c>
      <c r="H98" s="150">
        <v>0</v>
      </c>
      <c r="I98" s="150">
        <v>29</v>
      </c>
      <c r="J98" s="157">
        <f t="shared" si="3"/>
        <v>0.93103448275862066</v>
      </c>
    </row>
    <row r="99" spans="1:10" x14ac:dyDescent="0.25">
      <c r="A99" s="150" t="s">
        <v>261</v>
      </c>
      <c r="B99" s="150" t="s">
        <v>259</v>
      </c>
      <c r="C99" s="150" t="s">
        <v>262</v>
      </c>
      <c r="D99" s="150">
        <v>2</v>
      </c>
      <c r="E99" s="150">
        <v>323</v>
      </c>
      <c r="F99" s="150">
        <v>0</v>
      </c>
      <c r="G99" s="150">
        <f t="shared" si="4"/>
        <v>325</v>
      </c>
      <c r="H99" s="150">
        <v>0</v>
      </c>
      <c r="I99" s="150">
        <v>324</v>
      </c>
      <c r="J99" s="157">
        <f t="shared" si="3"/>
        <v>1.0030864197530864</v>
      </c>
    </row>
    <row r="100" spans="1:10" x14ac:dyDescent="0.25">
      <c r="A100" s="150" t="s">
        <v>263</v>
      </c>
      <c r="B100" s="150" t="s">
        <v>259</v>
      </c>
      <c r="C100" s="150" t="s">
        <v>264</v>
      </c>
      <c r="D100" s="150">
        <v>2</v>
      </c>
      <c r="E100" s="150">
        <v>19</v>
      </c>
      <c r="F100" s="150">
        <v>0</v>
      </c>
      <c r="G100" s="150">
        <f t="shared" si="4"/>
        <v>21</v>
      </c>
      <c r="H100" s="150">
        <v>0</v>
      </c>
      <c r="I100" s="150">
        <v>22</v>
      </c>
      <c r="J100" s="157">
        <f t="shared" si="3"/>
        <v>0.95454545454545459</v>
      </c>
    </row>
    <row r="101" spans="1:10" x14ac:dyDescent="0.25">
      <c r="A101" s="162" t="s">
        <v>265</v>
      </c>
      <c r="B101" s="162" t="s">
        <v>259</v>
      </c>
      <c r="C101" s="162" t="s">
        <v>266</v>
      </c>
      <c r="D101" s="162">
        <v>6</v>
      </c>
      <c r="E101" s="162">
        <v>144</v>
      </c>
      <c r="F101" s="162">
        <v>0</v>
      </c>
      <c r="G101" s="162">
        <f t="shared" si="4"/>
        <v>150</v>
      </c>
      <c r="H101" s="162">
        <v>0</v>
      </c>
      <c r="I101" s="162">
        <v>241</v>
      </c>
      <c r="J101" s="163">
        <f t="shared" si="3"/>
        <v>0.62240663900414939</v>
      </c>
    </row>
    <row r="102" spans="1:10" x14ac:dyDescent="0.25">
      <c r="A102" s="150" t="s">
        <v>267</v>
      </c>
      <c r="B102" s="150" t="s">
        <v>259</v>
      </c>
      <c r="C102" s="150" t="s">
        <v>268</v>
      </c>
      <c r="D102" s="150">
        <v>1</v>
      </c>
      <c r="E102" s="150">
        <v>66</v>
      </c>
      <c r="F102" s="150">
        <v>0</v>
      </c>
      <c r="G102" s="150">
        <f t="shared" si="4"/>
        <v>67</v>
      </c>
      <c r="H102" s="150">
        <v>0</v>
      </c>
      <c r="I102" s="150">
        <v>67</v>
      </c>
      <c r="J102" s="157">
        <f t="shared" si="3"/>
        <v>1</v>
      </c>
    </row>
    <row r="103" spans="1:10" x14ac:dyDescent="0.25">
      <c r="A103" s="150" t="s">
        <v>269</v>
      </c>
      <c r="B103" s="150" t="s">
        <v>259</v>
      </c>
      <c r="C103" s="150" t="s">
        <v>270</v>
      </c>
      <c r="D103" s="150">
        <v>4</v>
      </c>
      <c r="E103" s="150">
        <v>100</v>
      </c>
      <c r="F103" s="150">
        <v>0</v>
      </c>
      <c r="G103" s="150">
        <f t="shared" si="4"/>
        <v>104</v>
      </c>
      <c r="H103" s="150">
        <v>4</v>
      </c>
      <c r="I103" s="150">
        <v>90</v>
      </c>
      <c r="J103" s="157">
        <f t="shared" si="3"/>
        <v>1.1555555555555554</v>
      </c>
    </row>
    <row r="104" spans="1:10" x14ac:dyDescent="0.25">
      <c r="A104" s="150" t="s">
        <v>271</v>
      </c>
      <c r="B104" s="150" t="s">
        <v>259</v>
      </c>
      <c r="C104" s="150" t="s">
        <v>272</v>
      </c>
      <c r="D104" s="150">
        <v>1</v>
      </c>
      <c r="E104" s="150">
        <v>62</v>
      </c>
      <c r="F104" s="150">
        <v>0</v>
      </c>
      <c r="G104" s="150">
        <f t="shared" si="4"/>
        <v>63</v>
      </c>
      <c r="H104" s="150">
        <v>0</v>
      </c>
      <c r="I104" s="150">
        <v>74</v>
      </c>
      <c r="J104" s="157">
        <f t="shared" si="3"/>
        <v>0.85135135135135132</v>
      </c>
    </row>
    <row r="105" spans="1:10" x14ac:dyDescent="0.25">
      <c r="A105" s="150" t="s">
        <v>273</v>
      </c>
      <c r="B105" s="150" t="s">
        <v>259</v>
      </c>
      <c r="C105" s="150" t="s">
        <v>274</v>
      </c>
      <c r="D105" s="150">
        <v>4</v>
      </c>
      <c r="E105" s="150">
        <v>211</v>
      </c>
      <c r="F105" s="150">
        <v>0</v>
      </c>
      <c r="G105" s="150">
        <f t="shared" si="4"/>
        <v>215</v>
      </c>
      <c r="H105" s="150">
        <v>1</v>
      </c>
      <c r="I105" s="150">
        <v>270</v>
      </c>
      <c r="J105" s="157">
        <f t="shared" si="3"/>
        <v>0.79629629629629628</v>
      </c>
    </row>
    <row r="106" spans="1:10" x14ac:dyDescent="0.25">
      <c r="A106" s="162" t="s">
        <v>275</v>
      </c>
      <c r="B106" s="162" t="s">
        <v>259</v>
      </c>
      <c r="C106" s="162" t="s">
        <v>276</v>
      </c>
      <c r="D106" s="162">
        <v>109</v>
      </c>
      <c r="E106" s="162">
        <v>0</v>
      </c>
      <c r="F106" s="162">
        <v>0</v>
      </c>
      <c r="G106" s="162">
        <f t="shared" si="4"/>
        <v>109</v>
      </c>
      <c r="H106" s="162">
        <v>0</v>
      </c>
      <c r="I106" s="162">
        <v>159</v>
      </c>
      <c r="J106" s="163">
        <f t="shared" si="3"/>
        <v>0.68553459119496851</v>
      </c>
    </row>
    <row r="107" spans="1:10" x14ac:dyDescent="0.25">
      <c r="A107" s="162" t="s">
        <v>297</v>
      </c>
      <c r="B107" s="162" t="s">
        <v>259</v>
      </c>
      <c r="C107" s="162" t="s">
        <v>430</v>
      </c>
      <c r="D107" s="162">
        <v>1</v>
      </c>
      <c r="E107" s="162">
        <v>42</v>
      </c>
      <c r="F107" s="162">
        <v>0</v>
      </c>
      <c r="G107" s="162">
        <f t="shared" si="4"/>
        <v>43</v>
      </c>
      <c r="H107" s="162">
        <v>0</v>
      </c>
      <c r="I107" s="162">
        <v>70</v>
      </c>
      <c r="J107" s="163">
        <f t="shared" si="3"/>
        <v>0.61428571428571432</v>
      </c>
    </row>
    <row r="108" spans="1:10" x14ac:dyDescent="0.25">
      <c r="A108" s="162" t="s">
        <v>461</v>
      </c>
      <c r="B108" s="162" t="s">
        <v>259</v>
      </c>
      <c r="C108" s="162" t="s">
        <v>460</v>
      </c>
      <c r="D108" s="162">
        <v>1</v>
      </c>
      <c r="E108" s="162">
        <v>63</v>
      </c>
      <c r="F108" s="162">
        <v>0</v>
      </c>
      <c r="G108" s="162">
        <f t="shared" si="4"/>
        <v>64</v>
      </c>
      <c r="H108" s="162">
        <v>0</v>
      </c>
      <c r="I108" s="162">
        <v>107</v>
      </c>
      <c r="J108" s="163">
        <f t="shared" si="3"/>
        <v>0.59813084112149528</v>
      </c>
    </row>
    <row r="109" spans="1:10" x14ac:dyDescent="0.25">
      <c r="A109" s="150" t="s">
        <v>277</v>
      </c>
      <c r="B109" s="150" t="s">
        <v>278</v>
      </c>
      <c r="C109" s="150" t="s">
        <v>278</v>
      </c>
      <c r="D109" s="150">
        <v>0</v>
      </c>
      <c r="E109" s="150">
        <v>28</v>
      </c>
      <c r="F109" s="150">
        <v>0</v>
      </c>
      <c r="G109" s="150">
        <f t="shared" si="4"/>
        <v>28</v>
      </c>
      <c r="H109" s="150">
        <v>0</v>
      </c>
      <c r="I109" s="150">
        <v>25</v>
      </c>
      <c r="J109" s="157">
        <f t="shared" si="3"/>
        <v>1.1200000000000001</v>
      </c>
    </row>
    <row r="110" spans="1:10" x14ac:dyDescent="0.25">
      <c r="A110" s="150" t="s">
        <v>279</v>
      </c>
      <c r="B110" s="150" t="s">
        <v>278</v>
      </c>
      <c r="C110" s="150" t="s">
        <v>280</v>
      </c>
      <c r="D110" s="150">
        <v>1</v>
      </c>
      <c r="E110" s="150">
        <v>10</v>
      </c>
      <c r="F110" s="150">
        <v>0</v>
      </c>
      <c r="G110" s="150">
        <f t="shared" si="4"/>
        <v>11</v>
      </c>
      <c r="H110" s="150">
        <v>1</v>
      </c>
      <c r="I110" s="150">
        <v>13</v>
      </c>
      <c r="J110" s="157">
        <f t="shared" si="3"/>
        <v>0.84615384615384615</v>
      </c>
    </row>
    <row r="111" spans="1:10" x14ac:dyDescent="0.25">
      <c r="A111" s="150" t="s">
        <v>281</v>
      </c>
      <c r="B111" s="150" t="s">
        <v>282</v>
      </c>
      <c r="C111" s="150" t="s">
        <v>283</v>
      </c>
      <c r="D111" s="150">
        <v>4</v>
      </c>
      <c r="E111" s="150">
        <v>49</v>
      </c>
      <c r="F111" s="150">
        <v>0</v>
      </c>
      <c r="G111" s="150">
        <f t="shared" si="4"/>
        <v>53</v>
      </c>
      <c r="H111" s="150">
        <v>2</v>
      </c>
      <c r="I111" s="150">
        <v>59</v>
      </c>
      <c r="J111" s="157">
        <f t="shared" si="3"/>
        <v>0.89830508474576276</v>
      </c>
    </row>
    <row r="112" spans="1:10" x14ac:dyDescent="0.25">
      <c r="A112" s="150" t="s">
        <v>284</v>
      </c>
      <c r="B112" s="150" t="s">
        <v>285</v>
      </c>
      <c r="C112" s="150" t="s">
        <v>286</v>
      </c>
      <c r="D112" s="150">
        <v>3</v>
      </c>
      <c r="E112" s="150">
        <v>9</v>
      </c>
      <c r="F112" s="150">
        <v>0</v>
      </c>
      <c r="G112" s="150">
        <f t="shared" si="4"/>
        <v>12</v>
      </c>
      <c r="H112" s="150">
        <v>0</v>
      </c>
      <c r="I112" s="150">
        <v>12</v>
      </c>
      <c r="J112" s="157">
        <f t="shared" si="3"/>
        <v>1</v>
      </c>
    </row>
    <row r="113" spans="1:10" x14ac:dyDescent="0.25">
      <c r="A113" s="150" t="s">
        <v>287</v>
      </c>
      <c r="B113" s="150" t="s">
        <v>288</v>
      </c>
      <c r="C113" s="150" t="s">
        <v>288</v>
      </c>
      <c r="D113" s="150">
        <v>1</v>
      </c>
      <c r="E113" s="150">
        <v>27</v>
      </c>
      <c r="F113" s="150">
        <v>0</v>
      </c>
      <c r="G113" s="150">
        <f t="shared" si="4"/>
        <v>28</v>
      </c>
      <c r="H113" s="150">
        <v>0</v>
      </c>
      <c r="I113" s="150">
        <v>33</v>
      </c>
      <c r="J113" s="157">
        <f>G113/I113</f>
        <v>0.84848484848484851</v>
      </c>
    </row>
    <row r="114" spans="1:10" ht="13.8" thickBot="1" x14ac:dyDescent="0.3">
      <c r="A114" s="153" t="s">
        <v>510</v>
      </c>
      <c r="B114" s="153" t="s">
        <v>511</v>
      </c>
      <c r="C114" s="153" t="s">
        <v>512</v>
      </c>
      <c r="D114" s="153">
        <v>24</v>
      </c>
      <c r="E114" s="153">
        <v>827</v>
      </c>
      <c r="F114" s="153">
        <v>0</v>
      </c>
      <c r="G114" s="153">
        <f t="shared" si="4"/>
        <v>851</v>
      </c>
      <c r="H114" s="153">
        <v>0</v>
      </c>
      <c r="I114" s="153">
        <v>829</v>
      </c>
      <c r="J114" s="158">
        <f>G114/I114</f>
        <v>1.0265379975874547</v>
      </c>
    </row>
    <row r="115" spans="1:10" s="151" customFormat="1" ht="13.8" thickTop="1" x14ac:dyDescent="0.25">
      <c r="A115" s="152" t="s">
        <v>289</v>
      </c>
      <c r="B115" s="152"/>
      <c r="C115" s="152"/>
      <c r="D115" s="152">
        <f>SUM(D3:D114)</f>
        <v>331</v>
      </c>
      <c r="E115" s="152">
        <f>SUM(E3:E114)</f>
        <v>5255</v>
      </c>
      <c r="F115" s="152">
        <f>SUM(F3:F114)</f>
        <v>24</v>
      </c>
      <c r="G115" s="152">
        <f t="shared" ref="G115" si="5">D115+E115+F115</f>
        <v>5610</v>
      </c>
      <c r="H115" s="152">
        <f>SUM(H3:H114)</f>
        <v>173</v>
      </c>
      <c r="I115" s="152">
        <f>SUM(I3:I114)</f>
        <v>7759</v>
      </c>
      <c r="J115" s="159">
        <f t="shared" si="3"/>
        <v>0.72303131846887481</v>
      </c>
    </row>
    <row r="118" spans="1:10" s="154" customFormat="1" ht="13.8" x14ac:dyDescent="0.25">
      <c r="A118" s="154" t="s">
        <v>291</v>
      </c>
      <c r="J118" s="160"/>
    </row>
    <row r="119" spans="1:10" s="154" customFormat="1" ht="13.8" x14ac:dyDescent="0.25">
      <c r="J119" s="160"/>
    </row>
    <row r="120" spans="1:10" s="154" customFormat="1" ht="13.8" x14ac:dyDescent="0.25">
      <c r="A120" s="154" t="s">
        <v>518</v>
      </c>
      <c r="J120" s="160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7"/>
  <sheetViews>
    <sheetView topLeftCell="A16" workbookViewId="0">
      <selection activeCell="P69" sqref="P69"/>
    </sheetView>
  </sheetViews>
  <sheetFormatPr defaultRowHeight="13.2" x14ac:dyDescent="0.25"/>
  <cols>
    <col min="1" max="1" width="13.33203125" style="175" customWidth="1"/>
    <col min="2" max="4" width="8.88671875" style="176"/>
    <col min="5" max="5" width="11" style="176" customWidth="1"/>
    <col min="6" max="6" width="12.33203125" style="176" customWidth="1"/>
    <col min="7" max="8" width="8.88671875" style="176"/>
  </cols>
  <sheetData>
    <row r="1" spans="1:8" ht="13.8" x14ac:dyDescent="0.25">
      <c r="A1" s="164"/>
      <c r="B1" s="194">
        <v>44593</v>
      </c>
      <c r="C1" s="195"/>
      <c r="D1" s="195"/>
      <c r="E1" s="195"/>
      <c r="F1" s="195"/>
      <c r="G1" s="196"/>
      <c r="H1" s="155"/>
    </row>
    <row r="2" spans="1:8" ht="41.4" x14ac:dyDescent="0.25">
      <c r="A2" s="165" t="s">
        <v>1</v>
      </c>
      <c r="B2" s="88" t="s">
        <v>3</v>
      </c>
      <c r="C2" s="88" t="s">
        <v>4</v>
      </c>
      <c r="D2" s="89" t="s">
        <v>5</v>
      </c>
      <c r="E2" s="89" t="s">
        <v>6</v>
      </c>
      <c r="F2" s="89" t="s">
        <v>513</v>
      </c>
      <c r="G2" s="90" t="s">
        <v>7</v>
      </c>
      <c r="H2" s="156" t="s">
        <v>8</v>
      </c>
    </row>
    <row r="3" spans="1:8" x14ac:dyDescent="0.25">
      <c r="A3" s="166" t="s">
        <v>10</v>
      </c>
      <c r="B3" s="167">
        <v>1</v>
      </c>
      <c r="C3" s="167">
        <v>6</v>
      </c>
      <c r="D3" s="167">
        <v>0</v>
      </c>
      <c r="E3" s="167">
        <f>SUM(B3:D3)</f>
        <v>7</v>
      </c>
      <c r="F3" s="167">
        <v>0</v>
      </c>
      <c r="G3" s="167">
        <v>14</v>
      </c>
      <c r="H3" s="168">
        <f t="shared" ref="H3:H53" si="0">E3/G3</f>
        <v>0.5</v>
      </c>
    </row>
    <row r="4" spans="1:8" x14ac:dyDescent="0.25">
      <c r="A4" s="166" t="s">
        <v>13</v>
      </c>
      <c r="B4" s="167">
        <v>0</v>
      </c>
      <c r="C4" s="167">
        <v>2</v>
      </c>
      <c r="D4" s="167">
        <v>0</v>
      </c>
      <c r="E4" s="167">
        <f t="shared" ref="E4:E53" si="1">SUM(B4:D4)</f>
        <v>2</v>
      </c>
      <c r="F4" s="167">
        <v>0</v>
      </c>
      <c r="G4" s="167">
        <v>4</v>
      </c>
      <c r="H4" s="168">
        <f t="shared" si="0"/>
        <v>0.5</v>
      </c>
    </row>
    <row r="5" spans="1:8" x14ac:dyDescent="0.25">
      <c r="A5" s="166" t="s">
        <v>15</v>
      </c>
      <c r="B5" s="167">
        <v>1</v>
      </c>
      <c r="C5" s="167">
        <v>4</v>
      </c>
      <c r="D5" s="167">
        <v>0</v>
      </c>
      <c r="E5" s="167">
        <f t="shared" si="1"/>
        <v>5</v>
      </c>
      <c r="F5" s="167">
        <v>0</v>
      </c>
      <c r="G5" s="167">
        <v>6</v>
      </c>
      <c r="H5" s="168">
        <f t="shared" si="0"/>
        <v>0.83333333333333337</v>
      </c>
    </row>
    <row r="6" spans="1:8" x14ac:dyDescent="0.25">
      <c r="A6" s="166" t="s">
        <v>17</v>
      </c>
      <c r="B6" s="167">
        <v>1</v>
      </c>
      <c r="C6" s="167">
        <v>24</v>
      </c>
      <c r="D6" s="167">
        <v>0</v>
      </c>
      <c r="E6" s="167">
        <v>25</v>
      </c>
      <c r="F6" s="167">
        <v>1</v>
      </c>
      <c r="G6" s="167">
        <v>41</v>
      </c>
      <c r="H6" s="168">
        <v>0.6097560975609756</v>
      </c>
    </row>
    <row r="7" spans="1:8" x14ac:dyDescent="0.25">
      <c r="A7" s="166" t="s">
        <v>22</v>
      </c>
      <c r="B7" s="167">
        <v>3</v>
      </c>
      <c r="C7" s="167">
        <v>8</v>
      </c>
      <c r="D7" s="167">
        <v>0</v>
      </c>
      <c r="E7" s="167">
        <f t="shared" si="1"/>
        <v>11</v>
      </c>
      <c r="F7" s="167">
        <v>2</v>
      </c>
      <c r="G7" s="167">
        <v>15</v>
      </c>
      <c r="H7" s="168">
        <f t="shared" si="0"/>
        <v>0.73333333333333328</v>
      </c>
    </row>
    <row r="8" spans="1:8" x14ac:dyDescent="0.25">
      <c r="A8" s="166" t="s">
        <v>25</v>
      </c>
      <c r="B8" s="167">
        <v>1</v>
      </c>
      <c r="C8" s="167">
        <v>46</v>
      </c>
      <c r="D8" s="167">
        <v>20</v>
      </c>
      <c r="E8" s="167">
        <f t="shared" si="1"/>
        <v>67</v>
      </c>
      <c r="F8" s="167">
        <v>1</v>
      </c>
      <c r="G8" s="167">
        <v>69</v>
      </c>
      <c r="H8" s="168">
        <f t="shared" si="0"/>
        <v>0.97101449275362317</v>
      </c>
    </row>
    <row r="9" spans="1:8" x14ac:dyDescent="0.25">
      <c r="A9" s="166" t="s">
        <v>28</v>
      </c>
      <c r="B9" s="167">
        <v>0</v>
      </c>
      <c r="C9" s="167">
        <v>16</v>
      </c>
      <c r="D9" s="167">
        <v>0</v>
      </c>
      <c r="E9" s="167">
        <f t="shared" si="1"/>
        <v>16</v>
      </c>
      <c r="F9" s="167">
        <v>0</v>
      </c>
      <c r="G9" s="167">
        <v>11</v>
      </c>
      <c r="H9" s="168">
        <f t="shared" si="0"/>
        <v>1.4545454545454546</v>
      </c>
    </row>
    <row r="10" spans="1:8" x14ac:dyDescent="0.25">
      <c r="A10" s="166" t="s">
        <v>31</v>
      </c>
      <c r="B10" s="167">
        <v>1</v>
      </c>
      <c r="C10" s="167">
        <v>43</v>
      </c>
      <c r="D10" s="167">
        <v>0</v>
      </c>
      <c r="E10" s="167">
        <v>44</v>
      </c>
      <c r="F10" s="167">
        <v>1</v>
      </c>
      <c r="G10" s="167">
        <v>172</v>
      </c>
      <c r="H10" s="168">
        <v>0.2558139534883721</v>
      </c>
    </row>
    <row r="11" spans="1:8" x14ac:dyDescent="0.25">
      <c r="A11" s="166" t="s">
        <v>36</v>
      </c>
      <c r="B11" s="167">
        <v>7</v>
      </c>
      <c r="C11" s="167">
        <v>108</v>
      </c>
      <c r="D11" s="167">
        <v>0</v>
      </c>
      <c r="E11" s="167">
        <v>115</v>
      </c>
      <c r="F11" s="167">
        <v>0</v>
      </c>
      <c r="G11" s="167">
        <v>70</v>
      </c>
      <c r="H11" s="168">
        <v>1.6428571428571428</v>
      </c>
    </row>
    <row r="12" spans="1:8" x14ac:dyDescent="0.25">
      <c r="A12" s="166" t="s">
        <v>41</v>
      </c>
      <c r="B12" s="167">
        <v>0</v>
      </c>
      <c r="C12" s="167">
        <v>15</v>
      </c>
      <c r="D12" s="167">
        <v>0</v>
      </c>
      <c r="E12" s="167">
        <f t="shared" si="1"/>
        <v>15</v>
      </c>
      <c r="F12" s="167">
        <v>0</v>
      </c>
      <c r="G12" s="167">
        <v>18</v>
      </c>
      <c r="H12" s="168">
        <f t="shared" si="0"/>
        <v>0.83333333333333337</v>
      </c>
    </row>
    <row r="13" spans="1:8" x14ac:dyDescent="0.25">
      <c r="A13" s="166" t="s">
        <v>44</v>
      </c>
      <c r="B13" s="167">
        <v>2</v>
      </c>
      <c r="C13" s="167">
        <v>27</v>
      </c>
      <c r="D13" s="167">
        <v>0</v>
      </c>
      <c r="E13" s="167">
        <f t="shared" si="1"/>
        <v>29</v>
      </c>
      <c r="F13" s="167">
        <v>2</v>
      </c>
      <c r="G13" s="167">
        <v>14</v>
      </c>
      <c r="H13" s="168">
        <f t="shared" si="0"/>
        <v>2.0714285714285716</v>
      </c>
    </row>
    <row r="14" spans="1:8" x14ac:dyDescent="0.25">
      <c r="A14" s="166" t="s">
        <v>47</v>
      </c>
      <c r="B14" s="167">
        <v>16</v>
      </c>
      <c r="C14" s="167">
        <v>237</v>
      </c>
      <c r="D14" s="167">
        <v>0</v>
      </c>
      <c r="E14" s="167">
        <v>253</v>
      </c>
      <c r="F14" s="167">
        <v>1</v>
      </c>
      <c r="G14" s="167">
        <v>235</v>
      </c>
      <c r="H14" s="168">
        <v>1.0765957446808512</v>
      </c>
    </row>
    <row r="15" spans="1:8" x14ac:dyDescent="0.25">
      <c r="A15" s="166" t="s">
        <v>52</v>
      </c>
      <c r="B15" s="167">
        <v>3</v>
      </c>
      <c r="C15" s="167">
        <v>5</v>
      </c>
      <c r="D15" s="167">
        <v>0</v>
      </c>
      <c r="E15" s="167">
        <f t="shared" si="1"/>
        <v>8</v>
      </c>
      <c r="F15" s="167">
        <v>3</v>
      </c>
      <c r="G15" s="167">
        <v>9</v>
      </c>
      <c r="H15" s="168">
        <f t="shared" si="0"/>
        <v>0.88888888888888884</v>
      </c>
    </row>
    <row r="16" spans="1:8" x14ac:dyDescent="0.25">
      <c r="A16" s="166" t="s">
        <v>55</v>
      </c>
      <c r="B16" s="167">
        <v>11</v>
      </c>
      <c r="C16" s="167">
        <v>121</v>
      </c>
      <c r="D16" s="167">
        <v>0</v>
      </c>
      <c r="E16" s="167">
        <v>132</v>
      </c>
      <c r="F16" s="167">
        <v>11</v>
      </c>
      <c r="G16" s="167">
        <v>199</v>
      </c>
      <c r="H16" s="168">
        <v>0.66331658291457285</v>
      </c>
    </row>
    <row r="17" spans="1:8" x14ac:dyDescent="0.25">
      <c r="A17" s="166" t="s">
        <v>60</v>
      </c>
      <c r="B17" s="167">
        <v>11</v>
      </c>
      <c r="C17" s="167">
        <v>2</v>
      </c>
      <c r="D17" s="167">
        <v>0</v>
      </c>
      <c r="E17" s="167">
        <f t="shared" si="1"/>
        <v>13</v>
      </c>
      <c r="F17" s="167">
        <v>0</v>
      </c>
      <c r="G17" s="167">
        <v>11</v>
      </c>
      <c r="H17" s="168">
        <f t="shared" si="0"/>
        <v>1.1818181818181819</v>
      </c>
    </row>
    <row r="18" spans="1:8" x14ac:dyDescent="0.25">
      <c r="A18" s="166" t="s">
        <v>63</v>
      </c>
      <c r="B18" s="167">
        <v>0</v>
      </c>
      <c r="C18" s="167">
        <v>17</v>
      </c>
      <c r="D18" s="167">
        <v>0</v>
      </c>
      <c r="E18" s="167">
        <f t="shared" si="1"/>
        <v>17</v>
      </c>
      <c r="F18" s="167">
        <v>0</v>
      </c>
      <c r="G18" s="167">
        <v>22</v>
      </c>
      <c r="H18" s="168">
        <f t="shared" si="0"/>
        <v>0.77272727272727271</v>
      </c>
    </row>
    <row r="19" spans="1:8" x14ac:dyDescent="0.25">
      <c r="A19" s="166" t="s">
        <v>66</v>
      </c>
      <c r="B19" s="167">
        <v>2</v>
      </c>
      <c r="C19" s="167">
        <v>52</v>
      </c>
      <c r="D19" s="167">
        <v>0</v>
      </c>
      <c r="E19" s="167">
        <v>54</v>
      </c>
      <c r="F19" s="167">
        <v>2</v>
      </c>
      <c r="G19" s="167">
        <v>126</v>
      </c>
      <c r="H19" s="168">
        <v>0.42857142857142855</v>
      </c>
    </row>
    <row r="20" spans="1:8" x14ac:dyDescent="0.25">
      <c r="A20" s="166" t="s">
        <v>71</v>
      </c>
      <c r="B20" s="167">
        <v>1</v>
      </c>
      <c r="C20" s="167">
        <v>9</v>
      </c>
      <c r="D20" s="167">
        <v>0</v>
      </c>
      <c r="E20" s="167">
        <v>10</v>
      </c>
      <c r="F20" s="167">
        <v>0</v>
      </c>
      <c r="G20" s="167">
        <v>48</v>
      </c>
      <c r="H20" s="168">
        <v>0.20833333333333334</v>
      </c>
    </row>
    <row r="21" spans="1:8" x14ac:dyDescent="0.25">
      <c r="A21" s="166" t="s">
        <v>76</v>
      </c>
      <c r="B21" s="167">
        <v>2</v>
      </c>
      <c r="C21" s="167">
        <v>22</v>
      </c>
      <c r="D21" s="167">
        <v>0</v>
      </c>
      <c r="E21" s="167">
        <f t="shared" si="1"/>
        <v>24</v>
      </c>
      <c r="F21" s="167">
        <v>0</v>
      </c>
      <c r="G21" s="167">
        <v>32</v>
      </c>
      <c r="H21" s="168">
        <f t="shared" si="0"/>
        <v>0.75</v>
      </c>
    </row>
    <row r="22" spans="1:8" x14ac:dyDescent="0.25">
      <c r="A22" s="166" t="s">
        <v>79</v>
      </c>
      <c r="B22" s="167">
        <v>0</v>
      </c>
      <c r="C22" s="167">
        <v>0</v>
      </c>
      <c r="D22" s="167">
        <v>0</v>
      </c>
      <c r="E22" s="167">
        <f t="shared" si="1"/>
        <v>0</v>
      </c>
      <c r="F22" s="167">
        <v>0</v>
      </c>
      <c r="G22" s="167">
        <v>1</v>
      </c>
      <c r="H22" s="168">
        <f t="shared" si="0"/>
        <v>0</v>
      </c>
    </row>
    <row r="23" spans="1:8" x14ac:dyDescent="0.25">
      <c r="A23" s="166" t="s">
        <v>82</v>
      </c>
      <c r="B23" s="167">
        <v>0</v>
      </c>
      <c r="C23" s="167">
        <v>0</v>
      </c>
      <c r="D23" s="167">
        <v>0</v>
      </c>
      <c r="E23" s="167">
        <f t="shared" si="1"/>
        <v>0</v>
      </c>
      <c r="F23" s="167">
        <v>0</v>
      </c>
      <c r="G23" s="167">
        <v>4</v>
      </c>
      <c r="H23" s="168">
        <f t="shared" si="0"/>
        <v>0</v>
      </c>
    </row>
    <row r="24" spans="1:8" x14ac:dyDescent="0.25">
      <c r="A24" s="166" t="s">
        <v>85</v>
      </c>
      <c r="B24" s="167">
        <v>0</v>
      </c>
      <c r="C24" s="167">
        <v>58</v>
      </c>
      <c r="D24" s="167">
        <v>0</v>
      </c>
      <c r="E24" s="167">
        <f t="shared" si="1"/>
        <v>58</v>
      </c>
      <c r="F24" s="167">
        <v>0</v>
      </c>
      <c r="G24" s="167">
        <v>169</v>
      </c>
      <c r="H24" s="168">
        <f t="shared" si="0"/>
        <v>0.34319526627218933</v>
      </c>
    </row>
    <row r="25" spans="1:8" x14ac:dyDescent="0.25">
      <c r="A25" s="166" t="s">
        <v>89</v>
      </c>
      <c r="B25" s="167">
        <v>1</v>
      </c>
      <c r="C25" s="167">
        <v>14</v>
      </c>
      <c r="D25" s="167">
        <v>0</v>
      </c>
      <c r="E25" s="167">
        <f t="shared" si="1"/>
        <v>15</v>
      </c>
      <c r="F25" s="167">
        <v>0</v>
      </c>
      <c r="G25" s="167">
        <v>23</v>
      </c>
      <c r="H25" s="168">
        <f t="shared" si="0"/>
        <v>0.65217391304347827</v>
      </c>
    </row>
    <row r="26" spans="1:8" x14ac:dyDescent="0.25">
      <c r="A26" s="166" t="s">
        <v>92</v>
      </c>
      <c r="B26" s="167">
        <v>5</v>
      </c>
      <c r="C26" s="167">
        <v>83</v>
      </c>
      <c r="D26" s="167">
        <v>0</v>
      </c>
      <c r="E26" s="167">
        <f t="shared" si="1"/>
        <v>88</v>
      </c>
      <c r="F26" s="167">
        <v>5</v>
      </c>
      <c r="G26" s="167">
        <v>44</v>
      </c>
      <c r="H26" s="168">
        <f t="shared" si="0"/>
        <v>2</v>
      </c>
    </row>
    <row r="27" spans="1:8" x14ac:dyDescent="0.25">
      <c r="A27" s="166" t="s">
        <v>95</v>
      </c>
      <c r="B27" s="167">
        <v>0</v>
      </c>
      <c r="C27" s="167">
        <v>10</v>
      </c>
      <c r="D27" s="167">
        <v>0</v>
      </c>
      <c r="E27" s="167">
        <f t="shared" si="1"/>
        <v>10</v>
      </c>
      <c r="F27" s="167">
        <v>0</v>
      </c>
      <c r="G27" s="167">
        <v>8</v>
      </c>
      <c r="H27" s="168">
        <f t="shared" si="0"/>
        <v>1.25</v>
      </c>
    </row>
    <row r="28" spans="1:8" x14ac:dyDescent="0.25">
      <c r="A28" s="166" t="s">
        <v>98</v>
      </c>
      <c r="B28" s="167">
        <v>0</v>
      </c>
      <c r="C28" s="167">
        <v>6</v>
      </c>
      <c r="D28" s="167">
        <v>0</v>
      </c>
      <c r="E28" s="167">
        <f t="shared" si="1"/>
        <v>6</v>
      </c>
      <c r="F28" s="167">
        <v>0</v>
      </c>
      <c r="G28" s="167">
        <v>6</v>
      </c>
      <c r="H28" s="168">
        <f t="shared" si="0"/>
        <v>1</v>
      </c>
    </row>
    <row r="29" spans="1:8" x14ac:dyDescent="0.25">
      <c r="A29" s="166" t="s">
        <v>101</v>
      </c>
      <c r="B29" s="167">
        <v>0</v>
      </c>
      <c r="C29" s="167">
        <v>2</v>
      </c>
      <c r="D29" s="167">
        <v>0</v>
      </c>
      <c r="E29" s="167">
        <f t="shared" si="1"/>
        <v>2</v>
      </c>
      <c r="F29" s="167">
        <v>0</v>
      </c>
      <c r="G29" s="167">
        <v>4</v>
      </c>
      <c r="H29" s="168">
        <f t="shared" si="0"/>
        <v>0.5</v>
      </c>
    </row>
    <row r="30" spans="1:8" x14ac:dyDescent="0.25">
      <c r="A30" s="166" t="s">
        <v>104</v>
      </c>
      <c r="B30" s="167">
        <v>0</v>
      </c>
      <c r="C30" s="167">
        <v>7</v>
      </c>
      <c r="D30" s="167">
        <v>0</v>
      </c>
      <c r="E30" s="167">
        <f t="shared" si="1"/>
        <v>7</v>
      </c>
      <c r="F30" s="167">
        <v>0</v>
      </c>
      <c r="G30" s="167">
        <v>4</v>
      </c>
      <c r="H30" s="168">
        <f t="shared" si="0"/>
        <v>1.75</v>
      </c>
    </row>
    <row r="31" spans="1:8" x14ac:dyDescent="0.25">
      <c r="A31" s="166" t="s">
        <v>107</v>
      </c>
      <c r="B31" s="167">
        <v>0</v>
      </c>
      <c r="C31" s="167">
        <v>12</v>
      </c>
      <c r="D31" s="167">
        <v>0</v>
      </c>
      <c r="E31" s="167">
        <f t="shared" si="1"/>
        <v>12</v>
      </c>
      <c r="F31" s="167">
        <v>0</v>
      </c>
      <c r="G31" s="167">
        <v>11</v>
      </c>
      <c r="H31" s="168">
        <f t="shared" si="0"/>
        <v>1.0909090909090908</v>
      </c>
    </row>
    <row r="32" spans="1:8" x14ac:dyDescent="0.25">
      <c r="A32" s="166" t="s">
        <v>110</v>
      </c>
      <c r="B32" s="167">
        <v>3</v>
      </c>
      <c r="C32" s="167">
        <v>14</v>
      </c>
      <c r="D32" s="167">
        <v>0</v>
      </c>
      <c r="E32" s="167">
        <f t="shared" si="1"/>
        <v>17</v>
      </c>
      <c r="F32" s="167">
        <v>3</v>
      </c>
      <c r="G32" s="167">
        <v>11</v>
      </c>
      <c r="H32" s="168">
        <f t="shared" si="0"/>
        <v>1.5454545454545454</v>
      </c>
    </row>
    <row r="33" spans="1:8" x14ac:dyDescent="0.25">
      <c r="A33" s="166" t="s">
        <v>113</v>
      </c>
      <c r="B33" s="167">
        <v>1</v>
      </c>
      <c r="C33" s="167">
        <v>25</v>
      </c>
      <c r="D33" s="167">
        <v>0</v>
      </c>
      <c r="E33" s="167">
        <f t="shared" si="1"/>
        <v>26</v>
      </c>
      <c r="F33" s="167">
        <v>0</v>
      </c>
      <c r="G33" s="167">
        <v>42</v>
      </c>
      <c r="H33" s="168">
        <f t="shared" si="0"/>
        <v>0.61904761904761907</v>
      </c>
    </row>
    <row r="34" spans="1:8" x14ac:dyDescent="0.25">
      <c r="A34" s="166" t="s">
        <v>116</v>
      </c>
      <c r="B34" s="167">
        <v>1</v>
      </c>
      <c r="C34" s="167">
        <v>0</v>
      </c>
      <c r="D34" s="167">
        <v>0</v>
      </c>
      <c r="E34" s="167">
        <f t="shared" si="1"/>
        <v>1</v>
      </c>
      <c r="F34" s="167">
        <v>0</v>
      </c>
      <c r="G34" s="167">
        <v>3</v>
      </c>
      <c r="H34" s="168">
        <f t="shared" si="0"/>
        <v>0.33333333333333331</v>
      </c>
    </row>
    <row r="35" spans="1:8" x14ac:dyDescent="0.25">
      <c r="A35" s="166" t="s">
        <v>119</v>
      </c>
      <c r="B35" s="167">
        <v>1</v>
      </c>
      <c r="C35" s="167">
        <v>11</v>
      </c>
      <c r="D35" s="167">
        <v>0</v>
      </c>
      <c r="E35" s="167">
        <f t="shared" si="1"/>
        <v>12</v>
      </c>
      <c r="F35" s="167">
        <v>1</v>
      </c>
      <c r="G35" s="167">
        <v>8</v>
      </c>
      <c r="H35" s="168">
        <f t="shared" si="0"/>
        <v>1.5</v>
      </c>
    </row>
    <row r="36" spans="1:8" x14ac:dyDescent="0.25">
      <c r="A36" s="166" t="s">
        <v>122</v>
      </c>
      <c r="B36" s="167">
        <v>8</v>
      </c>
      <c r="C36" s="167">
        <v>29</v>
      </c>
      <c r="D36" s="167">
        <v>0</v>
      </c>
      <c r="E36" s="167">
        <v>37</v>
      </c>
      <c r="F36" s="167">
        <v>1</v>
      </c>
      <c r="G36" s="167">
        <v>62</v>
      </c>
      <c r="H36" s="168">
        <v>0.59677419354838712</v>
      </c>
    </row>
    <row r="37" spans="1:8" x14ac:dyDescent="0.25">
      <c r="A37" s="166" t="s">
        <v>127</v>
      </c>
      <c r="B37" s="167">
        <v>0</v>
      </c>
      <c r="C37" s="167">
        <v>8</v>
      </c>
      <c r="D37" s="167">
        <v>2</v>
      </c>
      <c r="E37" s="167">
        <f t="shared" si="1"/>
        <v>10</v>
      </c>
      <c r="F37" s="167">
        <v>0</v>
      </c>
      <c r="G37" s="167">
        <v>43</v>
      </c>
      <c r="H37" s="168">
        <f t="shared" si="0"/>
        <v>0.23255813953488372</v>
      </c>
    </row>
    <row r="38" spans="1:8" x14ac:dyDescent="0.25">
      <c r="A38" s="166" t="s">
        <v>129</v>
      </c>
      <c r="B38" s="167">
        <v>0</v>
      </c>
      <c r="C38" s="167">
        <v>0</v>
      </c>
      <c r="D38" s="167">
        <v>0</v>
      </c>
      <c r="E38" s="167">
        <f t="shared" si="1"/>
        <v>0</v>
      </c>
      <c r="F38" s="167">
        <v>0</v>
      </c>
      <c r="G38" s="167">
        <v>16</v>
      </c>
      <c r="H38" s="168">
        <f t="shared" si="0"/>
        <v>0</v>
      </c>
    </row>
    <row r="39" spans="1:8" x14ac:dyDescent="0.25">
      <c r="A39" s="166" t="s">
        <v>132</v>
      </c>
      <c r="B39" s="167">
        <v>0</v>
      </c>
      <c r="C39" s="167">
        <v>9</v>
      </c>
      <c r="D39" s="167">
        <v>0</v>
      </c>
      <c r="E39" s="167">
        <f t="shared" si="1"/>
        <v>9</v>
      </c>
      <c r="F39" s="167">
        <v>0</v>
      </c>
      <c r="G39" s="167">
        <v>9</v>
      </c>
      <c r="H39" s="168">
        <f t="shared" si="0"/>
        <v>1</v>
      </c>
    </row>
    <row r="40" spans="1:8" x14ac:dyDescent="0.25">
      <c r="A40" s="166" t="s">
        <v>135</v>
      </c>
      <c r="B40" s="167">
        <v>5</v>
      </c>
      <c r="C40" s="167">
        <v>42</v>
      </c>
      <c r="D40" s="167">
        <v>0</v>
      </c>
      <c r="E40" s="167">
        <f t="shared" si="1"/>
        <v>47</v>
      </c>
      <c r="F40" s="167">
        <v>0</v>
      </c>
      <c r="G40" s="167">
        <v>63</v>
      </c>
      <c r="H40" s="168">
        <f t="shared" si="0"/>
        <v>0.74603174603174605</v>
      </c>
    </row>
    <row r="41" spans="1:8" x14ac:dyDescent="0.25">
      <c r="A41" s="166" t="s">
        <v>138</v>
      </c>
      <c r="B41" s="167">
        <v>3</v>
      </c>
      <c r="C41" s="167">
        <v>31</v>
      </c>
      <c r="D41" s="167">
        <v>0</v>
      </c>
      <c r="E41" s="167">
        <f t="shared" si="1"/>
        <v>34</v>
      </c>
      <c r="F41" s="167">
        <v>0</v>
      </c>
      <c r="G41" s="167">
        <v>56</v>
      </c>
      <c r="H41" s="168">
        <f t="shared" si="0"/>
        <v>0.6071428571428571</v>
      </c>
    </row>
    <row r="42" spans="1:8" x14ac:dyDescent="0.25">
      <c r="A42" s="166" t="s">
        <v>141</v>
      </c>
      <c r="B42" s="167">
        <v>5</v>
      </c>
      <c r="C42" s="167">
        <v>48</v>
      </c>
      <c r="D42" s="167">
        <v>0</v>
      </c>
      <c r="E42" s="167">
        <f t="shared" si="1"/>
        <v>53</v>
      </c>
      <c r="F42" s="167">
        <v>0</v>
      </c>
      <c r="G42" s="167">
        <v>66</v>
      </c>
      <c r="H42" s="168">
        <f t="shared" si="0"/>
        <v>0.80303030303030298</v>
      </c>
    </row>
    <row r="43" spans="1:8" x14ac:dyDescent="0.25">
      <c r="A43" s="166" t="s">
        <v>144</v>
      </c>
      <c r="B43" s="167">
        <v>1</v>
      </c>
      <c r="C43" s="167">
        <v>18</v>
      </c>
      <c r="D43" s="167">
        <v>0</v>
      </c>
      <c r="E43" s="167">
        <f t="shared" si="1"/>
        <v>19</v>
      </c>
      <c r="F43" s="167">
        <v>1</v>
      </c>
      <c r="G43" s="167">
        <v>27</v>
      </c>
      <c r="H43" s="168">
        <f t="shared" si="0"/>
        <v>0.70370370370370372</v>
      </c>
    </row>
    <row r="44" spans="1:8" x14ac:dyDescent="0.25">
      <c r="A44" s="166" t="s">
        <v>147</v>
      </c>
      <c r="B44" s="167">
        <v>0</v>
      </c>
      <c r="C44" s="167">
        <v>0</v>
      </c>
      <c r="D44" s="167">
        <v>0</v>
      </c>
      <c r="E44" s="167">
        <v>0</v>
      </c>
      <c r="F44" s="167">
        <v>0</v>
      </c>
      <c r="G44" s="167">
        <v>27</v>
      </c>
      <c r="H44" s="168">
        <v>0</v>
      </c>
    </row>
    <row r="45" spans="1:8" x14ac:dyDescent="0.25">
      <c r="A45" s="166" t="s">
        <v>152</v>
      </c>
      <c r="B45" s="167">
        <v>2</v>
      </c>
      <c r="C45" s="167">
        <v>19</v>
      </c>
      <c r="D45" s="167">
        <v>0</v>
      </c>
      <c r="E45" s="167">
        <f t="shared" si="1"/>
        <v>21</v>
      </c>
      <c r="F45" s="167">
        <v>2</v>
      </c>
      <c r="G45" s="167">
        <v>20</v>
      </c>
      <c r="H45" s="168">
        <f t="shared" si="0"/>
        <v>1.05</v>
      </c>
    </row>
    <row r="46" spans="1:8" x14ac:dyDescent="0.25">
      <c r="A46" s="166" t="s">
        <v>155</v>
      </c>
      <c r="B46" s="167">
        <v>2</v>
      </c>
      <c r="C46" s="167">
        <v>18</v>
      </c>
      <c r="D46" s="167">
        <v>2</v>
      </c>
      <c r="E46" s="167">
        <v>22</v>
      </c>
      <c r="F46" s="167">
        <v>2</v>
      </c>
      <c r="G46" s="167">
        <v>25</v>
      </c>
      <c r="H46" s="168">
        <v>0.88</v>
      </c>
    </row>
    <row r="47" spans="1:8" x14ac:dyDescent="0.25">
      <c r="A47" s="166" t="s">
        <v>160</v>
      </c>
      <c r="B47" s="167">
        <v>1</v>
      </c>
      <c r="C47" s="167">
        <v>25</v>
      </c>
      <c r="D47" s="167">
        <v>0</v>
      </c>
      <c r="E47" s="167">
        <f t="shared" si="1"/>
        <v>26</v>
      </c>
      <c r="F47" s="167">
        <v>0</v>
      </c>
      <c r="G47" s="167">
        <v>31</v>
      </c>
      <c r="H47" s="168">
        <f t="shared" si="0"/>
        <v>0.83870967741935487</v>
      </c>
    </row>
    <row r="48" spans="1:8" x14ac:dyDescent="0.25">
      <c r="A48" s="166" t="s">
        <v>163</v>
      </c>
      <c r="B48" s="167">
        <v>2</v>
      </c>
      <c r="C48" s="167">
        <v>15</v>
      </c>
      <c r="D48" s="167">
        <v>0</v>
      </c>
      <c r="E48" s="167">
        <f t="shared" si="1"/>
        <v>17</v>
      </c>
      <c r="F48" s="167">
        <v>2</v>
      </c>
      <c r="G48" s="167">
        <v>20</v>
      </c>
      <c r="H48" s="168">
        <f t="shared" si="0"/>
        <v>0.85</v>
      </c>
    </row>
    <row r="49" spans="1:8" x14ac:dyDescent="0.25">
      <c r="A49" s="166" t="s">
        <v>166</v>
      </c>
      <c r="B49" s="167">
        <v>10</v>
      </c>
      <c r="C49" s="167">
        <v>49</v>
      </c>
      <c r="D49" s="167">
        <v>0</v>
      </c>
      <c r="E49" s="167">
        <f t="shared" si="1"/>
        <v>59</v>
      </c>
      <c r="F49" s="167">
        <v>2</v>
      </c>
      <c r="G49" s="167">
        <v>58</v>
      </c>
      <c r="H49" s="168">
        <f t="shared" si="0"/>
        <v>1.0172413793103448</v>
      </c>
    </row>
    <row r="50" spans="1:8" x14ac:dyDescent="0.25">
      <c r="A50" s="166" t="s">
        <v>169</v>
      </c>
      <c r="B50" s="167">
        <v>0</v>
      </c>
      <c r="C50" s="167">
        <v>0</v>
      </c>
      <c r="D50" s="167">
        <v>0</v>
      </c>
      <c r="E50" s="167">
        <f t="shared" si="1"/>
        <v>0</v>
      </c>
      <c r="F50" s="167">
        <v>0</v>
      </c>
      <c r="G50" s="167">
        <v>0</v>
      </c>
      <c r="H50" s="168">
        <v>0</v>
      </c>
    </row>
    <row r="51" spans="1:8" x14ac:dyDescent="0.25">
      <c r="A51" s="166" t="s">
        <v>172</v>
      </c>
      <c r="B51" s="167">
        <v>3</v>
      </c>
      <c r="C51" s="167">
        <v>25</v>
      </c>
      <c r="D51" s="167">
        <v>0</v>
      </c>
      <c r="E51" s="167">
        <f t="shared" si="1"/>
        <v>28</v>
      </c>
      <c r="F51" s="167">
        <v>0</v>
      </c>
      <c r="G51" s="167">
        <v>54</v>
      </c>
      <c r="H51" s="168">
        <f t="shared" si="0"/>
        <v>0.51851851851851849</v>
      </c>
    </row>
    <row r="52" spans="1:8" x14ac:dyDescent="0.25">
      <c r="A52" s="166" t="s">
        <v>174</v>
      </c>
      <c r="B52" s="167">
        <v>0</v>
      </c>
      <c r="C52" s="167">
        <v>9</v>
      </c>
      <c r="D52" s="167">
        <v>0</v>
      </c>
      <c r="E52" s="167">
        <f t="shared" si="1"/>
        <v>9</v>
      </c>
      <c r="F52" s="167">
        <v>0</v>
      </c>
      <c r="G52" s="167">
        <v>10</v>
      </c>
      <c r="H52" s="168">
        <f t="shared" si="0"/>
        <v>0.9</v>
      </c>
    </row>
    <row r="53" spans="1:8" x14ac:dyDescent="0.25">
      <c r="A53" s="166" t="s">
        <v>177</v>
      </c>
      <c r="B53" s="167">
        <v>0</v>
      </c>
      <c r="C53" s="167">
        <v>19</v>
      </c>
      <c r="D53" s="167">
        <v>0</v>
      </c>
      <c r="E53" s="167">
        <f t="shared" si="1"/>
        <v>19</v>
      </c>
      <c r="F53" s="167">
        <v>0</v>
      </c>
      <c r="G53" s="167">
        <v>20</v>
      </c>
      <c r="H53" s="168">
        <f t="shared" si="0"/>
        <v>0.95</v>
      </c>
    </row>
    <row r="54" spans="1:8" x14ac:dyDescent="0.25">
      <c r="A54" s="166" t="s">
        <v>180</v>
      </c>
      <c r="B54" s="167">
        <v>23</v>
      </c>
      <c r="C54" s="167">
        <v>1389</v>
      </c>
      <c r="D54" s="167">
        <v>0</v>
      </c>
      <c r="E54" s="167">
        <v>1412</v>
      </c>
      <c r="F54" s="167">
        <v>108</v>
      </c>
      <c r="G54" s="167">
        <v>2570</v>
      </c>
      <c r="H54" s="168">
        <v>0.54941634241245141</v>
      </c>
    </row>
    <row r="55" spans="1:8" x14ac:dyDescent="0.25">
      <c r="A55" s="166" t="s">
        <v>209</v>
      </c>
      <c r="B55" s="167">
        <v>1</v>
      </c>
      <c r="C55" s="167">
        <v>29</v>
      </c>
      <c r="D55" s="167">
        <v>0</v>
      </c>
      <c r="E55" s="167">
        <f t="shared" ref="E55:E76" si="2">SUM(B55:D55)</f>
        <v>30</v>
      </c>
      <c r="F55" s="167">
        <v>1</v>
      </c>
      <c r="G55" s="167">
        <v>32</v>
      </c>
      <c r="H55" s="168">
        <f t="shared" ref="H55:H77" si="3">E55/G55</f>
        <v>0.9375</v>
      </c>
    </row>
    <row r="56" spans="1:8" x14ac:dyDescent="0.25">
      <c r="A56" s="166" t="s">
        <v>211</v>
      </c>
      <c r="B56" s="167">
        <v>0</v>
      </c>
      <c r="C56" s="167">
        <v>4</v>
      </c>
      <c r="D56" s="167">
        <v>0</v>
      </c>
      <c r="E56" s="167">
        <f t="shared" si="2"/>
        <v>4</v>
      </c>
      <c r="F56" s="167">
        <v>0</v>
      </c>
      <c r="G56" s="167">
        <v>4</v>
      </c>
      <c r="H56" s="168">
        <f t="shared" si="3"/>
        <v>1</v>
      </c>
    </row>
    <row r="57" spans="1:8" x14ac:dyDescent="0.25">
      <c r="A57" s="166" t="s">
        <v>214</v>
      </c>
      <c r="B57" s="167">
        <v>1</v>
      </c>
      <c r="C57" s="167">
        <v>26</v>
      </c>
      <c r="D57" s="167">
        <v>0</v>
      </c>
      <c r="E57" s="167">
        <f t="shared" si="2"/>
        <v>27</v>
      </c>
      <c r="F57" s="167">
        <v>1</v>
      </c>
      <c r="G57" s="167">
        <v>39</v>
      </c>
      <c r="H57" s="168">
        <f t="shared" si="3"/>
        <v>0.69230769230769229</v>
      </c>
    </row>
    <row r="58" spans="1:8" x14ac:dyDescent="0.25">
      <c r="A58" s="166" t="s">
        <v>217</v>
      </c>
      <c r="B58" s="167">
        <v>0</v>
      </c>
      <c r="C58" s="167">
        <v>9</v>
      </c>
      <c r="D58" s="167">
        <v>0</v>
      </c>
      <c r="E58" s="167">
        <v>9</v>
      </c>
      <c r="F58" s="167">
        <v>0</v>
      </c>
      <c r="G58" s="167">
        <v>40</v>
      </c>
      <c r="H58" s="168">
        <v>0.22500000000000001</v>
      </c>
    </row>
    <row r="59" spans="1:8" x14ac:dyDescent="0.25">
      <c r="A59" s="166" t="s">
        <v>220</v>
      </c>
      <c r="B59" s="167">
        <v>4</v>
      </c>
      <c r="C59" s="167">
        <v>43</v>
      </c>
      <c r="D59" s="167">
        <v>0</v>
      </c>
      <c r="E59" s="167">
        <v>47</v>
      </c>
      <c r="F59" s="167">
        <v>4</v>
      </c>
      <c r="G59" s="167">
        <v>75</v>
      </c>
      <c r="H59" s="168">
        <v>0.62666666666666671</v>
      </c>
    </row>
    <row r="60" spans="1:8" x14ac:dyDescent="0.25">
      <c r="A60" s="166" t="s">
        <v>225</v>
      </c>
      <c r="B60" s="167">
        <v>2</v>
      </c>
      <c r="C60" s="167">
        <v>47</v>
      </c>
      <c r="D60" s="167">
        <v>0</v>
      </c>
      <c r="E60" s="167">
        <f t="shared" si="2"/>
        <v>49</v>
      </c>
      <c r="F60" s="167">
        <v>2</v>
      </c>
      <c r="G60" s="167">
        <v>36</v>
      </c>
      <c r="H60" s="168">
        <f t="shared" si="3"/>
        <v>1.3611111111111112</v>
      </c>
    </row>
    <row r="61" spans="1:8" x14ac:dyDescent="0.25">
      <c r="A61" s="166" t="s">
        <v>228</v>
      </c>
      <c r="B61" s="167">
        <v>1</v>
      </c>
      <c r="C61" s="167">
        <v>8</v>
      </c>
      <c r="D61" s="167">
        <v>0</v>
      </c>
      <c r="E61" s="167">
        <f t="shared" si="2"/>
        <v>9</v>
      </c>
      <c r="F61" s="167">
        <v>1</v>
      </c>
      <c r="G61" s="167">
        <v>21</v>
      </c>
      <c r="H61" s="168">
        <f t="shared" si="3"/>
        <v>0.42857142857142855</v>
      </c>
    </row>
    <row r="62" spans="1:8" x14ac:dyDescent="0.25">
      <c r="A62" s="166" t="s">
        <v>231</v>
      </c>
      <c r="B62" s="167">
        <v>1</v>
      </c>
      <c r="C62" s="167">
        <v>7</v>
      </c>
      <c r="D62" s="167">
        <v>0</v>
      </c>
      <c r="E62" s="167">
        <f t="shared" si="2"/>
        <v>8</v>
      </c>
      <c r="F62" s="167">
        <v>1</v>
      </c>
      <c r="G62" s="167">
        <v>105</v>
      </c>
      <c r="H62" s="168">
        <f t="shared" si="3"/>
        <v>7.6190476190476197E-2</v>
      </c>
    </row>
    <row r="63" spans="1:8" x14ac:dyDescent="0.25">
      <c r="A63" s="166" t="s">
        <v>234</v>
      </c>
      <c r="B63" s="167">
        <v>1</v>
      </c>
      <c r="C63" s="167">
        <v>9</v>
      </c>
      <c r="D63" s="167">
        <v>0</v>
      </c>
      <c r="E63" s="167">
        <f t="shared" si="2"/>
        <v>10</v>
      </c>
      <c r="F63" s="167">
        <v>0</v>
      </c>
      <c r="G63" s="167">
        <v>15</v>
      </c>
      <c r="H63" s="168">
        <f t="shared" si="3"/>
        <v>0.66666666666666663</v>
      </c>
    </row>
    <row r="64" spans="1:8" x14ac:dyDescent="0.25">
      <c r="A64" s="166" t="s">
        <v>237</v>
      </c>
      <c r="B64" s="167">
        <v>0</v>
      </c>
      <c r="C64" s="167">
        <v>1</v>
      </c>
      <c r="D64" s="167">
        <v>0</v>
      </c>
      <c r="E64" s="167">
        <f t="shared" si="2"/>
        <v>1</v>
      </c>
      <c r="F64" s="167">
        <v>0</v>
      </c>
      <c r="G64" s="167">
        <v>1</v>
      </c>
      <c r="H64" s="168">
        <f t="shared" si="3"/>
        <v>1</v>
      </c>
    </row>
    <row r="65" spans="1:8" x14ac:dyDescent="0.25">
      <c r="A65" s="166" t="s">
        <v>240</v>
      </c>
      <c r="B65" s="167">
        <v>4</v>
      </c>
      <c r="C65" s="167">
        <v>61</v>
      </c>
      <c r="D65" s="167">
        <v>0</v>
      </c>
      <c r="E65" s="167">
        <f t="shared" si="2"/>
        <v>65</v>
      </c>
      <c r="F65" s="167">
        <v>3</v>
      </c>
      <c r="G65" s="167">
        <v>66</v>
      </c>
      <c r="H65" s="168">
        <f t="shared" si="3"/>
        <v>0.98484848484848486</v>
      </c>
    </row>
    <row r="66" spans="1:8" x14ac:dyDescent="0.25">
      <c r="A66" s="166" t="s">
        <v>243</v>
      </c>
      <c r="B66" s="167">
        <v>2</v>
      </c>
      <c r="C66" s="167">
        <v>21</v>
      </c>
      <c r="D66" s="167">
        <v>0</v>
      </c>
      <c r="E66" s="167">
        <f t="shared" si="2"/>
        <v>23</v>
      </c>
      <c r="F66" s="167">
        <v>0</v>
      </c>
      <c r="G66" s="167">
        <v>35</v>
      </c>
      <c r="H66" s="168">
        <f t="shared" si="3"/>
        <v>0.65714285714285714</v>
      </c>
    </row>
    <row r="67" spans="1:8" x14ac:dyDescent="0.25">
      <c r="A67" s="166" t="s">
        <v>247</v>
      </c>
      <c r="B67" s="167">
        <v>1</v>
      </c>
      <c r="C67" s="167">
        <v>48</v>
      </c>
      <c r="D67" s="167">
        <v>0</v>
      </c>
      <c r="E67" s="167">
        <f t="shared" si="2"/>
        <v>49</v>
      </c>
      <c r="F67" s="167">
        <v>0</v>
      </c>
      <c r="G67" s="167">
        <v>52</v>
      </c>
      <c r="H67" s="168">
        <f t="shared" si="3"/>
        <v>0.94230769230769229</v>
      </c>
    </row>
    <row r="68" spans="1:8" x14ac:dyDescent="0.25">
      <c r="A68" s="166" t="s">
        <v>250</v>
      </c>
      <c r="B68" s="167">
        <v>4</v>
      </c>
      <c r="C68" s="167">
        <v>37</v>
      </c>
      <c r="D68" s="167">
        <v>0</v>
      </c>
      <c r="E68" s="167">
        <f t="shared" si="2"/>
        <v>41</v>
      </c>
      <c r="F68" s="167">
        <v>0</v>
      </c>
      <c r="G68" s="167">
        <v>54</v>
      </c>
      <c r="H68" s="168">
        <f t="shared" si="3"/>
        <v>0.7592592592592593</v>
      </c>
    </row>
    <row r="69" spans="1:8" x14ac:dyDescent="0.25">
      <c r="A69" s="166" t="s">
        <v>253</v>
      </c>
      <c r="B69" s="167">
        <v>3</v>
      </c>
      <c r="C69" s="167">
        <v>57</v>
      </c>
      <c r="D69" s="167">
        <v>0</v>
      </c>
      <c r="E69" s="167">
        <f t="shared" si="2"/>
        <v>60</v>
      </c>
      <c r="F69" s="167">
        <v>1</v>
      </c>
      <c r="G69" s="167">
        <v>49</v>
      </c>
      <c r="H69" s="168">
        <f t="shared" si="3"/>
        <v>1.2244897959183674</v>
      </c>
    </row>
    <row r="70" spans="1:8" x14ac:dyDescent="0.25">
      <c r="A70" s="166" t="s">
        <v>256</v>
      </c>
      <c r="B70" s="167">
        <v>0</v>
      </c>
      <c r="C70" s="167">
        <v>8</v>
      </c>
      <c r="D70" s="167">
        <v>0</v>
      </c>
      <c r="E70" s="167">
        <f t="shared" si="2"/>
        <v>8</v>
      </c>
      <c r="F70" s="167">
        <v>0</v>
      </c>
      <c r="G70" s="167">
        <v>12</v>
      </c>
      <c r="H70" s="168">
        <f t="shared" si="3"/>
        <v>0.66666666666666663</v>
      </c>
    </row>
    <row r="71" spans="1:8" x14ac:dyDescent="0.25">
      <c r="A71" s="166" t="s">
        <v>259</v>
      </c>
      <c r="B71" s="167">
        <v>133</v>
      </c>
      <c r="C71" s="167">
        <v>1131</v>
      </c>
      <c r="D71" s="167">
        <v>0</v>
      </c>
      <c r="E71" s="167">
        <v>1264</v>
      </c>
      <c r="F71" s="167">
        <v>5</v>
      </c>
      <c r="G71" s="167">
        <v>1521</v>
      </c>
      <c r="H71" s="168">
        <v>0.83103221564760021</v>
      </c>
    </row>
    <row r="72" spans="1:8" x14ac:dyDescent="0.25">
      <c r="A72" s="166" t="s">
        <v>278</v>
      </c>
      <c r="B72" s="167">
        <v>1</v>
      </c>
      <c r="C72" s="167">
        <v>38</v>
      </c>
      <c r="D72" s="167">
        <v>0</v>
      </c>
      <c r="E72" s="167">
        <v>39</v>
      </c>
      <c r="F72" s="167">
        <v>1</v>
      </c>
      <c r="G72" s="167">
        <v>38</v>
      </c>
      <c r="H72" s="168">
        <v>1.0263157894736843</v>
      </c>
    </row>
    <row r="73" spans="1:8" x14ac:dyDescent="0.25">
      <c r="A73" s="166" t="s">
        <v>282</v>
      </c>
      <c r="B73" s="167">
        <v>4</v>
      </c>
      <c r="C73" s="167">
        <v>49</v>
      </c>
      <c r="D73" s="167">
        <v>0</v>
      </c>
      <c r="E73" s="167">
        <f t="shared" si="2"/>
        <v>53</v>
      </c>
      <c r="F73" s="167">
        <v>2</v>
      </c>
      <c r="G73" s="167">
        <v>59</v>
      </c>
      <c r="H73" s="168">
        <f t="shared" si="3"/>
        <v>0.89830508474576276</v>
      </c>
    </row>
    <row r="74" spans="1:8" x14ac:dyDescent="0.25">
      <c r="A74" s="166" t="s">
        <v>285</v>
      </c>
      <c r="B74" s="167">
        <v>3</v>
      </c>
      <c r="C74" s="167">
        <v>9</v>
      </c>
      <c r="D74" s="167">
        <v>0</v>
      </c>
      <c r="E74" s="167">
        <f t="shared" si="2"/>
        <v>12</v>
      </c>
      <c r="F74" s="167">
        <v>0</v>
      </c>
      <c r="G74" s="167">
        <v>12</v>
      </c>
      <c r="H74" s="168">
        <f t="shared" si="3"/>
        <v>1</v>
      </c>
    </row>
    <row r="75" spans="1:8" x14ac:dyDescent="0.25">
      <c r="A75" s="166" t="s">
        <v>288</v>
      </c>
      <c r="B75" s="167">
        <v>1</v>
      </c>
      <c r="C75" s="167">
        <v>27</v>
      </c>
      <c r="D75" s="167">
        <v>0</v>
      </c>
      <c r="E75" s="167">
        <f t="shared" si="2"/>
        <v>28</v>
      </c>
      <c r="F75" s="167">
        <v>0</v>
      </c>
      <c r="G75" s="167">
        <v>33</v>
      </c>
      <c r="H75" s="168">
        <f>E75/G75</f>
        <v>0.84848484848484851</v>
      </c>
    </row>
    <row r="76" spans="1:8" ht="13.8" thickBot="1" x14ac:dyDescent="0.3">
      <c r="A76" s="169" t="s">
        <v>511</v>
      </c>
      <c r="B76" s="170">
        <v>24</v>
      </c>
      <c r="C76" s="170">
        <v>827</v>
      </c>
      <c r="D76" s="170">
        <v>0</v>
      </c>
      <c r="E76" s="170">
        <f t="shared" si="2"/>
        <v>851</v>
      </c>
      <c r="F76" s="170">
        <v>0</v>
      </c>
      <c r="G76" s="170">
        <v>829</v>
      </c>
      <c r="H76" s="171">
        <f>E76/G76</f>
        <v>1.0265379975874547</v>
      </c>
    </row>
    <row r="77" spans="1:8" s="151" customFormat="1" ht="13.8" thickTop="1" x14ac:dyDescent="0.25">
      <c r="A77" s="172" t="s">
        <v>516</v>
      </c>
      <c r="B77" s="173">
        <f>SUM(B3:B76)</f>
        <v>331</v>
      </c>
      <c r="C77" s="173">
        <f>SUM(C3:C76)</f>
        <v>5255</v>
      </c>
      <c r="D77" s="173">
        <f>SUM(D3:D76)</f>
        <v>24</v>
      </c>
      <c r="E77" s="173">
        <f t="shared" ref="E77" si="4">B77+C77+D77</f>
        <v>5610</v>
      </c>
      <c r="F77" s="173">
        <f>SUM(F3:F76)</f>
        <v>173</v>
      </c>
      <c r="G77" s="173">
        <f>SUM(G3:G76)</f>
        <v>7759</v>
      </c>
      <c r="H77" s="174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9"/>
  <sheetViews>
    <sheetView tabSelected="1" topLeftCell="A100" workbookViewId="0">
      <selection activeCell="M118" sqref="M118"/>
    </sheetView>
  </sheetViews>
  <sheetFormatPr defaultRowHeight="13.2" x14ac:dyDescent="0.25"/>
  <cols>
    <col min="1" max="1" width="8.44140625" customWidth="1"/>
    <col min="2" max="2" width="12.33203125" customWidth="1"/>
    <col min="3" max="3" width="24.44140625" bestFit="1" customWidth="1"/>
    <col min="7" max="7" width="12.109375" customWidth="1"/>
    <col min="8" max="8" width="12.33203125" customWidth="1"/>
    <col min="10" max="10" width="9.109375" style="183"/>
    <col min="43" max="52" width="8.88671875" style="191"/>
  </cols>
  <sheetData>
    <row r="1" spans="1:52" s="2" customFormat="1" ht="13.8" x14ac:dyDescent="0.25">
      <c r="A1" s="83"/>
      <c r="B1" s="84"/>
      <c r="C1" s="85"/>
      <c r="D1" s="194">
        <v>44621</v>
      </c>
      <c r="E1" s="195"/>
      <c r="F1" s="195"/>
      <c r="G1" s="195"/>
      <c r="H1" s="195"/>
      <c r="I1" s="196"/>
      <c r="J1" s="178"/>
      <c r="AQ1" s="189"/>
      <c r="AR1" s="189"/>
      <c r="AS1" s="189"/>
      <c r="AT1" s="189"/>
      <c r="AU1" s="189"/>
      <c r="AV1" s="189"/>
      <c r="AW1" s="189"/>
      <c r="AX1" s="189"/>
      <c r="AY1" s="189"/>
      <c r="AZ1" s="189"/>
    </row>
    <row r="2" spans="1:52" s="71" customFormat="1" ht="41.4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179" t="s">
        <v>8</v>
      </c>
      <c r="AQ2" s="190"/>
      <c r="AR2" s="190"/>
      <c r="AS2" s="190"/>
      <c r="AT2" s="190"/>
      <c r="AU2" s="190"/>
      <c r="AV2" s="190"/>
      <c r="AW2" s="190"/>
      <c r="AX2" s="190"/>
      <c r="AY2" s="190"/>
      <c r="AZ2" s="190"/>
    </row>
    <row r="3" spans="1:52" x14ac:dyDescent="0.25">
      <c r="A3" s="162" t="s">
        <v>9</v>
      </c>
      <c r="B3" s="162" t="s">
        <v>10</v>
      </c>
      <c r="C3" s="162" t="s">
        <v>11</v>
      </c>
      <c r="D3" s="162">
        <v>3</v>
      </c>
      <c r="E3" s="162">
        <v>20</v>
      </c>
      <c r="F3" s="162">
        <v>0</v>
      </c>
      <c r="G3" s="162">
        <f>SUM(D3:F3)</f>
        <v>23</v>
      </c>
      <c r="H3" s="162">
        <v>0</v>
      </c>
      <c r="I3" s="162">
        <v>31</v>
      </c>
      <c r="J3" s="184">
        <f t="shared" ref="J3:J66" si="0">G3/I3</f>
        <v>0.74193548387096775</v>
      </c>
    </row>
    <row r="4" spans="1:52" x14ac:dyDescent="0.25">
      <c r="A4" s="162" t="s">
        <v>12</v>
      </c>
      <c r="B4" s="162" t="s">
        <v>13</v>
      </c>
      <c r="C4" s="162" t="s">
        <v>13</v>
      </c>
      <c r="D4" s="162">
        <v>2</v>
      </c>
      <c r="E4" s="162">
        <v>9</v>
      </c>
      <c r="F4" s="162">
        <v>0</v>
      </c>
      <c r="G4" s="162">
        <f t="shared" ref="G4:G67" si="1">SUM(D4:F4)</f>
        <v>11</v>
      </c>
      <c r="H4" s="162">
        <v>1</v>
      </c>
      <c r="I4" s="162">
        <v>14</v>
      </c>
      <c r="J4" s="184">
        <f t="shared" si="0"/>
        <v>0.7857142857142857</v>
      </c>
    </row>
    <row r="5" spans="1:52" x14ac:dyDescent="0.25">
      <c r="A5" s="150" t="s">
        <v>14</v>
      </c>
      <c r="B5" s="150" t="s">
        <v>15</v>
      </c>
      <c r="C5" s="150" t="s">
        <v>15</v>
      </c>
      <c r="D5" s="150">
        <v>0</v>
      </c>
      <c r="E5" s="150">
        <v>10</v>
      </c>
      <c r="F5" s="150">
        <v>0</v>
      </c>
      <c r="G5" s="150">
        <f t="shared" si="1"/>
        <v>10</v>
      </c>
      <c r="H5" s="150">
        <v>0</v>
      </c>
      <c r="I5" s="150">
        <v>11</v>
      </c>
      <c r="J5" s="180">
        <f t="shared" si="0"/>
        <v>0.90909090909090906</v>
      </c>
    </row>
    <row r="6" spans="1:52" x14ac:dyDescent="0.25">
      <c r="A6" s="150" t="s">
        <v>16</v>
      </c>
      <c r="B6" s="150" t="s">
        <v>17</v>
      </c>
      <c r="C6" s="150" t="s">
        <v>18</v>
      </c>
      <c r="D6" s="150">
        <v>1</v>
      </c>
      <c r="E6" s="150">
        <v>18</v>
      </c>
      <c r="F6" s="150">
        <v>0</v>
      </c>
      <c r="G6" s="150">
        <f t="shared" si="1"/>
        <v>19</v>
      </c>
      <c r="H6" s="150">
        <v>0</v>
      </c>
      <c r="I6" s="150">
        <v>21</v>
      </c>
      <c r="J6" s="180">
        <f t="shared" si="0"/>
        <v>0.90476190476190477</v>
      </c>
    </row>
    <row r="7" spans="1:52" x14ac:dyDescent="0.25">
      <c r="A7" s="150" t="s">
        <v>19</v>
      </c>
      <c r="B7" s="150" t="s">
        <v>17</v>
      </c>
      <c r="C7" s="150" t="s">
        <v>20</v>
      </c>
      <c r="D7" s="150">
        <v>14</v>
      </c>
      <c r="E7" s="150">
        <v>36</v>
      </c>
      <c r="F7" s="150">
        <v>0</v>
      </c>
      <c r="G7" s="150">
        <f t="shared" si="1"/>
        <v>50</v>
      </c>
      <c r="H7" s="150">
        <v>1</v>
      </c>
      <c r="I7" s="150">
        <v>53</v>
      </c>
      <c r="J7" s="180">
        <f t="shared" si="0"/>
        <v>0.94339622641509435</v>
      </c>
    </row>
    <row r="8" spans="1:52" s="188" customFormat="1" x14ac:dyDescent="0.25">
      <c r="A8" s="162" t="s">
        <v>21</v>
      </c>
      <c r="B8" s="162" t="s">
        <v>22</v>
      </c>
      <c r="C8" s="162" t="s">
        <v>23</v>
      </c>
      <c r="D8" s="162">
        <v>2</v>
      </c>
      <c r="E8" s="162">
        <v>11</v>
      </c>
      <c r="F8" s="162">
        <v>0</v>
      </c>
      <c r="G8" s="162">
        <f t="shared" si="1"/>
        <v>13</v>
      </c>
      <c r="H8" s="162">
        <v>0</v>
      </c>
      <c r="I8" s="162">
        <v>17</v>
      </c>
      <c r="J8" s="184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92"/>
      <c r="AR8" s="192"/>
      <c r="AS8" s="192"/>
      <c r="AT8" s="192"/>
      <c r="AU8" s="192"/>
      <c r="AV8" s="192"/>
      <c r="AW8" s="192"/>
      <c r="AX8" s="192"/>
      <c r="AY8" s="192"/>
      <c r="AZ8" s="192"/>
    </row>
    <row r="9" spans="1:52" x14ac:dyDescent="0.25">
      <c r="A9" s="162" t="s">
        <v>24</v>
      </c>
      <c r="B9" s="162" t="s">
        <v>25</v>
      </c>
      <c r="C9" s="162" t="s">
        <v>26</v>
      </c>
      <c r="D9" s="162">
        <v>4</v>
      </c>
      <c r="E9" s="162">
        <v>49</v>
      </c>
      <c r="F9" s="162">
        <v>0</v>
      </c>
      <c r="G9" s="162">
        <f t="shared" si="1"/>
        <v>53</v>
      </c>
      <c r="H9" s="162">
        <v>4</v>
      </c>
      <c r="I9" s="162">
        <v>92</v>
      </c>
      <c r="J9" s="184">
        <f t="shared" si="0"/>
        <v>0.57608695652173914</v>
      </c>
    </row>
    <row r="10" spans="1:52" s="188" customFormat="1" x14ac:dyDescent="0.25">
      <c r="A10" s="186" t="s">
        <v>27</v>
      </c>
      <c r="B10" s="186" t="s">
        <v>28</v>
      </c>
      <c r="C10" s="186" t="s">
        <v>29</v>
      </c>
      <c r="D10" s="186">
        <v>0</v>
      </c>
      <c r="E10" s="186">
        <v>17</v>
      </c>
      <c r="F10" s="186">
        <v>0</v>
      </c>
      <c r="G10" s="186">
        <f t="shared" si="1"/>
        <v>17</v>
      </c>
      <c r="H10" s="186">
        <v>0</v>
      </c>
      <c r="I10" s="186">
        <v>20</v>
      </c>
      <c r="J10" s="187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</row>
    <row r="11" spans="1:52" x14ac:dyDescent="0.25">
      <c r="A11" s="162" t="s">
        <v>30</v>
      </c>
      <c r="B11" s="162" t="s">
        <v>31</v>
      </c>
      <c r="C11" s="162" t="s">
        <v>32</v>
      </c>
      <c r="D11" s="162">
        <v>0</v>
      </c>
      <c r="E11" s="162">
        <v>27</v>
      </c>
      <c r="F11" s="162">
        <v>0</v>
      </c>
      <c r="G11" s="162">
        <f t="shared" si="1"/>
        <v>27</v>
      </c>
      <c r="H11" s="162">
        <v>0</v>
      </c>
      <c r="I11" s="162">
        <v>56</v>
      </c>
      <c r="J11" s="184">
        <f t="shared" si="0"/>
        <v>0.48214285714285715</v>
      </c>
    </row>
    <row r="12" spans="1:52" s="188" customFormat="1" x14ac:dyDescent="0.25">
      <c r="A12" s="162" t="s">
        <v>33</v>
      </c>
      <c r="B12" s="162" t="s">
        <v>31</v>
      </c>
      <c r="C12" s="162" t="s">
        <v>34</v>
      </c>
      <c r="D12" s="162">
        <v>2</v>
      </c>
      <c r="E12" s="162">
        <v>5</v>
      </c>
      <c r="F12" s="162">
        <v>0</v>
      </c>
      <c r="G12" s="162">
        <f t="shared" si="1"/>
        <v>7</v>
      </c>
      <c r="H12" s="162">
        <v>0</v>
      </c>
      <c r="I12" s="162">
        <v>211</v>
      </c>
      <c r="J12" s="184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</row>
    <row r="13" spans="1:52" x14ac:dyDescent="0.25">
      <c r="A13" s="150" t="s">
        <v>35</v>
      </c>
      <c r="B13" s="150" t="s">
        <v>36</v>
      </c>
      <c r="C13" s="150" t="s">
        <v>37</v>
      </c>
      <c r="D13" s="150">
        <v>13</v>
      </c>
      <c r="E13" s="150">
        <v>117</v>
      </c>
      <c r="F13" s="150">
        <v>0</v>
      </c>
      <c r="G13" s="150">
        <f t="shared" si="1"/>
        <v>130</v>
      </c>
      <c r="H13" s="150">
        <v>5</v>
      </c>
      <c r="I13" s="150">
        <v>73</v>
      </c>
      <c r="J13" s="180">
        <f t="shared" si="0"/>
        <v>1.7808219178082192</v>
      </c>
    </row>
    <row r="14" spans="1:52" s="188" customFormat="1" x14ac:dyDescent="0.25">
      <c r="A14" s="186" t="s">
        <v>38</v>
      </c>
      <c r="B14" s="186" t="s">
        <v>36</v>
      </c>
      <c r="C14" s="186" t="s">
        <v>39</v>
      </c>
      <c r="D14" s="186">
        <v>0</v>
      </c>
      <c r="E14" s="186">
        <v>11</v>
      </c>
      <c r="F14" s="186">
        <v>0</v>
      </c>
      <c r="G14" s="186">
        <f t="shared" si="1"/>
        <v>11</v>
      </c>
      <c r="H14" s="186">
        <v>0</v>
      </c>
      <c r="I14" s="186">
        <v>12</v>
      </c>
      <c r="J14" s="187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</row>
    <row r="15" spans="1:52" x14ac:dyDescent="0.25">
      <c r="A15" s="150" t="s">
        <v>40</v>
      </c>
      <c r="B15" s="150" t="s">
        <v>41</v>
      </c>
      <c r="C15" s="150" t="s">
        <v>42</v>
      </c>
      <c r="D15" s="150">
        <v>7</v>
      </c>
      <c r="E15" s="150">
        <v>40</v>
      </c>
      <c r="F15" s="150">
        <v>0</v>
      </c>
      <c r="G15" s="150">
        <f t="shared" si="1"/>
        <v>47</v>
      </c>
      <c r="H15" s="150">
        <v>2</v>
      </c>
      <c r="I15" s="150">
        <v>47</v>
      </c>
      <c r="J15" s="180">
        <f t="shared" si="0"/>
        <v>1</v>
      </c>
    </row>
    <row r="16" spans="1:52" x14ac:dyDescent="0.25">
      <c r="A16" s="150" t="s">
        <v>43</v>
      </c>
      <c r="B16" s="150" t="s">
        <v>44</v>
      </c>
      <c r="C16" s="150" t="s">
        <v>45</v>
      </c>
      <c r="D16" s="150">
        <v>1</v>
      </c>
      <c r="E16" s="150">
        <v>37</v>
      </c>
      <c r="F16" s="150">
        <v>0</v>
      </c>
      <c r="G16" s="150">
        <f t="shared" si="1"/>
        <v>38</v>
      </c>
      <c r="H16" s="150">
        <v>1</v>
      </c>
      <c r="I16" s="150">
        <v>21</v>
      </c>
      <c r="J16" s="180">
        <f t="shared" si="0"/>
        <v>1.8095238095238095</v>
      </c>
    </row>
    <row r="17" spans="1:52" s="188" customFormat="1" x14ac:dyDescent="0.25">
      <c r="A17" s="186" t="s">
        <v>46</v>
      </c>
      <c r="B17" s="186" t="s">
        <v>47</v>
      </c>
      <c r="C17" s="186" t="s">
        <v>48</v>
      </c>
      <c r="D17" s="186">
        <v>20</v>
      </c>
      <c r="E17" s="186">
        <v>191</v>
      </c>
      <c r="F17" s="186">
        <v>0</v>
      </c>
      <c r="G17" s="186">
        <f t="shared" si="1"/>
        <v>211</v>
      </c>
      <c r="H17" s="186">
        <v>0</v>
      </c>
      <c r="I17" s="186">
        <v>210</v>
      </c>
      <c r="J17" s="187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</row>
    <row r="18" spans="1:52" x14ac:dyDescent="0.25">
      <c r="A18" s="150" t="s">
        <v>49</v>
      </c>
      <c r="B18" s="150" t="s">
        <v>47</v>
      </c>
      <c r="C18" s="150" t="s">
        <v>50</v>
      </c>
      <c r="D18" s="150">
        <v>0</v>
      </c>
      <c r="E18" s="150">
        <v>133</v>
      </c>
      <c r="F18" s="150">
        <v>0</v>
      </c>
      <c r="G18" s="150">
        <f t="shared" si="1"/>
        <v>133</v>
      </c>
      <c r="H18" s="150">
        <v>0</v>
      </c>
      <c r="I18" s="150">
        <v>100</v>
      </c>
      <c r="J18" s="180">
        <f t="shared" si="0"/>
        <v>1.33</v>
      </c>
    </row>
    <row r="19" spans="1:52" x14ac:dyDescent="0.25">
      <c r="A19" s="150" t="s">
        <v>51</v>
      </c>
      <c r="B19" s="150" t="s">
        <v>52</v>
      </c>
      <c r="C19" s="150" t="s">
        <v>53</v>
      </c>
      <c r="D19" s="150">
        <v>2</v>
      </c>
      <c r="E19" s="150">
        <v>9</v>
      </c>
      <c r="F19" s="150">
        <v>0</v>
      </c>
      <c r="G19" s="150">
        <f t="shared" si="1"/>
        <v>11</v>
      </c>
      <c r="H19" s="150">
        <v>2</v>
      </c>
      <c r="I19" s="150">
        <v>11</v>
      </c>
      <c r="J19" s="180">
        <f t="shared" si="0"/>
        <v>1</v>
      </c>
    </row>
    <row r="20" spans="1:52" x14ac:dyDescent="0.25">
      <c r="A20" s="150" t="s">
        <v>54</v>
      </c>
      <c r="B20" s="150" t="s">
        <v>55</v>
      </c>
      <c r="C20" s="150" t="s">
        <v>56</v>
      </c>
      <c r="D20" s="150">
        <v>25</v>
      </c>
      <c r="E20" s="150">
        <v>275</v>
      </c>
      <c r="F20" s="150">
        <v>1</v>
      </c>
      <c r="G20" s="150">
        <f t="shared" si="1"/>
        <v>301</v>
      </c>
      <c r="H20" s="150">
        <v>17</v>
      </c>
      <c r="I20" s="150">
        <v>342</v>
      </c>
      <c r="J20" s="180">
        <f t="shared" si="0"/>
        <v>0.88011695906432752</v>
      </c>
    </row>
    <row r="21" spans="1:52" x14ac:dyDescent="0.25">
      <c r="A21" s="162" t="s">
        <v>57</v>
      </c>
      <c r="B21" s="162" t="s">
        <v>55</v>
      </c>
      <c r="C21" s="162" t="s">
        <v>517</v>
      </c>
      <c r="D21" s="162">
        <v>0</v>
      </c>
      <c r="E21" s="162">
        <v>0</v>
      </c>
      <c r="F21" s="162">
        <v>0</v>
      </c>
      <c r="G21" s="162">
        <f t="shared" si="1"/>
        <v>0</v>
      </c>
      <c r="H21" s="162">
        <v>0</v>
      </c>
      <c r="I21" s="162">
        <v>0</v>
      </c>
      <c r="J21" s="184">
        <v>0</v>
      </c>
    </row>
    <row r="22" spans="1:52" x14ac:dyDescent="0.25">
      <c r="A22" s="150" t="s">
        <v>59</v>
      </c>
      <c r="B22" s="150" t="s">
        <v>60</v>
      </c>
      <c r="C22" s="150" t="s">
        <v>61</v>
      </c>
      <c r="D22" s="150">
        <v>2</v>
      </c>
      <c r="E22" s="150">
        <v>20</v>
      </c>
      <c r="F22" s="150">
        <v>0</v>
      </c>
      <c r="G22" s="150">
        <f t="shared" si="1"/>
        <v>22</v>
      </c>
      <c r="H22" s="150">
        <v>0</v>
      </c>
      <c r="I22" s="150">
        <v>15</v>
      </c>
      <c r="J22" s="180">
        <f t="shared" si="0"/>
        <v>1.4666666666666666</v>
      </c>
    </row>
    <row r="23" spans="1:52" s="188" customFormat="1" x14ac:dyDescent="0.25">
      <c r="A23" s="186" t="s">
        <v>62</v>
      </c>
      <c r="B23" s="186" t="s">
        <v>63</v>
      </c>
      <c r="C23" s="186" t="s">
        <v>64</v>
      </c>
      <c r="D23" s="186">
        <v>0</v>
      </c>
      <c r="E23" s="186">
        <v>30</v>
      </c>
      <c r="F23" s="186">
        <v>0</v>
      </c>
      <c r="G23" s="186">
        <f t="shared" si="1"/>
        <v>30</v>
      </c>
      <c r="H23" s="186">
        <v>0</v>
      </c>
      <c r="I23" s="186">
        <v>35</v>
      </c>
      <c r="J23" s="187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</row>
    <row r="24" spans="1:52" x14ac:dyDescent="0.25">
      <c r="A24" s="162" t="s">
        <v>65</v>
      </c>
      <c r="B24" s="162" t="s">
        <v>66</v>
      </c>
      <c r="C24" s="162" t="s">
        <v>67</v>
      </c>
      <c r="D24" s="162">
        <v>7</v>
      </c>
      <c r="E24" s="162">
        <v>30</v>
      </c>
      <c r="F24" s="162">
        <v>0</v>
      </c>
      <c r="G24" s="162">
        <f t="shared" si="1"/>
        <v>37</v>
      </c>
      <c r="H24" s="162">
        <v>7</v>
      </c>
      <c r="I24" s="162">
        <v>105</v>
      </c>
      <c r="J24" s="184">
        <f t="shared" si="0"/>
        <v>0.35238095238095241</v>
      </c>
    </row>
    <row r="25" spans="1:52" x14ac:dyDescent="0.25">
      <c r="A25" s="150" t="s">
        <v>68</v>
      </c>
      <c r="B25" s="150" t="s">
        <v>66</v>
      </c>
      <c r="C25" s="150" t="s">
        <v>69</v>
      </c>
      <c r="D25" s="150">
        <v>0</v>
      </c>
      <c r="E25" s="150">
        <v>37</v>
      </c>
      <c r="F25" s="150">
        <v>0</v>
      </c>
      <c r="G25" s="150">
        <f t="shared" si="1"/>
        <v>37</v>
      </c>
      <c r="H25" s="150">
        <v>0</v>
      </c>
      <c r="I25" s="150">
        <v>36</v>
      </c>
      <c r="J25" s="180">
        <f t="shared" si="0"/>
        <v>1.0277777777777777</v>
      </c>
    </row>
    <row r="26" spans="1:52" x14ac:dyDescent="0.25">
      <c r="A26" s="162" t="s">
        <v>70</v>
      </c>
      <c r="B26" s="162" t="s">
        <v>71</v>
      </c>
      <c r="C26" s="162" t="s">
        <v>72</v>
      </c>
      <c r="D26" s="162">
        <v>2</v>
      </c>
      <c r="E26" s="162">
        <v>42</v>
      </c>
      <c r="F26" s="162">
        <v>0</v>
      </c>
      <c r="G26" s="162">
        <f t="shared" si="1"/>
        <v>44</v>
      </c>
      <c r="H26" s="162">
        <v>0</v>
      </c>
      <c r="I26" s="162">
        <v>56</v>
      </c>
      <c r="J26" s="184">
        <f t="shared" si="0"/>
        <v>0.7857142857142857</v>
      </c>
    </row>
    <row r="27" spans="1:52" x14ac:dyDescent="0.25">
      <c r="A27" s="162" t="s">
        <v>73</v>
      </c>
      <c r="B27" s="162" t="s">
        <v>71</v>
      </c>
      <c r="C27" s="162" t="s">
        <v>74</v>
      </c>
      <c r="D27" s="162">
        <v>2</v>
      </c>
      <c r="E27" s="162">
        <v>25</v>
      </c>
      <c r="F27" s="162">
        <v>0</v>
      </c>
      <c r="G27" s="162">
        <f t="shared" si="1"/>
        <v>27</v>
      </c>
      <c r="H27" s="162">
        <v>2</v>
      </c>
      <c r="I27" s="162">
        <v>39</v>
      </c>
      <c r="J27" s="184">
        <f t="shared" si="0"/>
        <v>0.69230769230769229</v>
      </c>
    </row>
    <row r="28" spans="1:52" x14ac:dyDescent="0.25">
      <c r="A28" s="162" t="s">
        <v>75</v>
      </c>
      <c r="B28" s="162" t="s">
        <v>76</v>
      </c>
      <c r="C28" s="162" t="s">
        <v>77</v>
      </c>
      <c r="D28" s="162">
        <v>3</v>
      </c>
      <c r="E28" s="162">
        <v>22</v>
      </c>
      <c r="F28" s="162">
        <v>0</v>
      </c>
      <c r="G28" s="162">
        <f t="shared" si="1"/>
        <v>25</v>
      </c>
      <c r="H28" s="162">
        <v>3</v>
      </c>
      <c r="I28" s="162">
        <v>39</v>
      </c>
      <c r="J28" s="184">
        <f t="shared" si="0"/>
        <v>0.64102564102564108</v>
      </c>
    </row>
    <row r="29" spans="1:52" s="188" customFormat="1" x14ac:dyDescent="0.25">
      <c r="A29" s="162" t="s">
        <v>78</v>
      </c>
      <c r="B29" s="162" t="s">
        <v>79</v>
      </c>
      <c r="C29" s="162" t="s">
        <v>80</v>
      </c>
      <c r="D29" s="162">
        <v>0</v>
      </c>
      <c r="E29" s="162">
        <v>0</v>
      </c>
      <c r="F29" s="162">
        <v>0</v>
      </c>
      <c r="G29" s="162">
        <f t="shared" si="1"/>
        <v>0</v>
      </c>
      <c r="H29" s="162">
        <v>0</v>
      </c>
      <c r="I29" s="162">
        <v>1</v>
      </c>
      <c r="J29" s="184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</row>
    <row r="30" spans="1:52" s="188" customFormat="1" x14ac:dyDescent="0.25">
      <c r="A30" s="162" t="s">
        <v>81</v>
      </c>
      <c r="B30" s="162" t="s">
        <v>82</v>
      </c>
      <c r="C30" s="162" t="s">
        <v>83</v>
      </c>
      <c r="D30" s="162">
        <v>0</v>
      </c>
      <c r="E30" s="162">
        <v>5</v>
      </c>
      <c r="F30" s="162">
        <v>0</v>
      </c>
      <c r="G30" s="162">
        <f t="shared" si="1"/>
        <v>5</v>
      </c>
      <c r="H30" s="162">
        <v>0</v>
      </c>
      <c r="I30" s="162">
        <v>6</v>
      </c>
      <c r="J30" s="184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</row>
    <row r="31" spans="1:52" x14ac:dyDescent="0.25">
      <c r="A31" s="162" t="s">
        <v>84</v>
      </c>
      <c r="B31" s="162" t="s">
        <v>85</v>
      </c>
      <c r="C31" s="162" t="s">
        <v>86</v>
      </c>
      <c r="D31" s="162">
        <v>7</v>
      </c>
      <c r="E31" s="162">
        <v>52</v>
      </c>
      <c r="F31" s="162">
        <v>0</v>
      </c>
      <c r="G31" s="162">
        <f t="shared" si="1"/>
        <v>59</v>
      </c>
      <c r="H31" s="162">
        <v>0</v>
      </c>
      <c r="I31" s="162">
        <v>197</v>
      </c>
      <c r="J31" s="184">
        <f t="shared" si="0"/>
        <v>0.29949238578680204</v>
      </c>
    </row>
    <row r="32" spans="1:52" x14ac:dyDescent="0.25">
      <c r="A32" s="150" t="s">
        <v>88</v>
      </c>
      <c r="B32" s="150" t="s">
        <v>89</v>
      </c>
      <c r="C32" s="150" t="s">
        <v>90</v>
      </c>
      <c r="D32" s="150">
        <v>0</v>
      </c>
      <c r="E32" s="150">
        <v>32</v>
      </c>
      <c r="F32" s="150">
        <v>0</v>
      </c>
      <c r="G32" s="150">
        <f t="shared" si="1"/>
        <v>32</v>
      </c>
      <c r="H32" s="150">
        <v>0</v>
      </c>
      <c r="I32" s="150">
        <v>34</v>
      </c>
      <c r="J32" s="180">
        <f t="shared" si="0"/>
        <v>0.94117647058823528</v>
      </c>
    </row>
    <row r="33" spans="1:52" x14ac:dyDescent="0.25">
      <c r="A33" s="150" t="s">
        <v>91</v>
      </c>
      <c r="B33" s="150" t="s">
        <v>92</v>
      </c>
      <c r="C33" s="150" t="s">
        <v>93</v>
      </c>
      <c r="D33" s="150">
        <v>6</v>
      </c>
      <c r="E33" s="150">
        <v>146</v>
      </c>
      <c r="F33" s="150">
        <v>0</v>
      </c>
      <c r="G33" s="150">
        <f t="shared" si="1"/>
        <v>152</v>
      </c>
      <c r="H33" s="150">
        <v>6</v>
      </c>
      <c r="I33" s="150">
        <v>87</v>
      </c>
      <c r="J33" s="180">
        <f t="shared" si="0"/>
        <v>1.7471264367816093</v>
      </c>
    </row>
    <row r="34" spans="1:52" x14ac:dyDescent="0.25">
      <c r="A34" s="150" t="s">
        <v>94</v>
      </c>
      <c r="B34" s="150" t="s">
        <v>95</v>
      </c>
      <c r="C34" s="150" t="s">
        <v>96</v>
      </c>
      <c r="D34" s="150">
        <v>1</v>
      </c>
      <c r="E34" s="150">
        <v>10</v>
      </c>
      <c r="F34" s="150">
        <v>0</v>
      </c>
      <c r="G34" s="150">
        <f t="shared" si="1"/>
        <v>11</v>
      </c>
      <c r="H34" s="150">
        <v>1</v>
      </c>
      <c r="I34" s="150">
        <v>11</v>
      </c>
      <c r="J34" s="180">
        <f t="shared" si="0"/>
        <v>1</v>
      </c>
    </row>
    <row r="35" spans="1:52" x14ac:dyDescent="0.25">
      <c r="A35" s="150" t="s">
        <v>97</v>
      </c>
      <c r="B35" s="150" t="s">
        <v>98</v>
      </c>
      <c r="C35" s="150" t="s">
        <v>99</v>
      </c>
      <c r="D35" s="150">
        <v>0</v>
      </c>
      <c r="E35" s="150">
        <v>14</v>
      </c>
      <c r="F35" s="150">
        <v>0</v>
      </c>
      <c r="G35" s="150">
        <f t="shared" si="1"/>
        <v>14</v>
      </c>
      <c r="H35" s="150">
        <v>0</v>
      </c>
      <c r="I35" s="150">
        <v>11</v>
      </c>
      <c r="J35" s="180">
        <f t="shared" si="0"/>
        <v>1.2727272727272727</v>
      </c>
    </row>
    <row r="36" spans="1:52" s="188" customFormat="1" x14ac:dyDescent="0.25">
      <c r="A36" s="162" t="s">
        <v>100</v>
      </c>
      <c r="B36" s="162" t="s">
        <v>101</v>
      </c>
      <c r="C36" s="162" t="s">
        <v>102</v>
      </c>
      <c r="D36" s="162">
        <v>0</v>
      </c>
      <c r="E36" s="162">
        <v>4</v>
      </c>
      <c r="F36" s="162">
        <v>0</v>
      </c>
      <c r="G36" s="162">
        <f t="shared" si="1"/>
        <v>4</v>
      </c>
      <c r="H36" s="162">
        <v>0</v>
      </c>
      <c r="I36" s="162">
        <v>9</v>
      </c>
      <c r="J36" s="184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</row>
    <row r="37" spans="1:52" x14ac:dyDescent="0.25">
      <c r="A37" s="150" t="s">
        <v>103</v>
      </c>
      <c r="B37" s="150" t="s">
        <v>104</v>
      </c>
      <c r="C37" s="150" t="s">
        <v>105</v>
      </c>
      <c r="D37" s="150">
        <v>1</v>
      </c>
      <c r="E37" s="150">
        <v>9</v>
      </c>
      <c r="F37" s="150">
        <v>0</v>
      </c>
      <c r="G37" s="150">
        <f t="shared" si="1"/>
        <v>10</v>
      </c>
      <c r="H37" s="150">
        <v>0</v>
      </c>
      <c r="I37" s="150">
        <v>10</v>
      </c>
      <c r="J37" s="180">
        <f t="shared" si="0"/>
        <v>1</v>
      </c>
    </row>
    <row r="38" spans="1:52" x14ac:dyDescent="0.25">
      <c r="A38" s="150" t="s">
        <v>106</v>
      </c>
      <c r="B38" s="150" t="s">
        <v>107</v>
      </c>
      <c r="C38" s="150" t="s">
        <v>108</v>
      </c>
      <c r="D38" s="150">
        <v>3</v>
      </c>
      <c r="E38" s="150">
        <v>30</v>
      </c>
      <c r="F38" s="150">
        <v>0</v>
      </c>
      <c r="G38" s="150">
        <f t="shared" si="1"/>
        <v>33</v>
      </c>
      <c r="H38" s="150">
        <v>0</v>
      </c>
      <c r="I38" s="150">
        <v>25</v>
      </c>
      <c r="J38" s="180">
        <f t="shared" si="0"/>
        <v>1.32</v>
      </c>
    </row>
    <row r="39" spans="1:52" x14ac:dyDescent="0.25">
      <c r="A39" s="150" t="s">
        <v>109</v>
      </c>
      <c r="B39" s="150" t="s">
        <v>110</v>
      </c>
      <c r="C39" s="150" t="s">
        <v>111</v>
      </c>
      <c r="D39" s="150">
        <v>4</v>
      </c>
      <c r="E39" s="150">
        <v>26</v>
      </c>
      <c r="F39" s="150">
        <v>0</v>
      </c>
      <c r="G39" s="150">
        <f t="shared" si="1"/>
        <v>30</v>
      </c>
      <c r="H39" s="150">
        <v>4</v>
      </c>
      <c r="I39" s="150">
        <v>31</v>
      </c>
      <c r="J39" s="180">
        <f t="shared" si="0"/>
        <v>0.967741935483871</v>
      </c>
    </row>
    <row r="40" spans="1:52" x14ac:dyDescent="0.25">
      <c r="A40" s="162" t="s">
        <v>112</v>
      </c>
      <c r="B40" s="162" t="s">
        <v>113</v>
      </c>
      <c r="C40" s="162" t="s">
        <v>114</v>
      </c>
      <c r="D40" s="162">
        <v>2</v>
      </c>
      <c r="E40" s="162">
        <v>38</v>
      </c>
      <c r="F40" s="162">
        <v>0</v>
      </c>
      <c r="G40" s="162">
        <f t="shared" si="1"/>
        <v>40</v>
      </c>
      <c r="H40" s="162">
        <v>0</v>
      </c>
      <c r="I40" s="162">
        <v>73</v>
      </c>
      <c r="J40" s="184">
        <f t="shared" si="0"/>
        <v>0.54794520547945202</v>
      </c>
    </row>
    <row r="41" spans="1:52" x14ac:dyDescent="0.25">
      <c r="A41" s="162" t="s">
        <v>115</v>
      </c>
      <c r="B41" s="162" t="s">
        <v>116</v>
      </c>
      <c r="C41" s="162" t="s">
        <v>117</v>
      </c>
      <c r="D41" s="162">
        <v>0</v>
      </c>
      <c r="E41" s="162">
        <v>6</v>
      </c>
      <c r="F41" s="162">
        <v>0</v>
      </c>
      <c r="G41" s="162">
        <f t="shared" si="1"/>
        <v>6</v>
      </c>
      <c r="H41" s="162">
        <v>0</v>
      </c>
      <c r="I41" s="162">
        <v>8</v>
      </c>
      <c r="J41" s="184">
        <f t="shared" si="0"/>
        <v>0.75</v>
      </c>
    </row>
    <row r="42" spans="1:52" s="188" customFormat="1" x14ac:dyDescent="0.25">
      <c r="A42" s="162" t="s">
        <v>118</v>
      </c>
      <c r="B42" s="162" t="s">
        <v>119</v>
      </c>
      <c r="C42" s="162" t="s">
        <v>120</v>
      </c>
      <c r="D42" s="162">
        <v>0</v>
      </c>
      <c r="E42" s="162">
        <v>9</v>
      </c>
      <c r="F42" s="162">
        <v>0</v>
      </c>
      <c r="G42" s="162">
        <f t="shared" si="1"/>
        <v>9</v>
      </c>
      <c r="H42" s="162">
        <v>0</v>
      </c>
      <c r="I42" s="162">
        <v>15</v>
      </c>
      <c r="J42" s="184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x14ac:dyDescent="0.25">
      <c r="A43" s="162" t="s">
        <v>121</v>
      </c>
      <c r="B43" s="162" t="s">
        <v>122</v>
      </c>
      <c r="C43" s="162" t="s">
        <v>123</v>
      </c>
      <c r="D43" s="162">
        <v>0</v>
      </c>
      <c r="E43" s="162">
        <v>32</v>
      </c>
      <c r="F43" s="162">
        <v>0</v>
      </c>
      <c r="G43" s="162">
        <f t="shared" si="1"/>
        <v>32</v>
      </c>
      <c r="H43" s="162">
        <v>0</v>
      </c>
      <c r="I43" s="162">
        <v>51</v>
      </c>
      <c r="J43" s="184">
        <f t="shared" si="0"/>
        <v>0.62745098039215685</v>
      </c>
    </row>
    <row r="44" spans="1:52" x14ac:dyDescent="0.25">
      <c r="A44" s="162" t="s">
        <v>124</v>
      </c>
      <c r="B44" s="162" t="s">
        <v>122</v>
      </c>
      <c r="C44" s="162" t="s">
        <v>125</v>
      </c>
      <c r="D44" s="162">
        <v>0</v>
      </c>
      <c r="E44" s="162">
        <v>14</v>
      </c>
      <c r="F44" s="162">
        <v>0</v>
      </c>
      <c r="G44" s="162">
        <f t="shared" si="1"/>
        <v>14</v>
      </c>
      <c r="H44" s="162">
        <v>0</v>
      </c>
      <c r="I44" s="162">
        <v>21</v>
      </c>
      <c r="J44" s="184">
        <f t="shared" si="0"/>
        <v>0.66666666666666663</v>
      </c>
    </row>
    <row r="45" spans="1:52" x14ac:dyDescent="0.25">
      <c r="A45" s="162" t="s">
        <v>126</v>
      </c>
      <c r="B45" s="162" t="s">
        <v>127</v>
      </c>
      <c r="C45" s="162" t="s">
        <v>127</v>
      </c>
      <c r="D45" s="162">
        <v>1</v>
      </c>
      <c r="E45" s="162">
        <v>11</v>
      </c>
      <c r="F45" s="162">
        <v>0</v>
      </c>
      <c r="G45" s="162">
        <f t="shared" si="1"/>
        <v>12</v>
      </c>
      <c r="H45" s="162">
        <v>0</v>
      </c>
      <c r="I45" s="162">
        <v>38</v>
      </c>
      <c r="J45" s="184">
        <f t="shared" si="0"/>
        <v>0.31578947368421051</v>
      </c>
    </row>
    <row r="46" spans="1:52" x14ac:dyDescent="0.25">
      <c r="A46" s="162" t="s">
        <v>128</v>
      </c>
      <c r="B46" s="162" t="s">
        <v>129</v>
      </c>
      <c r="C46" s="162" t="s">
        <v>130</v>
      </c>
      <c r="D46" s="162">
        <v>0</v>
      </c>
      <c r="E46" s="162">
        <v>18</v>
      </c>
      <c r="F46" s="162">
        <v>0</v>
      </c>
      <c r="G46" s="162">
        <f t="shared" si="1"/>
        <v>18</v>
      </c>
      <c r="H46" s="162">
        <v>0</v>
      </c>
      <c r="I46" s="162">
        <v>27</v>
      </c>
      <c r="J46" s="184">
        <f t="shared" si="0"/>
        <v>0.66666666666666663</v>
      </c>
    </row>
    <row r="47" spans="1:52" x14ac:dyDescent="0.25">
      <c r="A47" s="162" t="s">
        <v>131</v>
      </c>
      <c r="B47" s="162" t="s">
        <v>132</v>
      </c>
      <c r="C47" s="162" t="s">
        <v>133</v>
      </c>
      <c r="D47" s="162">
        <v>0</v>
      </c>
      <c r="E47" s="162">
        <v>15</v>
      </c>
      <c r="F47" s="162">
        <v>0</v>
      </c>
      <c r="G47" s="162">
        <f t="shared" si="1"/>
        <v>15</v>
      </c>
      <c r="H47" s="162">
        <v>0</v>
      </c>
      <c r="I47" s="162">
        <v>21</v>
      </c>
      <c r="J47" s="184">
        <f t="shared" si="0"/>
        <v>0.7142857142857143</v>
      </c>
    </row>
    <row r="48" spans="1:52" x14ac:dyDescent="0.25">
      <c r="A48" s="162" t="s">
        <v>134</v>
      </c>
      <c r="B48" s="162" t="s">
        <v>135</v>
      </c>
      <c r="C48" s="162" t="s">
        <v>136</v>
      </c>
      <c r="D48" s="162">
        <v>2</v>
      </c>
      <c r="E48" s="162">
        <v>66</v>
      </c>
      <c r="F48" s="162">
        <v>0</v>
      </c>
      <c r="G48" s="162">
        <f t="shared" si="1"/>
        <v>68</v>
      </c>
      <c r="H48" s="162">
        <v>2</v>
      </c>
      <c r="I48" s="162">
        <v>113</v>
      </c>
      <c r="J48" s="184">
        <f t="shared" si="0"/>
        <v>0.60176991150442483</v>
      </c>
    </row>
    <row r="49" spans="1:52" x14ac:dyDescent="0.25">
      <c r="A49" s="162" t="s">
        <v>137</v>
      </c>
      <c r="B49" s="162" t="s">
        <v>138</v>
      </c>
      <c r="C49" s="162" t="s">
        <v>139</v>
      </c>
      <c r="D49" s="162">
        <v>1</v>
      </c>
      <c r="E49" s="162">
        <v>61</v>
      </c>
      <c r="F49" s="162">
        <v>0</v>
      </c>
      <c r="G49" s="162">
        <f t="shared" si="1"/>
        <v>62</v>
      </c>
      <c r="H49" s="162">
        <v>0</v>
      </c>
      <c r="I49" s="162">
        <v>82</v>
      </c>
      <c r="J49" s="184">
        <f t="shared" si="0"/>
        <v>0.75609756097560976</v>
      </c>
    </row>
    <row r="50" spans="1:52" x14ac:dyDescent="0.25">
      <c r="A50" s="162" t="s">
        <v>140</v>
      </c>
      <c r="B50" s="162" t="s">
        <v>141</v>
      </c>
      <c r="C50" s="162" t="s">
        <v>142</v>
      </c>
      <c r="D50" s="162">
        <v>2</v>
      </c>
      <c r="E50" s="162">
        <v>78</v>
      </c>
      <c r="F50" s="162">
        <v>0</v>
      </c>
      <c r="G50" s="162">
        <f t="shared" si="1"/>
        <v>80</v>
      </c>
      <c r="H50" s="162">
        <v>1</v>
      </c>
      <c r="I50" s="162">
        <v>105</v>
      </c>
      <c r="J50" s="184">
        <f t="shared" si="0"/>
        <v>0.76190476190476186</v>
      </c>
    </row>
    <row r="51" spans="1:52" s="188" customFormat="1" x14ac:dyDescent="0.25">
      <c r="A51" s="186" t="s">
        <v>143</v>
      </c>
      <c r="B51" s="186" t="s">
        <v>144</v>
      </c>
      <c r="C51" s="186" t="s">
        <v>145</v>
      </c>
      <c r="D51" s="186">
        <v>0</v>
      </c>
      <c r="E51" s="186">
        <v>25</v>
      </c>
      <c r="F51" s="186">
        <v>0</v>
      </c>
      <c r="G51" s="186">
        <f t="shared" si="1"/>
        <v>25</v>
      </c>
      <c r="H51" s="186">
        <v>0</v>
      </c>
      <c r="I51" s="186">
        <v>29</v>
      </c>
      <c r="J51" s="187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</row>
    <row r="52" spans="1:52" x14ac:dyDescent="0.25">
      <c r="A52" s="162" t="s">
        <v>146</v>
      </c>
      <c r="B52" s="162" t="s">
        <v>147</v>
      </c>
      <c r="C52" s="162" t="s">
        <v>148</v>
      </c>
      <c r="D52" s="162">
        <v>0</v>
      </c>
      <c r="E52" s="162">
        <v>0</v>
      </c>
      <c r="F52" s="162">
        <v>0</v>
      </c>
      <c r="G52" s="162">
        <f t="shared" si="1"/>
        <v>0</v>
      </c>
      <c r="H52" s="162">
        <v>0</v>
      </c>
      <c r="I52" s="162">
        <v>12</v>
      </c>
      <c r="J52" s="184">
        <f t="shared" si="0"/>
        <v>0</v>
      </c>
    </row>
    <row r="53" spans="1:52" s="188" customFormat="1" x14ac:dyDescent="0.25">
      <c r="A53" s="162" t="s">
        <v>149</v>
      </c>
      <c r="B53" s="162" t="s">
        <v>147</v>
      </c>
      <c r="C53" s="162" t="s">
        <v>150</v>
      </c>
      <c r="D53" s="162">
        <v>0</v>
      </c>
      <c r="E53" s="162">
        <v>0</v>
      </c>
      <c r="F53" s="162">
        <v>0</v>
      </c>
      <c r="G53" s="162">
        <f t="shared" si="1"/>
        <v>0</v>
      </c>
      <c r="H53" s="162">
        <v>0</v>
      </c>
      <c r="I53" s="162">
        <v>24</v>
      </c>
      <c r="J53" s="184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</row>
    <row r="54" spans="1:52" x14ac:dyDescent="0.25">
      <c r="A54" s="162" t="s">
        <v>151</v>
      </c>
      <c r="B54" s="162" t="s">
        <v>152</v>
      </c>
      <c r="C54" s="162" t="s">
        <v>153</v>
      </c>
      <c r="D54" s="162">
        <v>2</v>
      </c>
      <c r="E54" s="162">
        <v>20</v>
      </c>
      <c r="F54" s="162">
        <v>0</v>
      </c>
      <c r="G54" s="162">
        <f t="shared" si="1"/>
        <v>22</v>
      </c>
      <c r="H54" s="162">
        <v>2</v>
      </c>
      <c r="I54" s="162">
        <v>42</v>
      </c>
      <c r="J54" s="184">
        <f t="shared" si="0"/>
        <v>0.52380952380952384</v>
      </c>
    </row>
    <row r="55" spans="1:52" x14ac:dyDescent="0.25">
      <c r="A55" s="162" t="s">
        <v>154</v>
      </c>
      <c r="B55" s="162" t="s">
        <v>155</v>
      </c>
      <c r="C55" s="162" t="s">
        <v>156</v>
      </c>
      <c r="D55" s="162">
        <v>0</v>
      </c>
      <c r="E55" s="162">
        <v>9</v>
      </c>
      <c r="F55" s="162">
        <v>0</v>
      </c>
      <c r="G55" s="162">
        <f t="shared" si="1"/>
        <v>9</v>
      </c>
      <c r="H55" s="162">
        <v>0</v>
      </c>
      <c r="I55" s="162">
        <v>12</v>
      </c>
      <c r="J55" s="184">
        <f t="shared" si="0"/>
        <v>0.75</v>
      </c>
    </row>
    <row r="56" spans="1:52" x14ac:dyDescent="0.25">
      <c r="A56" s="150" t="s">
        <v>157</v>
      </c>
      <c r="B56" s="150" t="s">
        <v>155</v>
      </c>
      <c r="C56" s="150" t="s">
        <v>158</v>
      </c>
      <c r="D56" s="150">
        <v>14</v>
      </c>
      <c r="E56" s="150">
        <v>4</v>
      </c>
      <c r="F56" s="150">
        <v>0</v>
      </c>
      <c r="G56" s="150">
        <f t="shared" si="1"/>
        <v>18</v>
      </c>
      <c r="H56" s="150">
        <v>2</v>
      </c>
      <c r="I56" s="150">
        <v>17</v>
      </c>
      <c r="J56" s="180">
        <f t="shared" si="0"/>
        <v>1.0588235294117647</v>
      </c>
    </row>
    <row r="57" spans="1:52" x14ac:dyDescent="0.25">
      <c r="A57" s="150" t="s">
        <v>159</v>
      </c>
      <c r="B57" s="150" t="s">
        <v>160</v>
      </c>
      <c r="C57" s="150" t="s">
        <v>161</v>
      </c>
      <c r="D57" s="150">
        <v>0</v>
      </c>
      <c r="E57" s="150">
        <v>22</v>
      </c>
      <c r="F57" s="150">
        <v>0</v>
      </c>
      <c r="G57" s="150">
        <f t="shared" si="1"/>
        <v>22</v>
      </c>
      <c r="H57" s="150">
        <v>0</v>
      </c>
      <c r="I57" s="150">
        <v>24</v>
      </c>
      <c r="J57" s="180">
        <f t="shared" si="0"/>
        <v>0.91666666666666663</v>
      </c>
    </row>
    <row r="58" spans="1:52" x14ac:dyDescent="0.25">
      <c r="A58" s="162" t="s">
        <v>162</v>
      </c>
      <c r="B58" s="162" t="s">
        <v>163</v>
      </c>
      <c r="C58" s="162" t="s">
        <v>164</v>
      </c>
      <c r="D58" s="162">
        <v>0</v>
      </c>
      <c r="E58" s="162">
        <v>26</v>
      </c>
      <c r="F58" s="162">
        <v>0</v>
      </c>
      <c r="G58" s="162">
        <f t="shared" si="1"/>
        <v>26</v>
      </c>
      <c r="H58" s="162">
        <v>0</v>
      </c>
      <c r="I58" s="162">
        <v>36</v>
      </c>
      <c r="J58" s="184">
        <f t="shared" si="0"/>
        <v>0.72222222222222221</v>
      </c>
    </row>
    <row r="59" spans="1:52" x14ac:dyDescent="0.25">
      <c r="A59" s="150" t="s">
        <v>165</v>
      </c>
      <c r="B59" s="150" t="s">
        <v>166</v>
      </c>
      <c r="C59" s="150" t="s">
        <v>167</v>
      </c>
      <c r="D59" s="150">
        <v>4</v>
      </c>
      <c r="E59" s="150">
        <v>70</v>
      </c>
      <c r="F59" s="150">
        <v>0</v>
      </c>
      <c r="G59" s="150">
        <f t="shared" si="1"/>
        <v>74</v>
      </c>
      <c r="H59" s="150">
        <v>2</v>
      </c>
      <c r="I59" s="150">
        <v>75</v>
      </c>
      <c r="J59" s="180">
        <f t="shared" si="0"/>
        <v>0.98666666666666669</v>
      </c>
    </row>
    <row r="60" spans="1:52" x14ac:dyDescent="0.25">
      <c r="A60" s="150" t="s">
        <v>168</v>
      </c>
      <c r="B60" s="150" t="s">
        <v>169</v>
      </c>
      <c r="C60" s="150" t="s">
        <v>170</v>
      </c>
      <c r="D60" s="150">
        <v>1</v>
      </c>
      <c r="E60" s="150">
        <v>22</v>
      </c>
      <c r="F60" s="150">
        <v>0</v>
      </c>
      <c r="G60" s="150">
        <f t="shared" si="1"/>
        <v>23</v>
      </c>
      <c r="H60" s="150">
        <v>1</v>
      </c>
      <c r="I60" s="150">
        <v>20</v>
      </c>
      <c r="J60" s="180">
        <f t="shared" si="0"/>
        <v>1.1499999999999999</v>
      </c>
    </row>
    <row r="61" spans="1:52" x14ac:dyDescent="0.25">
      <c r="A61" s="162" t="s">
        <v>171</v>
      </c>
      <c r="B61" s="162" t="s">
        <v>172</v>
      </c>
      <c r="C61" s="162" t="s">
        <v>172</v>
      </c>
      <c r="D61" s="162">
        <v>8</v>
      </c>
      <c r="E61" s="162">
        <v>71</v>
      </c>
      <c r="F61" s="162">
        <v>0</v>
      </c>
      <c r="G61" s="162">
        <f t="shared" si="1"/>
        <v>79</v>
      </c>
      <c r="H61" s="162">
        <v>2</v>
      </c>
      <c r="I61" s="162">
        <v>99</v>
      </c>
      <c r="J61" s="184">
        <f t="shared" si="0"/>
        <v>0.79797979797979801</v>
      </c>
    </row>
    <row r="62" spans="1:52" x14ac:dyDescent="0.25">
      <c r="A62" s="150" t="s">
        <v>173</v>
      </c>
      <c r="B62" s="150" t="s">
        <v>174</v>
      </c>
      <c r="C62" s="150" t="s">
        <v>175</v>
      </c>
      <c r="D62" s="150">
        <v>2</v>
      </c>
      <c r="E62" s="150">
        <v>19</v>
      </c>
      <c r="F62" s="150">
        <v>0</v>
      </c>
      <c r="G62" s="150">
        <f t="shared" si="1"/>
        <v>21</v>
      </c>
      <c r="H62" s="150">
        <v>0</v>
      </c>
      <c r="I62" s="150">
        <v>14</v>
      </c>
      <c r="J62" s="180">
        <f t="shared" si="0"/>
        <v>1.5</v>
      </c>
    </row>
    <row r="63" spans="1:52" x14ac:dyDescent="0.25">
      <c r="A63" s="150" t="s">
        <v>176</v>
      </c>
      <c r="B63" s="150" t="s">
        <v>177</v>
      </c>
      <c r="C63" s="150" t="s">
        <v>178</v>
      </c>
      <c r="D63" s="150">
        <v>2</v>
      </c>
      <c r="E63" s="150">
        <v>10</v>
      </c>
      <c r="F63" s="150">
        <v>0</v>
      </c>
      <c r="G63" s="150">
        <f t="shared" si="1"/>
        <v>12</v>
      </c>
      <c r="H63" s="150">
        <v>0</v>
      </c>
      <c r="I63" s="150">
        <v>13</v>
      </c>
      <c r="J63" s="180">
        <f t="shared" si="0"/>
        <v>0.92307692307692313</v>
      </c>
    </row>
    <row r="64" spans="1:52" x14ac:dyDescent="0.25">
      <c r="A64" s="150" t="s">
        <v>182</v>
      </c>
      <c r="B64" s="150" t="s">
        <v>180</v>
      </c>
      <c r="C64" s="150" t="s">
        <v>183</v>
      </c>
      <c r="D64" s="150">
        <v>0</v>
      </c>
      <c r="E64" s="150">
        <v>146</v>
      </c>
      <c r="F64" s="150">
        <v>0</v>
      </c>
      <c r="G64" s="150">
        <f t="shared" si="1"/>
        <v>146</v>
      </c>
      <c r="H64" s="150">
        <v>0</v>
      </c>
      <c r="I64" s="150">
        <v>168</v>
      </c>
      <c r="J64" s="180">
        <f t="shared" si="0"/>
        <v>0.86904761904761907</v>
      </c>
    </row>
    <row r="65" spans="1:52" x14ac:dyDescent="0.25">
      <c r="A65" s="150" t="s">
        <v>184</v>
      </c>
      <c r="B65" s="150" t="s">
        <v>180</v>
      </c>
      <c r="C65" s="150" t="s">
        <v>185</v>
      </c>
      <c r="D65" s="150">
        <v>1</v>
      </c>
      <c r="E65" s="150">
        <v>175</v>
      </c>
      <c r="F65" s="150">
        <v>0</v>
      </c>
      <c r="G65" s="150">
        <f t="shared" si="1"/>
        <v>176</v>
      </c>
      <c r="H65" s="150">
        <v>0</v>
      </c>
      <c r="I65" s="150">
        <v>193</v>
      </c>
      <c r="J65" s="180">
        <f t="shared" si="0"/>
        <v>0.91191709844559588</v>
      </c>
    </row>
    <row r="66" spans="1:52" x14ac:dyDescent="0.25">
      <c r="A66" s="150" t="s">
        <v>188</v>
      </c>
      <c r="B66" s="150" t="s">
        <v>180</v>
      </c>
      <c r="C66" s="150" t="s">
        <v>189</v>
      </c>
      <c r="D66" s="150">
        <v>3</v>
      </c>
      <c r="E66" s="150">
        <v>48</v>
      </c>
      <c r="F66" s="150">
        <v>0</v>
      </c>
      <c r="G66" s="150">
        <f t="shared" si="1"/>
        <v>51</v>
      </c>
      <c r="H66" s="150">
        <v>0</v>
      </c>
      <c r="I66" s="150">
        <v>61</v>
      </c>
      <c r="J66" s="180">
        <f t="shared" si="0"/>
        <v>0.83606557377049184</v>
      </c>
    </row>
    <row r="67" spans="1:52" x14ac:dyDescent="0.25">
      <c r="A67" s="162" t="s">
        <v>190</v>
      </c>
      <c r="B67" s="162" t="s">
        <v>180</v>
      </c>
      <c r="C67" s="162" t="s">
        <v>191</v>
      </c>
      <c r="D67" s="162">
        <v>7</v>
      </c>
      <c r="E67" s="162">
        <v>82</v>
      </c>
      <c r="F67" s="162">
        <v>0</v>
      </c>
      <c r="G67" s="162">
        <f t="shared" si="1"/>
        <v>89</v>
      </c>
      <c r="H67" s="162">
        <v>0</v>
      </c>
      <c r="I67" s="162">
        <v>135</v>
      </c>
      <c r="J67" s="184">
        <f t="shared" ref="J67:J115" si="2">G67/I67</f>
        <v>0.65925925925925921</v>
      </c>
    </row>
    <row r="68" spans="1:52" x14ac:dyDescent="0.25">
      <c r="A68" s="150" t="s">
        <v>488</v>
      </c>
      <c r="B68" s="150" t="s">
        <v>180</v>
      </c>
      <c r="C68" s="150" t="s">
        <v>489</v>
      </c>
      <c r="D68" s="150">
        <v>2</v>
      </c>
      <c r="E68" s="150">
        <v>143</v>
      </c>
      <c r="F68" s="150">
        <v>0</v>
      </c>
      <c r="G68" s="150">
        <f t="shared" ref="G68:G114" si="3">SUM(D68:F68)</f>
        <v>145</v>
      </c>
      <c r="H68" s="150">
        <v>0</v>
      </c>
      <c r="I68" s="150">
        <v>167</v>
      </c>
      <c r="J68" s="180">
        <f t="shared" si="2"/>
        <v>0.86826347305389218</v>
      </c>
    </row>
    <row r="69" spans="1:52" x14ac:dyDescent="0.25">
      <c r="A69" s="162" t="s">
        <v>192</v>
      </c>
      <c r="B69" s="162" t="s">
        <v>180</v>
      </c>
      <c r="C69" s="162" t="s">
        <v>193</v>
      </c>
      <c r="D69" s="162">
        <v>0</v>
      </c>
      <c r="E69" s="162">
        <v>65</v>
      </c>
      <c r="F69" s="162">
        <v>0</v>
      </c>
      <c r="G69" s="162">
        <f t="shared" si="3"/>
        <v>65</v>
      </c>
      <c r="H69" s="162">
        <v>0</v>
      </c>
      <c r="I69" s="162">
        <v>82</v>
      </c>
      <c r="J69" s="184">
        <f t="shared" si="2"/>
        <v>0.79268292682926833</v>
      </c>
    </row>
    <row r="70" spans="1:52" x14ac:dyDescent="0.25">
      <c r="A70" s="162" t="s">
        <v>484</v>
      </c>
      <c r="B70" s="162" t="s">
        <v>180</v>
      </c>
      <c r="C70" s="162" t="s">
        <v>187</v>
      </c>
      <c r="D70" s="162">
        <v>0</v>
      </c>
      <c r="E70" s="162">
        <v>178</v>
      </c>
      <c r="F70" s="162">
        <v>0</v>
      </c>
      <c r="G70" s="162">
        <f t="shared" si="3"/>
        <v>178</v>
      </c>
      <c r="H70" s="162">
        <v>0</v>
      </c>
      <c r="I70" s="162">
        <v>247</v>
      </c>
      <c r="J70" s="184">
        <f t="shared" si="2"/>
        <v>0.72064777327935226</v>
      </c>
    </row>
    <row r="71" spans="1:52" x14ac:dyDescent="0.25">
      <c r="A71" s="150" t="s">
        <v>194</v>
      </c>
      <c r="B71" s="150" t="s">
        <v>180</v>
      </c>
      <c r="C71" s="150" t="s">
        <v>195</v>
      </c>
      <c r="D71" s="150">
        <v>61</v>
      </c>
      <c r="E71" s="150">
        <v>2</v>
      </c>
      <c r="F71" s="150">
        <v>0</v>
      </c>
      <c r="G71" s="150">
        <f t="shared" si="3"/>
        <v>63</v>
      </c>
      <c r="H71" s="150">
        <v>0</v>
      </c>
      <c r="I71" s="150">
        <v>60</v>
      </c>
      <c r="J71" s="180">
        <f t="shared" si="2"/>
        <v>1.05</v>
      </c>
    </row>
    <row r="72" spans="1:52" x14ac:dyDescent="0.25">
      <c r="A72" s="162" t="s">
        <v>196</v>
      </c>
      <c r="B72" s="162" t="s">
        <v>180</v>
      </c>
      <c r="C72" s="162" t="s">
        <v>197</v>
      </c>
      <c r="D72" s="162">
        <v>4</v>
      </c>
      <c r="E72" s="162">
        <v>152</v>
      </c>
      <c r="F72" s="162">
        <v>0</v>
      </c>
      <c r="G72" s="162">
        <f t="shared" si="3"/>
        <v>156</v>
      </c>
      <c r="H72" s="162">
        <v>0</v>
      </c>
      <c r="I72" s="162">
        <v>203</v>
      </c>
      <c r="J72" s="184">
        <f t="shared" si="2"/>
        <v>0.76847290640394084</v>
      </c>
    </row>
    <row r="73" spans="1:52" x14ac:dyDescent="0.25">
      <c r="A73" s="162" t="s">
        <v>198</v>
      </c>
      <c r="B73" s="162" t="s">
        <v>180</v>
      </c>
      <c r="C73" s="162" t="s">
        <v>199</v>
      </c>
      <c r="D73" s="162">
        <v>0</v>
      </c>
      <c r="E73" s="162">
        <v>376</v>
      </c>
      <c r="F73" s="162">
        <v>0</v>
      </c>
      <c r="G73" s="162">
        <f t="shared" si="3"/>
        <v>376</v>
      </c>
      <c r="H73" s="162">
        <v>0</v>
      </c>
      <c r="I73" s="162">
        <v>718</v>
      </c>
      <c r="J73" s="184">
        <f t="shared" si="2"/>
        <v>0.5236768802228412</v>
      </c>
    </row>
    <row r="74" spans="1:52" x14ac:dyDescent="0.25">
      <c r="A74" s="150" t="s">
        <v>200</v>
      </c>
      <c r="B74" s="150" t="s">
        <v>180</v>
      </c>
      <c r="C74" s="150" t="s">
        <v>201</v>
      </c>
      <c r="D74" s="150">
        <v>9</v>
      </c>
      <c r="E74" s="150">
        <v>141</v>
      </c>
      <c r="F74" s="150">
        <v>0</v>
      </c>
      <c r="G74" s="150">
        <f t="shared" si="3"/>
        <v>150</v>
      </c>
      <c r="H74" s="150">
        <v>0</v>
      </c>
      <c r="I74" s="150">
        <v>180</v>
      </c>
      <c r="J74" s="180">
        <f t="shared" si="2"/>
        <v>0.83333333333333337</v>
      </c>
    </row>
    <row r="75" spans="1:52" x14ac:dyDescent="0.25">
      <c r="A75" s="162" t="s">
        <v>202</v>
      </c>
      <c r="B75" s="162" t="s">
        <v>180</v>
      </c>
      <c r="C75" s="162" t="s">
        <v>203</v>
      </c>
      <c r="D75" s="162">
        <v>14</v>
      </c>
      <c r="E75" s="162">
        <v>443</v>
      </c>
      <c r="F75" s="162">
        <v>0</v>
      </c>
      <c r="G75" s="162">
        <f t="shared" si="3"/>
        <v>457</v>
      </c>
      <c r="H75" s="162">
        <v>0</v>
      </c>
      <c r="I75" s="162">
        <v>665</v>
      </c>
      <c r="J75" s="184">
        <f t="shared" si="2"/>
        <v>0.68721804511278195</v>
      </c>
    </row>
    <row r="76" spans="1:52" x14ac:dyDescent="0.25">
      <c r="A76" s="150" t="s">
        <v>204</v>
      </c>
      <c r="B76" s="150" t="s">
        <v>180</v>
      </c>
      <c r="C76" s="150" t="s">
        <v>205</v>
      </c>
      <c r="D76" s="150">
        <v>1</v>
      </c>
      <c r="E76" s="150">
        <v>313</v>
      </c>
      <c r="F76" s="150">
        <v>0</v>
      </c>
      <c r="G76" s="150">
        <f t="shared" si="3"/>
        <v>314</v>
      </c>
      <c r="H76" s="150">
        <v>1</v>
      </c>
      <c r="I76" s="150">
        <v>364</v>
      </c>
      <c r="J76" s="180">
        <f t="shared" si="2"/>
        <v>0.86263736263736268</v>
      </c>
    </row>
    <row r="77" spans="1:52" x14ac:dyDescent="0.25">
      <c r="A77" s="162" t="s">
        <v>495</v>
      </c>
      <c r="B77" s="162" t="s">
        <v>180</v>
      </c>
      <c r="C77" s="162" t="s">
        <v>496</v>
      </c>
      <c r="D77" s="162">
        <v>0</v>
      </c>
      <c r="E77" s="162">
        <v>75</v>
      </c>
      <c r="F77" s="162">
        <v>0</v>
      </c>
      <c r="G77" s="162">
        <f t="shared" si="3"/>
        <v>75</v>
      </c>
      <c r="H77" s="162">
        <v>0</v>
      </c>
      <c r="I77" s="162">
        <v>180</v>
      </c>
      <c r="J77" s="184">
        <f t="shared" si="2"/>
        <v>0.41666666666666669</v>
      </c>
    </row>
    <row r="78" spans="1:52" x14ac:dyDescent="0.25">
      <c r="A78" s="150" t="s">
        <v>206</v>
      </c>
      <c r="B78" s="150" t="s">
        <v>180</v>
      </c>
      <c r="C78" s="150" t="s">
        <v>207</v>
      </c>
      <c r="D78" s="150">
        <v>0</v>
      </c>
      <c r="E78" s="150">
        <v>62</v>
      </c>
      <c r="F78" s="150">
        <v>0</v>
      </c>
      <c r="G78" s="150">
        <f t="shared" si="3"/>
        <v>62</v>
      </c>
      <c r="H78" s="150">
        <v>0</v>
      </c>
      <c r="I78" s="150">
        <v>47</v>
      </c>
      <c r="J78" s="180">
        <f t="shared" si="2"/>
        <v>1.3191489361702127</v>
      </c>
    </row>
    <row r="79" spans="1:52" x14ac:dyDescent="0.25">
      <c r="A79" s="150" t="s">
        <v>208</v>
      </c>
      <c r="B79" s="150" t="s">
        <v>209</v>
      </c>
      <c r="C79" s="150" t="s">
        <v>209</v>
      </c>
      <c r="D79" s="150">
        <v>1</v>
      </c>
      <c r="E79" s="150">
        <v>30</v>
      </c>
      <c r="F79" s="150">
        <v>0</v>
      </c>
      <c r="G79" s="150">
        <f t="shared" si="3"/>
        <v>31</v>
      </c>
      <c r="H79" s="150">
        <v>1</v>
      </c>
      <c r="I79" s="150">
        <v>35</v>
      </c>
      <c r="J79" s="180">
        <f t="shared" si="2"/>
        <v>0.88571428571428568</v>
      </c>
    </row>
    <row r="80" spans="1:52" s="188" customFormat="1" x14ac:dyDescent="0.25">
      <c r="A80" s="162" t="s">
        <v>210</v>
      </c>
      <c r="B80" s="162" t="s">
        <v>211</v>
      </c>
      <c r="C80" s="162" t="s">
        <v>212</v>
      </c>
      <c r="D80" s="162">
        <v>0</v>
      </c>
      <c r="E80" s="162">
        <v>6</v>
      </c>
      <c r="F80" s="162">
        <v>0</v>
      </c>
      <c r="G80" s="162">
        <f t="shared" si="3"/>
        <v>6</v>
      </c>
      <c r="H80" s="162">
        <v>0</v>
      </c>
      <c r="I80" s="162">
        <v>13</v>
      </c>
      <c r="J80" s="184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92"/>
      <c r="AR80" s="192"/>
      <c r="AS80" s="192"/>
      <c r="AT80" s="192"/>
      <c r="AU80" s="192"/>
      <c r="AV80" s="192"/>
      <c r="AW80" s="192"/>
      <c r="AX80" s="192"/>
      <c r="AY80" s="192"/>
      <c r="AZ80" s="192"/>
    </row>
    <row r="81" spans="1:52" x14ac:dyDescent="0.25">
      <c r="A81" s="162" t="s">
        <v>213</v>
      </c>
      <c r="B81" s="162" t="s">
        <v>214</v>
      </c>
      <c r="C81" s="162" t="s">
        <v>215</v>
      </c>
      <c r="D81" s="162">
        <v>5</v>
      </c>
      <c r="E81" s="162">
        <v>44</v>
      </c>
      <c r="F81" s="162">
        <v>0</v>
      </c>
      <c r="G81" s="162">
        <f t="shared" si="3"/>
        <v>49</v>
      </c>
      <c r="H81" s="162">
        <v>5</v>
      </c>
      <c r="I81" s="162">
        <v>62</v>
      </c>
      <c r="J81" s="184">
        <f t="shared" si="2"/>
        <v>0.79032258064516125</v>
      </c>
    </row>
    <row r="82" spans="1:52" s="188" customFormat="1" x14ac:dyDescent="0.25">
      <c r="A82" s="162" t="s">
        <v>216</v>
      </c>
      <c r="B82" s="162" t="s">
        <v>217</v>
      </c>
      <c r="C82" s="162" t="s">
        <v>217</v>
      </c>
      <c r="D82" s="162">
        <v>0</v>
      </c>
      <c r="E82" s="162">
        <v>1</v>
      </c>
      <c r="F82" s="162">
        <v>0</v>
      </c>
      <c r="G82" s="162">
        <f t="shared" si="3"/>
        <v>1</v>
      </c>
      <c r="H82" s="162">
        <v>0</v>
      </c>
      <c r="I82" s="162">
        <v>9</v>
      </c>
      <c r="J82" s="184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</row>
    <row r="83" spans="1:52" x14ac:dyDescent="0.25">
      <c r="A83" s="162" t="s">
        <v>218</v>
      </c>
      <c r="B83" s="162" t="s">
        <v>217</v>
      </c>
      <c r="C83" s="162" t="s">
        <v>47</v>
      </c>
      <c r="D83" s="162">
        <v>1</v>
      </c>
      <c r="E83" s="162">
        <v>5</v>
      </c>
      <c r="F83" s="162">
        <v>0</v>
      </c>
      <c r="G83" s="162">
        <f t="shared" si="3"/>
        <v>6</v>
      </c>
      <c r="H83" s="162">
        <v>1</v>
      </c>
      <c r="I83" s="162">
        <v>28</v>
      </c>
      <c r="J83" s="184">
        <f t="shared" si="2"/>
        <v>0.21428571428571427</v>
      </c>
    </row>
    <row r="84" spans="1:52" s="188" customFormat="1" x14ac:dyDescent="0.25">
      <c r="A84" s="162" t="s">
        <v>219</v>
      </c>
      <c r="B84" s="162" t="s">
        <v>220</v>
      </c>
      <c r="C84" s="162" t="s">
        <v>221</v>
      </c>
      <c r="D84" s="162">
        <v>6</v>
      </c>
      <c r="E84" s="162">
        <v>49</v>
      </c>
      <c r="F84" s="162">
        <v>0</v>
      </c>
      <c r="G84" s="162">
        <f t="shared" si="3"/>
        <v>55</v>
      </c>
      <c r="H84" s="162">
        <v>6</v>
      </c>
      <c r="I84" s="162">
        <v>81</v>
      </c>
      <c r="J84" s="184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</row>
    <row r="85" spans="1:52" s="188" customFormat="1" x14ac:dyDescent="0.25">
      <c r="A85" s="162" t="s">
        <v>222</v>
      </c>
      <c r="B85" s="162" t="s">
        <v>220</v>
      </c>
      <c r="C85" s="162" t="s">
        <v>223</v>
      </c>
      <c r="D85" s="162">
        <v>3</v>
      </c>
      <c r="E85" s="162">
        <v>3</v>
      </c>
      <c r="F85" s="162">
        <v>0</v>
      </c>
      <c r="G85" s="162">
        <f t="shared" si="3"/>
        <v>6</v>
      </c>
      <c r="H85" s="162">
        <v>3</v>
      </c>
      <c r="I85" s="162">
        <v>34</v>
      </c>
      <c r="J85" s="184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</row>
    <row r="86" spans="1:52" x14ac:dyDescent="0.25">
      <c r="A86" s="162" t="s">
        <v>224</v>
      </c>
      <c r="B86" s="162" t="s">
        <v>225</v>
      </c>
      <c r="C86" s="162" t="s">
        <v>226</v>
      </c>
      <c r="D86" s="162">
        <v>10</v>
      </c>
      <c r="E86" s="162">
        <v>58</v>
      </c>
      <c r="F86" s="162">
        <v>0</v>
      </c>
      <c r="G86" s="162">
        <f t="shared" si="3"/>
        <v>68</v>
      </c>
      <c r="H86" s="162">
        <v>7</v>
      </c>
      <c r="I86" s="162">
        <v>92</v>
      </c>
      <c r="J86" s="184">
        <f t="shared" si="2"/>
        <v>0.73913043478260865</v>
      </c>
    </row>
    <row r="87" spans="1:52" x14ac:dyDescent="0.25">
      <c r="A87" s="162" t="s">
        <v>227</v>
      </c>
      <c r="B87" s="162" t="s">
        <v>228</v>
      </c>
      <c r="C87" s="162" t="s">
        <v>229</v>
      </c>
      <c r="D87" s="162">
        <v>1</v>
      </c>
      <c r="E87" s="162">
        <v>11</v>
      </c>
      <c r="F87" s="162">
        <v>0</v>
      </c>
      <c r="G87" s="162">
        <f t="shared" si="3"/>
        <v>12</v>
      </c>
      <c r="H87" s="162">
        <v>1</v>
      </c>
      <c r="I87" s="162">
        <v>21</v>
      </c>
      <c r="J87" s="184">
        <f t="shared" si="2"/>
        <v>0.5714285714285714</v>
      </c>
    </row>
    <row r="88" spans="1:52" s="188" customFormat="1" x14ac:dyDescent="0.25">
      <c r="A88" s="162" t="s">
        <v>230</v>
      </c>
      <c r="B88" s="162" t="s">
        <v>231</v>
      </c>
      <c r="C88" s="162" t="s">
        <v>232</v>
      </c>
      <c r="D88" s="162">
        <v>3</v>
      </c>
      <c r="E88" s="162">
        <v>16</v>
      </c>
      <c r="F88" s="162">
        <v>0</v>
      </c>
      <c r="G88" s="162">
        <f t="shared" si="3"/>
        <v>19</v>
      </c>
      <c r="H88" s="162">
        <v>0</v>
      </c>
      <c r="I88" s="162">
        <v>146</v>
      </c>
      <c r="J88" s="184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</row>
    <row r="89" spans="1:52" x14ac:dyDescent="0.25">
      <c r="A89" s="150" t="s">
        <v>233</v>
      </c>
      <c r="B89" s="150" t="s">
        <v>234</v>
      </c>
      <c r="C89" s="150" t="s">
        <v>235</v>
      </c>
      <c r="D89" s="150">
        <v>2</v>
      </c>
      <c r="E89" s="150">
        <v>17</v>
      </c>
      <c r="F89" s="150">
        <v>0</v>
      </c>
      <c r="G89" s="150">
        <f t="shared" si="3"/>
        <v>19</v>
      </c>
      <c r="H89" s="150">
        <v>1</v>
      </c>
      <c r="I89" s="150">
        <v>15</v>
      </c>
      <c r="J89" s="180">
        <f t="shared" si="2"/>
        <v>1.2666666666666666</v>
      </c>
    </row>
    <row r="90" spans="1:52" x14ac:dyDescent="0.25">
      <c r="A90" s="162" t="s">
        <v>236</v>
      </c>
      <c r="B90" s="162" t="s">
        <v>237</v>
      </c>
      <c r="C90" s="162" t="s">
        <v>238</v>
      </c>
      <c r="D90" s="162">
        <v>0</v>
      </c>
      <c r="E90" s="162">
        <v>0</v>
      </c>
      <c r="F90" s="162">
        <v>0</v>
      </c>
      <c r="G90" s="162">
        <f t="shared" si="3"/>
        <v>0</v>
      </c>
      <c r="H90" s="162">
        <v>0</v>
      </c>
      <c r="I90" s="162">
        <v>1</v>
      </c>
      <c r="J90" s="184">
        <f>G90/I90</f>
        <v>0</v>
      </c>
    </row>
    <row r="91" spans="1:52" x14ac:dyDescent="0.25">
      <c r="A91" s="150" t="s">
        <v>239</v>
      </c>
      <c r="B91" s="150" t="s">
        <v>240</v>
      </c>
      <c r="C91" s="150" t="s">
        <v>241</v>
      </c>
      <c r="D91" s="150">
        <v>12</v>
      </c>
      <c r="E91" s="150">
        <v>79</v>
      </c>
      <c r="F91" s="150">
        <v>0</v>
      </c>
      <c r="G91" s="150">
        <f t="shared" si="3"/>
        <v>91</v>
      </c>
      <c r="H91" s="150">
        <v>8</v>
      </c>
      <c r="I91" s="150">
        <v>96</v>
      </c>
      <c r="J91" s="180">
        <f t="shared" si="2"/>
        <v>0.94791666666666663</v>
      </c>
    </row>
    <row r="92" spans="1:52" s="188" customFormat="1" x14ac:dyDescent="0.25">
      <c r="A92" s="162" t="s">
        <v>245</v>
      </c>
      <c r="B92" s="162" t="s">
        <v>243</v>
      </c>
      <c r="C92" s="162" t="s">
        <v>243</v>
      </c>
      <c r="D92" s="162">
        <v>2</v>
      </c>
      <c r="E92" s="162">
        <v>57</v>
      </c>
      <c r="F92" s="162">
        <v>0</v>
      </c>
      <c r="G92" s="162">
        <f t="shared" si="3"/>
        <v>59</v>
      </c>
      <c r="H92" s="162">
        <v>0</v>
      </c>
      <c r="I92" s="162">
        <v>81</v>
      </c>
      <c r="J92" s="184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</row>
    <row r="93" spans="1:52" x14ac:dyDescent="0.25">
      <c r="A93" s="150" t="s">
        <v>246</v>
      </c>
      <c r="B93" s="150" t="s">
        <v>247</v>
      </c>
      <c r="C93" s="150" t="s">
        <v>248</v>
      </c>
      <c r="D93" s="150">
        <v>7</v>
      </c>
      <c r="E93" s="150">
        <v>58</v>
      </c>
      <c r="F93" s="150">
        <v>0</v>
      </c>
      <c r="G93" s="150">
        <f t="shared" si="3"/>
        <v>65</v>
      </c>
      <c r="H93" s="150">
        <v>4</v>
      </c>
      <c r="I93" s="150">
        <v>76</v>
      </c>
      <c r="J93" s="180">
        <f t="shared" si="2"/>
        <v>0.85526315789473684</v>
      </c>
    </row>
    <row r="94" spans="1:52" x14ac:dyDescent="0.25">
      <c r="A94" s="162" t="s">
        <v>249</v>
      </c>
      <c r="B94" s="162" t="s">
        <v>250</v>
      </c>
      <c r="C94" s="162" t="s">
        <v>251</v>
      </c>
      <c r="D94" s="162">
        <v>6</v>
      </c>
      <c r="E94" s="162">
        <v>33</v>
      </c>
      <c r="F94" s="162">
        <v>0</v>
      </c>
      <c r="G94" s="162">
        <f t="shared" si="3"/>
        <v>39</v>
      </c>
      <c r="H94" s="162">
        <v>0</v>
      </c>
      <c r="I94" s="162">
        <v>69</v>
      </c>
      <c r="J94" s="184">
        <f t="shared" si="2"/>
        <v>0.56521739130434778</v>
      </c>
    </row>
    <row r="95" spans="1:52" x14ac:dyDescent="0.25">
      <c r="A95" s="150" t="s">
        <v>252</v>
      </c>
      <c r="B95" s="150" t="s">
        <v>253</v>
      </c>
      <c r="C95" s="150" t="s">
        <v>254</v>
      </c>
      <c r="D95" s="150">
        <v>4</v>
      </c>
      <c r="E95" s="150">
        <v>31</v>
      </c>
      <c r="F95" s="150">
        <v>0</v>
      </c>
      <c r="G95" s="150">
        <f t="shared" si="3"/>
        <v>35</v>
      </c>
      <c r="H95" s="150">
        <v>1</v>
      </c>
      <c r="I95" s="150">
        <v>36</v>
      </c>
      <c r="J95" s="180">
        <f t="shared" si="2"/>
        <v>0.97222222222222221</v>
      </c>
    </row>
    <row r="96" spans="1:52" x14ac:dyDescent="0.25">
      <c r="A96" s="150" t="s">
        <v>255</v>
      </c>
      <c r="B96" s="150" t="s">
        <v>256</v>
      </c>
      <c r="C96" s="150" t="s">
        <v>257</v>
      </c>
      <c r="D96" s="150">
        <v>1</v>
      </c>
      <c r="E96" s="150">
        <v>13</v>
      </c>
      <c r="F96" s="150">
        <v>0</v>
      </c>
      <c r="G96" s="150">
        <f t="shared" si="3"/>
        <v>14</v>
      </c>
      <c r="H96" s="150">
        <v>0</v>
      </c>
      <c r="I96" s="150">
        <v>16</v>
      </c>
      <c r="J96" s="180">
        <f t="shared" si="2"/>
        <v>0.875</v>
      </c>
    </row>
    <row r="97" spans="1:52" x14ac:dyDescent="0.25">
      <c r="A97" s="150" t="s">
        <v>258</v>
      </c>
      <c r="B97" s="150" t="s">
        <v>259</v>
      </c>
      <c r="C97" s="150" t="s">
        <v>260</v>
      </c>
      <c r="D97" s="150">
        <v>1</v>
      </c>
      <c r="E97" s="150">
        <v>96</v>
      </c>
      <c r="F97" s="150">
        <v>0</v>
      </c>
      <c r="G97" s="150">
        <f t="shared" si="3"/>
        <v>97</v>
      </c>
      <c r="H97" s="150">
        <v>0</v>
      </c>
      <c r="I97" s="150">
        <v>91</v>
      </c>
      <c r="J97" s="180">
        <f t="shared" si="2"/>
        <v>1.0659340659340659</v>
      </c>
    </row>
    <row r="98" spans="1:52" x14ac:dyDescent="0.25">
      <c r="A98" s="150" t="s">
        <v>486</v>
      </c>
      <c r="B98" s="150" t="s">
        <v>259</v>
      </c>
      <c r="C98" s="150" t="s">
        <v>490</v>
      </c>
      <c r="D98" s="150">
        <v>0</v>
      </c>
      <c r="E98" s="150">
        <v>14</v>
      </c>
      <c r="F98" s="150">
        <v>0</v>
      </c>
      <c r="G98" s="150">
        <f t="shared" si="3"/>
        <v>14</v>
      </c>
      <c r="H98" s="150">
        <v>0</v>
      </c>
      <c r="I98" s="150">
        <v>15</v>
      </c>
      <c r="J98" s="180">
        <f t="shared" si="2"/>
        <v>0.93333333333333335</v>
      </c>
    </row>
    <row r="99" spans="1:52" x14ac:dyDescent="0.25">
      <c r="A99" s="150" t="s">
        <v>261</v>
      </c>
      <c r="B99" s="150" t="s">
        <v>259</v>
      </c>
      <c r="C99" s="150" t="s">
        <v>262</v>
      </c>
      <c r="D99" s="150">
        <v>0</v>
      </c>
      <c r="E99" s="150">
        <v>367</v>
      </c>
      <c r="F99" s="150">
        <v>0</v>
      </c>
      <c r="G99" s="150">
        <f t="shared" si="3"/>
        <v>367</v>
      </c>
      <c r="H99" s="150">
        <v>0</v>
      </c>
      <c r="I99" s="150">
        <v>401</v>
      </c>
      <c r="J99" s="180">
        <f t="shared" si="2"/>
        <v>0.91521197007481292</v>
      </c>
    </row>
    <row r="100" spans="1:52" x14ac:dyDescent="0.25">
      <c r="A100" s="150" t="s">
        <v>263</v>
      </c>
      <c r="B100" s="150" t="s">
        <v>259</v>
      </c>
      <c r="C100" s="150" t="s">
        <v>264</v>
      </c>
      <c r="D100" s="150">
        <v>0</v>
      </c>
      <c r="E100" s="150">
        <v>19</v>
      </c>
      <c r="F100" s="150">
        <v>0</v>
      </c>
      <c r="G100" s="150">
        <f t="shared" si="3"/>
        <v>19</v>
      </c>
      <c r="H100" s="150">
        <v>0</v>
      </c>
      <c r="I100" s="150">
        <v>20</v>
      </c>
      <c r="J100" s="180">
        <f t="shared" si="2"/>
        <v>0.95</v>
      </c>
    </row>
    <row r="101" spans="1:52" x14ac:dyDescent="0.25">
      <c r="A101" s="162" t="s">
        <v>265</v>
      </c>
      <c r="B101" s="162" t="s">
        <v>259</v>
      </c>
      <c r="C101" s="162" t="s">
        <v>266</v>
      </c>
      <c r="D101" s="162">
        <v>6</v>
      </c>
      <c r="E101" s="162">
        <v>222</v>
      </c>
      <c r="F101" s="162">
        <v>0</v>
      </c>
      <c r="G101" s="162">
        <f t="shared" si="3"/>
        <v>228</v>
      </c>
      <c r="H101" s="162">
        <v>1</v>
      </c>
      <c r="I101" s="162">
        <v>349</v>
      </c>
      <c r="J101" s="184">
        <f t="shared" si="2"/>
        <v>0.65329512893982811</v>
      </c>
    </row>
    <row r="102" spans="1:52" x14ac:dyDescent="0.25">
      <c r="A102" s="150" t="s">
        <v>267</v>
      </c>
      <c r="B102" s="150" t="s">
        <v>259</v>
      </c>
      <c r="C102" s="150" t="s">
        <v>268</v>
      </c>
      <c r="D102" s="150">
        <v>0</v>
      </c>
      <c r="E102" s="150">
        <v>57</v>
      </c>
      <c r="F102" s="150">
        <v>0</v>
      </c>
      <c r="G102" s="150">
        <f t="shared" si="3"/>
        <v>57</v>
      </c>
      <c r="H102" s="150">
        <v>0</v>
      </c>
      <c r="I102" s="150">
        <v>61</v>
      </c>
      <c r="J102" s="180">
        <f t="shared" si="2"/>
        <v>0.93442622950819676</v>
      </c>
    </row>
    <row r="103" spans="1:52" x14ac:dyDescent="0.25">
      <c r="A103" s="150" t="s">
        <v>269</v>
      </c>
      <c r="B103" s="150" t="s">
        <v>259</v>
      </c>
      <c r="C103" s="150" t="s">
        <v>270</v>
      </c>
      <c r="D103" s="150">
        <v>8</v>
      </c>
      <c r="E103" s="150">
        <v>126</v>
      </c>
      <c r="F103" s="150">
        <v>0</v>
      </c>
      <c r="G103" s="150">
        <f t="shared" si="3"/>
        <v>134</v>
      </c>
      <c r="H103" s="150">
        <v>8</v>
      </c>
      <c r="I103" s="150">
        <v>125</v>
      </c>
      <c r="J103" s="180">
        <f t="shared" si="2"/>
        <v>1.0720000000000001</v>
      </c>
    </row>
    <row r="104" spans="1:52" x14ac:dyDescent="0.25">
      <c r="A104" s="162" t="s">
        <v>271</v>
      </c>
      <c r="B104" s="162" t="s">
        <v>259</v>
      </c>
      <c r="C104" s="162" t="s">
        <v>272</v>
      </c>
      <c r="D104" s="162">
        <v>4</v>
      </c>
      <c r="E104" s="162">
        <v>66</v>
      </c>
      <c r="F104" s="162">
        <v>0</v>
      </c>
      <c r="G104" s="162">
        <f t="shared" si="3"/>
        <v>70</v>
      </c>
      <c r="H104" s="162">
        <v>0</v>
      </c>
      <c r="I104" s="162">
        <v>110</v>
      </c>
      <c r="J104" s="184">
        <f t="shared" si="2"/>
        <v>0.63636363636363635</v>
      </c>
    </row>
    <row r="105" spans="1:52" x14ac:dyDescent="0.25">
      <c r="A105" s="150" t="s">
        <v>273</v>
      </c>
      <c r="B105" s="150" t="s">
        <v>259</v>
      </c>
      <c r="C105" s="150" t="s">
        <v>274</v>
      </c>
      <c r="D105" s="150">
        <v>12</v>
      </c>
      <c r="E105" s="150">
        <v>345</v>
      </c>
      <c r="F105" s="150">
        <v>0</v>
      </c>
      <c r="G105" s="150">
        <f t="shared" si="3"/>
        <v>357</v>
      </c>
      <c r="H105" s="150">
        <v>5</v>
      </c>
      <c r="I105" s="150">
        <v>413</v>
      </c>
      <c r="J105" s="180">
        <f t="shared" si="2"/>
        <v>0.86440677966101698</v>
      </c>
    </row>
    <row r="106" spans="1:52" x14ac:dyDescent="0.25">
      <c r="A106" s="150" t="s">
        <v>275</v>
      </c>
      <c r="B106" s="150" t="s">
        <v>259</v>
      </c>
      <c r="C106" s="150" t="s">
        <v>276</v>
      </c>
      <c r="D106" s="150">
        <v>0</v>
      </c>
      <c r="E106" s="150">
        <v>198</v>
      </c>
      <c r="F106" s="150">
        <v>0</v>
      </c>
      <c r="G106" s="150">
        <f t="shared" si="3"/>
        <v>198</v>
      </c>
      <c r="H106" s="150">
        <v>0</v>
      </c>
      <c r="I106" s="150">
        <v>219</v>
      </c>
      <c r="J106" s="180">
        <f t="shared" si="2"/>
        <v>0.90410958904109584</v>
      </c>
    </row>
    <row r="107" spans="1:52" x14ac:dyDescent="0.25">
      <c r="A107" s="185">
        <v>7232</v>
      </c>
      <c r="B107" s="162" t="s">
        <v>259</v>
      </c>
      <c r="C107" s="162" t="s">
        <v>430</v>
      </c>
      <c r="D107" s="162">
        <v>0</v>
      </c>
      <c r="E107" s="162">
        <v>55</v>
      </c>
      <c r="F107" s="162">
        <v>0</v>
      </c>
      <c r="G107" s="162">
        <f t="shared" si="3"/>
        <v>55</v>
      </c>
      <c r="H107" s="162">
        <v>0</v>
      </c>
      <c r="I107" s="162">
        <v>85</v>
      </c>
      <c r="J107" s="184">
        <f t="shared" si="2"/>
        <v>0.6470588235294118</v>
      </c>
    </row>
    <row r="108" spans="1:52" x14ac:dyDescent="0.25">
      <c r="A108" s="162" t="s">
        <v>461</v>
      </c>
      <c r="B108" s="162" t="s">
        <v>259</v>
      </c>
      <c r="C108" s="162" t="s">
        <v>460</v>
      </c>
      <c r="D108" s="162">
        <v>6</v>
      </c>
      <c r="E108" s="162">
        <v>90</v>
      </c>
      <c r="F108" s="162">
        <v>0</v>
      </c>
      <c r="G108" s="162">
        <f t="shared" si="3"/>
        <v>96</v>
      </c>
      <c r="H108" s="162">
        <v>0</v>
      </c>
      <c r="I108" s="162">
        <v>133</v>
      </c>
      <c r="J108" s="184">
        <f t="shared" si="2"/>
        <v>0.72180451127819545</v>
      </c>
    </row>
    <row r="109" spans="1:52" s="188" customFormat="1" x14ac:dyDescent="0.25">
      <c r="A109" s="186" t="s">
        <v>277</v>
      </c>
      <c r="B109" s="186" t="s">
        <v>278</v>
      </c>
      <c r="C109" s="186" t="s">
        <v>278</v>
      </c>
      <c r="D109" s="186">
        <v>4</v>
      </c>
      <c r="E109" s="186">
        <v>46</v>
      </c>
      <c r="F109" s="186">
        <v>0</v>
      </c>
      <c r="G109" s="186">
        <f t="shared" si="3"/>
        <v>50</v>
      </c>
      <c r="H109" s="186">
        <v>4</v>
      </c>
      <c r="I109" s="186">
        <v>51</v>
      </c>
      <c r="J109" s="187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92"/>
      <c r="AR109" s="192"/>
      <c r="AS109" s="192"/>
      <c r="AT109" s="192"/>
      <c r="AU109" s="192"/>
      <c r="AV109" s="192"/>
      <c r="AW109" s="192"/>
      <c r="AX109" s="192"/>
      <c r="AY109" s="192"/>
      <c r="AZ109" s="192"/>
    </row>
    <row r="110" spans="1:52" x14ac:dyDescent="0.25">
      <c r="A110" s="150" t="s">
        <v>279</v>
      </c>
      <c r="B110" s="150" t="s">
        <v>278</v>
      </c>
      <c r="C110" s="150" t="s">
        <v>280</v>
      </c>
      <c r="D110" s="150">
        <v>0</v>
      </c>
      <c r="E110" s="150">
        <v>21</v>
      </c>
      <c r="F110" s="150">
        <v>0</v>
      </c>
      <c r="G110" s="150">
        <f t="shared" si="3"/>
        <v>21</v>
      </c>
      <c r="H110" s="150">
        <v>0</v>
      </c>
      <c r="I110" s="150">
        <v>26</v>
      </c>
      <c r="J110" s="180">
        <f t="shared" si="2"/>
        <v>0.80769230769230771</v>
      </c>
    </row>
    <row r="111" spans="1:52" x14ac:dyDescent="0.25">
      <c r="A111" s="150" t="s">
        <v>281</v>
      </c>
      <c r="B111" s="150" t="s">
        <v>282</v>
      </c>
      <c r="C111" s="150" t="s">
        <v>283</v>
      </c>
      <c r="D111" s="150">
        <v>8</v>
      </c>
      <c r="E111" s="150">
        <v>80</v>
      </c>
      <c r="F111" s="150">
        <v>0</v>
      </c>
      <c r="G111" s="150">
        <f t="shared" si="3"/>
        <v>88</v>
      </c>
      <c r="H111" s="150">
        <v>8</v>
      </c>
      <c r="I111" s="150">
        <v>95</v>
      </c>
      <c r="J111" s="180">
        <f t="shared" si="2"/>
        <v>0.9263157894736842</v>
      </c>
    </row>
    <row r="112" spans="1:52" x14ac:dyDescent="0.25">
      <c r="A112" s="162" t="s">
        <v>284</v>
      </c>
      <c r="B112" s="162" t="s">
        <v>285</v>
      </c>
      <c r="C112" s="162" t="s">
        <v>286</v>
      </c>
      <c r="D112" s="162">
        <v>1</v>
      </c>
      <c r="E112" s="162">
        <v>15</v>
      </c>
      <c r="F112" s="162">
        <v>0</v>
      </c>
      <c r="G112" s="162">
        <f t="shared" si="3"/>
        <v>16</v>
      </c>
      <c r="H112" s="162">
        <v>0</v>
      </c>
      <c r="I112" s="162">
        <v>22</v>
      </c>
      <c r="J112" s="184">
        <f t="shared" si="2"/>
        <v>0.72727272727272729</v>
      </c>
    </row>
    <row r="113" spans="1:52" s="188" customFormat="1" x14ac:dyDescent="0.25">
      <c r="A113" s="162" t="s">
        <v>287</v>
      </c>
      <c r="B113" s="162" t="s">
        <v>288</v>
      </c>
      <c r="C113" s="162" t="s">
        <v>288</v>
      </c>
      <c r="D113" s="162">
        <v>0</v>
      </c>
      <c r="E113" s="162">
        <v>21</v>
      </c>
      <c r="F113" s="162">
        <v>0</v>
      </c>
      <c r="G113" s="162">
        <f t="shared" si="3"/>
        <v>21</v>
      </c>
      <c r="H113" s="162">
        <v>0</v>
      </c>
      <c r="I113" s="162">
        <v>30</v>
      </c>
      <c r="J113" s="184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92"/>
      <c r="AR113" s="192"/>
      <c r="AS113" s="192"/>
      <c r="AT113" s="192"/>
      <c r="AU113" s="192"/>
      <c r="AV113" s="192"/>
      <c r="AW113" s="192"/>
      <c r="AX113" s="192"/>
      <c r="AY113" s="192"/>
      <c r="AZ113" s="192"/>
    </row>
    <row r="114" spans="1:52" x14ac:dyDescent="0.25">
      <c r="A114" s="150" t="s">
        <v>510</v>
      </c>
      <c r="B114" s="150" t="s">
        <v>511</v>
      </c>
      <c r="C114" s="150" t="s">
        <v>512</v>
      </c>
      <c r="D114" s="150">
        <v>417</v>
      </c>
      <c r="E114" s="150">
        <v>11</v>
      </c>
      <c r="F114" s="150">
        <v>0</v>
      </c>
      <c r="G114" s="150">
        <f t="shared" si="3"/>
        <v>428</v>
      </c>
      <c r="H114" s="150">
        <v>0</v>
      </c>
      <c r="I114" s="150">
        <v>427</v>
      </c>
      <c r="J114" s="180">
        <f>G114/I114</f>
        <v>1.0023419203747073</v>
      </c>
    </row>
    <row r="115" spans="1:52" s="151" customFormat="1" x14ac:dyDescent="0.25">
      <c r="A115" s="177" t="s">
        <v>289</v>
      </c>
      <c r="B115" s="177"/>
      <c r="C115" s="177"/>
      <c r="D115" s="177">
        <f>SUM(D3:D114)</f>
        <v>808</v>
      </c>
      <c r="E115" s="177">
        <f>SUM(E3:E114)</f>
        <v>6956</v>
      </c>
      <c r="F115" s="177">
        <f>SUM(F3:F114)</f>
        <v>1</v>
      </c>
      <c r="G115" s="177">
        <f t="shared" ref="G115" si="4">D115+E115+F115</f>
        <v>7765</v>
      </c>
      <c r="H115" s="177">
        <f>SUM(H3:H114)</f>
        <v>133</v>
      </c>
      <c r="I115" s="177">
        <f>SUM(I3:I114)</f>
        <v>10114</v>
      </c>
      <c r="J115" s="181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93"/>
      <c r="AR115" s="193"/>
      <c r="AS115" s="193"/>
      <c r="AT115" s="193"/>
      <c r="AU115" s="193"/>
      <c r="AV115" s="193"/>
      <c r="AW115" s="193"/>
      <c r="AX115" s="193"/>
      <c r="AY115" s="193"/>
      <c r="AZ115" s="193"/>
    </row>
    <row r="116" spans="1:52" s="151" customFormat="1" x14ac:dyDescent="0.25">
      <c r="J116" s="182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93"/>
      <c r="AR116" s="193"/>
      <c r="AS116" s="193"/>
      <c r="AT116" s="193"/>
      <c r="AU116" s="193"/>
      <c r="AV116" s="193"/>
      <c r="AW116" s="193"/>
      <c r="AX116" s="193"/>
      <c r="AY116" s="193"/>
      <c r="AZ116" s="193"/>
    </row>
    <row r="117" spans="1:52" s="151" customFormat="1" x14ac:dyDescent="0.25">
      <c r="A117" s="151" t="s">
        <v>291</v>
      </c>
      <c r="J117" s="182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93"/>
      <c r="AR117" s="193"/>
      <c r="AS117" s="193"/>
      <c r="AT117" s="193"/>
      <c r="AU117" s="193"/>
      <c r="AV117" s="193"/>
      <c r="AW117" s="193"/>
      <c r="AX117" s="193"/>
      <c r="AY117" s="193"/>
      <c r="AZ117" s="193"/>
    </row>
    <row r="118" spans="1:52" s="151" customFormat="1" x14ac:dyDescent="0.25">
      <c r="J118" s="182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93"/>
      <c r="AR118" s="193"/>
      <c r="AS118" s="193"/>
      <c r="AT118" s="193"/>
      <c r="AU118" s="193"/>
      <c r="AV118" s="193"/>
      <c r="AW118" s="193"/>
      <c r="AX118" s="193"/>
      <c r="AY118" s="193"/>
      <c r="AZ118" s="193"/>
    </row>
    <row r="119" spans="1:52" s="151" customFormat="1" x14ac:dyDescent="0.25">
      <c r="A119" s="151" t="s">
        <v>292</v>
      </c>
      <c r="J119" s="182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93"/>
      <c r="AR119" s="193"/>
      <c r="AS119" s="193"/>
      <c r="AT119" s="193"/>
      <c r="AU119" s="193"/>
      <c r="AV119" s="193"/>
      <c r="AW119" s="193"/>
      <c r="AX119" s="193"/>
      <c r="AY119" s="193"/>
      <c r="AZ119" s="193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7366-6B4F-4206-9231-C924D0B7619B}">
  <dimension ref="A1:J115"/>
  <sheetViews>
    <sheetView workbookViewId="0">
      <selection activeCell="M69" sqref="M69"/>
    </sheetView>
  </sheetViews>
  <sheetFormatPr defaultRowHeight="13.2" x14ac:dyDescent="0.25"/>
  <cols>
    <col min="1" max="1" width="12.33203125" style="188" customWidth="1"/>
    <col min="2" max="4" width="8.88671875" style="188"/>
    <col min="5" max="5" width="12.109375" style="188" customWidth="1"/>
    <col min="6" max="6" width="12.33203125" style="188" customWidth="1"/>
    <col min="7" max="7" width="8.88671875" style="188"/>
    <col min="8" max="8" width="8.88671875" style="208"/>
  </cols>
  <sheetData>
    <row r="1" spans="1:8" ht="13.8" x14ac:dyDescent="0.25">
      <c r="A1" s="200"/>
      <c r="B1" s="201">
        <v>44621</v>
      </c>
      <c r="C1" s="202"/>
      <c r="D1" s="202"/>
      <c r="E1" s="202"/>
      <c r="F1" s="202"/>
      <c r="G1" s="203"/>
      <c r="H1" s="204"/>
    </row>
    <row r="2" spans="1:8" ht="41.4" x14ac:dyDescent="0.25">
      <c r="A2" s="72" t="s">
        <v>1</v>
      </c>
      <c r="B2" s="72" t="s">
        <v>3</v>
      </c>
      <c r="C2" s="72" t="s">
        <v>4</v>
      </c>
      <c r="D2" s="73" t="s">
        <v>5</v>
      </c>
      <c r="E2" s="73" t="s">
        <v>6</v>
      </c>
      <c r="F2" s="73" t="s">
        <v>513</v>
      </c>
      <c r="G2" s="74" t="s">
        <v>7</v>
      </c>
      <c r="H2" s="205" t="s">
        <v>8</v>
      </c>
    </row>
    <row r="3" spans="1:8" x14ac:dyDescent="0.25">
      <c r="A3" s="186" t="s">
        <v>10</v>
      </c>
      <c r="B3" s="186">
        <v>3</v>
      </c>
      <c r="C3" s="186">
        <v>20</v>
      </c>
      <c r="D3" s="186">
        <v>0</v>
      </c>
      <c r="E3" s="186">
        <f>SUM(B3:D3)</f>
        <v>23</v>
      </c>
      <c r="F3" s="186">
        <v>0</v>
      </c>
      <c r="G3" s="186">
        <v>31</v>
      </c>
      <c r="H3" s="187">
        <f t="shared" ref="H3:H53" si="0">E3/G3</f>
        <v>0.74193548387096775</v>
      </c>
    </row>
    <row r="4" spans="1:8" x14ac:dyDescent="0.25">
      <c r="A4" s="186" t="s">
        <v>13</v>
      </c>
      <c r="B4" s="186">
        <v>2</v>
      </c>
      <c r="C4" s="186">
        <v>9</v>
      </c>
      <c r="D4" s="186">
        <v>0</v>
      </c>
      <c r="E4" s="186">
        <f t="shared" ref="E4:E53" si="1">SUM(B4:D4)</f>
        <v>11</v>
      </c>
      <c r="F4" s="186">
        <v>1</v>
      </c>
      <c r="G4" s="186">
        <v>14</v>
      </c>
      <c r="H4" s="187">
        <f t="shared" si="0"/>
        <v>0.7857142857142857</v>
      </c>
    </row>
    <row r="5" spans="1:8" x14ac:dyDescent="0.25">
      <c r="A5" s="186" t="s">
        <v>15</v>
      </c>
      <c r="B5" s="186">
        <v>0</v>
      </c>
      <c r="C5" s="186">
        <v>10</v>
      </c>
      <c r="D5" s="186">
        <v>0</v>
      </c>
      <c r="E5" s="186">
        <f t="shared" si="1"/>
        <v>10</v>
      </c>
      <c r="F5" s="186">
        <v>0</v>
      </c>
      <c r="G5" s="186">
        <v>11</v>
      </c>
      <c r="H5" s="187">
        <f t="shared" si="0"/>
        <v>0.90909090909090906</v>
      </c>
    </row>
    <row r="6" spans="1:8" x14ac:dyDescent="0.25">
      <c r="A6" s="186" t="s">
        <v>17</v>
      </c>
      <c r="B6" s="186">
        <v>15</v>
      </c>
      <c r="C6" s="186">
        <v>54</v>
      </c>
      <c r="D6" s="186">
        <v>0</v>
      </c>
      <c r="E6" s="186">
        <v>69</v>
      </c>
      <c r="F6" s="186">
        <v>1</v>
      </c>
      <c r="G6" s="186">
        <v>74</v>
      </c>
      <c r="H6" s="187">
        <v>0.93243243243243246</v>
      </c>
    </row>
    <row r="7" spans="1:8" x14ac:dyDescent="0.25">
      <c r="A7" s="186" t="s">
        <v>22</v>
      </c>
      <c r="B7" s="186">
        <v>2</v>
      </c>
      <c r="C7" s="186">
        <v>11</v>
      </c>
      <c r="D7" s="186">
        <v>0</v>
      </c>
      <c r="E7" s="186">
        <f t="shared" si="1"/>
        <v>13</v>
      </c>
      <c r="F7" s="186">
        <v>0</v>
      </c>
      <c r="G7" s="186">
        <v>17</v>
      </c>
      <c r="H7" s="187">
        <f t="shared" si="0"/>
        <v>0.76470588235294112</v>
      </c>
    </row>
    <row r="8" spans="1:8" x14ac:dyDescent="0.25">
      <c r="A8" s="186" t="s">
        <v>25</v>
      </c>
      <c r="B8" s="186">
        <v>4</v>
      </c>
      <c r="C8" s="186">
        <v>49</v>
      </c>
      <c r="D8" s="186">
        <v>0</v>
      </c>
      <c r="E8" s="186">
        <f t="shared" si="1"/>
        <v>53</v>
      </c>
      <c r="F8" s="186">
        <v>4</v>
      </c>
      <c r="G8" s="186">
        <v>92</v>
      </c>
      <c r="H8" s="187">
        <f t="shared" si="0"/>
        <v>0.57608695652173914</v>
      </c>
    </row>
    <row r="9" spans="1:8" x14ac:dyDescent="0.25">
      <c r="A9" s="186" t="s">
        <v>28</v>
      </c>
      <c r="B9" s="186">
        <v>0</v>
      </c>
      <c r="C9" s="186">
        <v>17</v>
      </c>
      <c r="D9" s="186">
        <v>0</v>
      </c>
      <c r="E9" s="186">
        <f t="shared" si="1"/>
        <v>17</v>
      </c>
      <c r="F9" s="186">
        <v>0</v>
      </c>
      <c r="G9" s="186">
        <v>20</v>
      </c>
      <c r="H9" s="187">
        <f t="shared" si="0"/>
        <v>0.85</v>
      </c>
    </row>
    <row r="10" spans="1:8" x14ac:dyDescent="0.25">
      <c r="A10" s="186" t="s">
        <v>31</v>
      </c>
      <c r="B10" s="186">
        <v>2</v>
      </c>
      <c r="C10" s="186">
        <v>32</v>
      </c>
      <c r="D10" s="186">
        <v>0</v>
      </c>
      <c r="E10" s="186">
        <v>34</v>
      </c>
      <c r="F10" s="186">
        <v>0</v>
      </c>
      <c r="G10" s="186">
        <v>267</v>
      </c>
      <c r="H10" s="187">
        <v>0.12734082397003746</v>
      </c>
    </row>
    <row r="11" spans="1:8" x14ac:dyDescent="0.25">
      <c r="A11" s="186" t="s">
        <v>36</v>
      </c>
      <c r="B11" s="186">
        <v>13</v>
      </c>
      <c r="C11" s="186">
        <v>128</v>
      </c>
      <c r="D11" s="186">
        <v>0</v>
      </c>
      <c r="E11" s="186">
        <v>141</v>
      </c>
      <c r="F11" s="186">
        <v>5</v>
      </c>
      <c r="G11" s="186">
        <v>85</v>
      </c>
      <c r="H11" s="187">
        <v>1.6588235294117648</v>
      </c>
    </row>
    <row r="12" spans="1:8" x14ac:dyDescent="0.25">
      <c r="A12" s="186" t="s">
        <v>41</v>
      </c>
      <c r="B12" s="186">
        <v>7</v>
      </c>
      <c r="C12" s="186">
        <v>40</v>
      </c>
      <c r="D12" s="186">
        <v>0</v>
      </c>
      <c r="E12" s="186">
        <f t="shared" si="1"/>
        <v>47</v>
      </c>
      <c r="F12" s="186">
        <v>2</v>
      </c>
      <c r="G12" s="186">
        <v>47</v>
      </c>
      <c r="H12" s="187">
        <f t="shared" si="0"/>
        <v>1</v>
      </c>
    </row>
    <row r="13" spans="1:8" x14ac:dyDescent="0.25">
      <c r="A13" s="186" t="s">
        <v>44</v>
      </c>
      <c r="B13" s="186">
        <v>1</v>
      </c>
      <c r="C13" s="186">
        <v>37</v>
      </c>
      <c r="D13" s="186">
        <v>0</v>
      </c>
      <c r="E13" s="186">
        <f t="shared" si="1"/>
        <v>38</v>
      </c>
      <c r="F13" s="186">
        <v>1</v>
      </c>
      <c r="G13" s="186">
        <v>21</v>
      </c>
      <c r="H13" s="187">
        <f t="shared" si="0"/>
        <v>1.8095238095238095</v>
      </c>
    </row>
    <row r="14" spans="1:8" x14ac:dyDescent="0.25">
      <c r="A14" s="186" t="s">
        <v>47</v>
      </c>
      <c r="B14" s="186">
        <v>20</v>
      </c>
      <c r="C14" s="186">
        <v>324</v>
      </c>
      <c r="D14" s="186">
        <v>0</v>
      </c>
      <c r="E14" s="186">
        <v>344</v>
      </c>
      <c r="F14" s="186">
        <v>0</v>
      </c>
      <c r="G14" s="186">
        <v>310</v>
      </c>
      <c r="H14" s="187">
        <v>1.1096774193548387</v>
      </c>
    </row>
    <row r="15" spans="1:8" x14ac:dyDescent="0.25">
      <c r="A15" s="186" t="s">
        <v>52</v>
      </c>
      <c r="B15" s="186">
        <v>2</v>
      </c>
      <c r="C15" s="186">
        <v>9</v>
      </c>
      <c r="D15" s="186">
        <v>0</v>
      </c>
      <c r="E15" s="186">
        <f t="shared" si="1"/>
        <v>11</v>
      </c>
      <c r="F15" s="186">
        <v>2</v>
      </c>
      <c r="G15" s="186">
        <v>11</v>
      </c>
      <c r="H15" s="187">
        <f t="shared" si="0"/>
        <v>1</v>
      </c>
    </row>
    <row r="16" spans="1:8" x14ac:dyDescent="0.25">
      <c r="A16" s="186" t="s">
        <v>55</v>
      </c>
      <c r="B16" s="186">
        <v>25</v>
      </c>
      <c r="C16" s="186">
        <v>275</v>
      </c>
      <c r="D16" s="186">
        <v>1</v>
      </c>
      <c r="E16" s="186">
        <v>301</v>
      </c>
      <c r="F16" s="186">
        <v>17</v>
      </c>
      <c r="G16" s="186">
        <v>342</v>
      </c>
      <c r="H16" s="187">
        <v>0.88011695906432752</v>
      </c>
    </row>
    <row r="17" spans="1:8" x14ac:dyDescent="0.25">
      <c r="A17" s="186" t="s">
        <v>60</v>
      </c>
      <c r="B17" s="186">
        <v>2</v>
      </c>
      <c r="C17" s="186">
        <v>20</v>
      </c>
      <c r="D17" s="186">
        <v>0</v>
      </c>
      <c r="E17" s="186">
        <f t="shared" si="1"/>
        <v>22</v>
      </c>
      <c r="F17" s="186">
        <v>0</v>
      </c>
      <c r="G17" s="186">
        <v>15</v>
      </c>
      <c r="H17" s="187">
        <f t="shared" si="0"/>
        <v>1.4666666666666666</v>
      </c>
    </row>
    <row r="18" spans="1:8" x14ac:dyDescent="0.25">
      <c r="A18" s="186" t="s">
        <v>63</v>
      </c>
      <c r="B18" s="186">
        <v>0</v>
      </c>
      <c r="C18" s="186">
        <v>30</v>
      </c>
      <c r="D18" s="186">
        <v>0</v>
      </c>
      <c r="E18" s="186">
        <f t="shared" si="1"/>
        <v>30</v>
      </c>
      <c r="F18" s="186">
        <v>0</v>
      </c>
      <c r="G18" s="186">
        <v>35</v>
      </c>
      <c r="H18" s="187">
        <f t="shared" si="0"/>
        <v>0.8571428571428571</v>
      </c>
    </row>
    <row r="19" spans="1:8" x14ac:dyDescent="0.25">
      <c r="A19" s="186" t="s">
        <v>66</v>
      </c>
      <c r="B19" s="186">
        <v>7</v>
      </c>
      <c r="C19" s="186">
        <v>67</v>
      </c>
      <c r="D19" s="186">
        <v>0</v>
      </c>
      <c r="E19" s="186">
        <v>74</v>
      </c>
      <c r="F19" s="186">
        <v>7</v>
      </c>
      <c r="G19" s="186">
        <v>141</v>
      </c>
      <c r="H19" s="187">
        <v>0.52482269503546097</v>
      </c>
    </row>
    <row r="20" spans="1:8" x14ac:dyDescent="0.25">
      <c r="A20" s="186" t="s">
        <v>71</v>
      </c>
      <c r="B20" s="186">
        <v>4</v>
      </c>
      <c r="C20" s="186">
        <v>67</v>
      </c>
      <c r="D20" s="186">
        <v>0</v>
      </c>
      <c r="E20" s="186">
        <v>71</v>
      </c>
      <c r="F20" s="186">
        <v>2</v>
      </c>
      <c r="G20" s="186">
        <v>95</v>
      </c>
      <c r="H20" s="187">
        <v>0.74736842105263157</v>
      </c>
    </row>
    <row r="21" spans="1:8" x14ac:dyDescent="0.25">
      <c r="A21" s="186" t="s">
        <v>76</v>
      </c>
      <c r="B21" s="186">
        <v>3</v>
      </c>
      <c r="C21" s="186">
        <v>22</v>
      </c>
      <c r="D21" s="186">
        <v>0</v>
      </c>
      <c r="E21" s="186">
        <f t="shared" si="1"/>
        <v>25</v>
      </c>
      <c r="F21" s="186">
        <v>3</v>
      </c>
      <c r="G21" s="186">
        <v>39</v>
      </c>
      <c r="H21" s="187">
        <f t="shared" si="0"/>
        <v>0.64102564102564108</v>
      </c>
    </row>
    <row r="22" spans="1:8" x14ac:dyDescent="0.25">
      <c r="A22" s="186" t="s">
        <v>79</v>
      </c>
      <c r="B22" s="186">
        <v>0</v>
      </c>
      <c r="C22" s="186">
        <v>0</v>
      </c>
      <c r="D22" s="186">
        <v>0</v>
      </c>
      <c r="E22" s="186">
        <f t="shared" si="1"/>
        <v>0</v>
      </c>
      <c r="F22" s="186">
        <v>0</v>
      </c>
      <c r="G22" s="186">
        <v>1</v>
      </c>
      <c r="H22" s="187">
        <f t="shared" si="0"/>
        <v>0</v>
      </c>
    </row>
    <row r="23" spans="1:8" x14ac:dyDescent="0.25">
      <c r="A23" s="186" t="s">
        <v>82</v>
      </c>
      <c r="B23" s="186">
        <v>0</v>
      </c>
      <c r="C23" s="186">
        <v>5</v>
      </c>
      <c r="D23" s="186">
        <v>0</v>
      </c>
      <c r="E23" s="186">
        <f t="shared" si="1"/>
        <v>5</v>
      </c>
      <c r="F23" s="186">
        <v>0</v>
      </c>
      <c r="G23" s="186">
        <v>6</v>
      </c>
      <c r="H23" s="187">
        <f t="shared" si="0"/>
        <v>0.83333333333333337</v>
      </c>
    </row>
    <row r="24" spans="1:8" x14ac:dyDescent="0.25">
      <c r="A24" s="186" t="s">
        <v>85</v>
      </c>
      <c r="B24" s="186">
        <v>7</v>
      </c>
      <c r="C24" s="186">
        <v>52</v>
      </c>
      <c r="D24" s="186">
        <v>0</v>
      </c>
      <c r="E24" s="186">
        <f t="shared" si="1"/>
        <v>59</v>
      </c>
      <c r="F24" s="186">
        <v>0</v>
      </c>
      <c r="G24" s="186">
        <v>197</v>
      </c>
      <c r="H24" s="187">
        <f t="shared" si="0"/>
        <v>0.29949238578680204</v>
      </c>
    </row>
    <row r="25" spans="1:8" x14ac:dyDescent="0.25">
      <c r="A25" s="186" t="s">
        <v>89</v>
      </c>
      <c r="B25" s="186">
        <v>0</v>
      </c>
      <c r="C25" s="186">
        <v>32</v>
      </c>
      <c r="D25" s="186">
        <v>0</v>
      </c>
      <c r="E25" s="186">
        <f t="shared" si="1"/>
        <v>32</v>
      </c>
      <c r="F25" s="186">
        <v>0</v>
      </c>
      <c r="G25" s="186">
        <v>34</v>
      </c>
      <c r="H25" s="187">
        <f t="shared" si="0"/>
        <v>0.94117647058823528</v>
      </c>
    </row>
    <row r="26" spans="1:8" x14ac:dyDescent="0.25">
      <c r="A26" s="186" t="s">
        <v>92</v>
      </c>
      <c r="B26" s="186">
        <v>6</v>
      </c>
      <c r="C26" s="186">
        <v>146</v>
      </c>
      <c r="D26" s="186">
        <v>0</v>
      </c>
      <c r="E26" s="186">
        <f t="shared" si="1"/>
        <v>152</v>
      </c>
      <c r="F26" s="186">
        <v>6</v>
      </c>
      <c r="G26" s="186">
        <v>87</v>
      </c>
      <c r="H26" s="187">
        <f t="shared" si="0"/>
        <v>1.7471264367816093</v>
      </c>
    </row>
    <row r="27" spans="1:8" x14ac:dyDescent="0.25">
      <c r="A27" s="186" t="s">
        <v>95</v>
      </c>
      <c r="B27" s="186">
        <v>1</v>
      </c>
      <c r="C27" s="186">
        <v>10</v>
      </c>
      <c r="D27" s="186">
        <v>0</v>
      </c>
      <c r="E27" s="186">
        <f t="shared" si="1"/>
        <v>11</v>
      </c>
      <c r="F27" s="186">
        <v>1</v>
      </c>
      <c r="G27" s="186">
        <v>11</v>
      </c>
      <c r="H27" s="187">
        <f t="shared" si="0"/>
        <v>1</v>
      </c>
    </row>
    <row r="28" spans="1:8" x14ac:dyDescent="0.25">
      <c r="A28" s="186" t="s">
        <v>98</v>
      </c>
      <c r="B28" s="186">
        <v>0</v>
      </c>
      <c r="C28" s="186">
        <v>14</v>
      </c>
      <c r="D28" s="186">
        <v>0</v>
      </c>
      <c r="E28" s="186">
        <f t="shared" si="1"/>
        <v>14</v>
      </c>
      <c r="F28" s="186">
        <v>0</v>
      </c>
      <c r="G28" s="186">
        <v>11</v>
      </c>
      <c r="H28" s="187">
        <f t="shared" si="0"/>
        <v>1.2727272727272727</v>
      </c>
    </row>
    <row r="29" spans="1:8" x14ac:dyDescent="0.25">
      <c r="A29" s="186" t="s">
        <v>101</v>
      </c>
      <c r="B29" s="186">
        <v>0</v>
      </c>
      <c r="C29" s="186">
        <v>4</v>
      </c>
      <c r="D29" s="186">
        <v>0</v>
      </c>
      <c r="E29" s="186">
        <f t="shared" si="1"/>
        <v>4</v>
      </c>
      <c r="F29" s="186">
        <v>0</v>
      </c>
      <c r="G29" s="186">
        <v>9</v>
      </c>
      <c r="H29" s="187">
        <f t="shared" si="0"/>
        <v>0.44444444444444442</v>
      </c>
    </row>
    <row r="30" spans="1:8" x14ac:dyDescent="0.25">
      <c r="A30" s="186" t="s">
        <v>104</v>
      </c>
      <c r="B30" s="186">
        <v>1</v>
      </c>
      <c r="C30" s="186">
        <v>9</v>
      </c>
      <c r="D30" s="186">
        <v>0</v>
      </c>
      <c r="E30" s="186">
        <f t="shared" si="1"/>
        <v>10</v>
      </c>
      <c r="F30" s="186">
        <v>0</v>
      </c>
      <c r="G30" s="186">
        <v>10</v>
      </c>
      <c r="H30" s="187">
        <f t="shared" si="0"/>
        <v>1</v>
      </c>
    </row>
    <row r="31" spans="1:8" x14ac:dyDescent="0.25">
      <c r="A31" s="186" t="s">
        <v>107</v>
      </c>
      <c r="B31" s="186">
        <v>3</v>
      </c>
      <c r="C31" s="186">
        <v>30</v>
      </c>
      <c r="D31" s="186">
        <v>0</v>
      </c>
      <c r="E31" s="186">
        <f t="shared" si="1"/>
        <v>33</v>
      </c>
      <c r="F31" s="186">
        <v>0</v>
      </c>
      <c r="G31" s="186">
        <v>25</v>
      </c>
      <c r="H31" s="187">
        <f t="shared" si="0"/>
        <v>1.32</v>
      </c>
    </row>
    <row r="32" spans="1:8" x14ac:dyDescent="0.25">
      <c r="A32" s="186" t="s">
        <v>110</v>
      </c>
      <c r="B32" s="186">
        <v>4</v>
      </c>
      <c r="C32" s="186">
        <v>26</v>
      </c>
      <c r="D32" s="186">
        <v>0</v>
      </c>
      <c r="E32" s="186">
        <f t="shared" si="1"/>
        <v>30</v>
      </c>
      <c r="F32" s="186">
        <v>4</v>
      </c>
      <c r="G32" s="186">
        <v>31</v>
      </c>
      <c r="H32" s="187">
        <f t="shared" si="0"/>
        <v>0.967741935483871</v>
      </c>
    </row>
    <row r="33" spans="1:8" x14ac:dyDescent="0.25">
      <c r="A33" s="186" t="s">
        <v>113</v>
      </c>
      <c r="B33" s="186">
        <v>2</v>
      </c>
      <c r="C33" s="186">
        <v>38</v>
      </c>
      <c r="D33" s="186">
        <v>0</v>
      </c>
      <c r="E33" s="186">
        <f t="shared" si="1"/>
        <v>40</v>
      </c>
      <c r="F33" s="186">
        <v>0</v>
      </c>
      <c r="G33" s="186">
        <v>73</v>
      </c>
      <c r="H33" s="187">
        <f t="shared" si="0"/>
        <v>0.54794520547945202</v>
      </c>
    </row>
    <row r="34" spans="1:8" x14ac:dyDescent="0.25">
      <c r="A34" s="186" t="s">
        <v>116</v>
      </c>
      <c r="B34" s="186">
        <v>0</v>
      </c>
      <c r="C34" s="186">
        <v>6</v>
      </c>
      <c r="D34" s="186">
        <v>0</v>
      </c>
      <c r="E34" s="186">
        <f t="shared" si="1"/>
        <v>6</v>
      </c>
      <c r="F34" s="186">
        <v>0</v>
      </c>
      <c r="G34" s="186">
        <v>8</v>
      </c>
      <c r="H34" s="187">
        <f t="shared" si="0"/>
        <v>0.75</v>
      </c>
    </row>
    <row r="35" spans="1:8" x14ac:dyDescent="0.25">
      <c r="A35" s="186" t="s">
        <v>119</v>
      </c>
      <c r="B35" s="186">
        <v>0</v>
      </c>
      <c r="C35" s="186">
        <v>9</v>
      </c>
      <c r="D35" s="186">
        <v>0</v>
      </c>
      <c r="E35" s="186">
        <f t="shared" si="1"/>
        <v>9</v>
      </c>
      <c r="F35" s="186">
        <v>0</v>
      </c>
      <c r="G35" s="186">
        <v>15</v>
      </c>
      <c r="H35" s="187">
        <f t="shared" si="0"/>
        <v>0.6</v>
      </c>
    </row>
    <row r="36" spans="1:8" x14ac:dyDescent="0.25">
      <c r="A36" s="186" t="s">
        <v>122</v>
      </c>
      <c r="B36" s="186">
        <v>0</v>
      </c>
      <c r="C36" s="186">
        <v>46</v>
      </c>
      <c r="D36" s="186">
        <v>0</v>
      </c>
      <c r="E36" s="186">
        <v>46</v>
      </c>
      <c r="F36" s="186">
        <v>0</v>
      </c>
      <c r="G36" s="186">
        <v>72</v>
      </c>
      <c r="H36" s="187">
        <v>0.63888888888888884</v>
      </c>
    </row>
    <row r="37" spans="1:8" x14ac:dyDescent="0.25">
      <c r="A37" s="186" t="s">
        <v>127</v>
      </c>
      <c r="B37" s="186">
        <v>1</v>
      </c>
      <c r="C37" s="186">
        <v>11</v>
      </c>
      <c r="D37" s="186">
        <v>0</v>
      </c>
      <c r="E37" s="186">
        <f t="shared" si="1"/>
        <v>12</v>
      </c>
      <c r="F37" s="186">
        <v>0</v>
      </c>
      <c r="G37" s="186">
        <v>38</v>
      </c>
      <c r="H37" s="187">
        <f t="shared" si="0"/>
        <v>0.31578947368421051</v>
      </c>
    </row>
    <row r="38" spans="1:8" x14ac:dyDescent="0.25">
      <c r="A38" s="186" t="s">
        <v>129</v>
      </c>
      <c r="B38" s="186">
        <v>0</v>
      </c>
      <c r="C38" s="186">
        <v>18</v>
      </c>
      <c r="D38" s="186">
        <v>0</v>
      </c>
      <c r="E38" s="186">
        <f t="shared" si="1"/>
        <v>18</v>
      </c>
      <c r="F38" s="186">
        <v>0</v>
      </c>
      <c r="G38" s="186">
        <v>27</v>
      </c>
      <c r="H38" s="187">
        <f t="shared" si="0"/>
        <v>0.66666666666666663</v>
      </c>
    </row>
    <row r="39" spans="1:8" x14ac:dyDescent="0.25">
      <c r="A39" s="186" t="s">
        <v>132</v>
      </c>
      <c r="B39" s="186">
        <v>0</v>
      </c>
      <c r="C39" s="186">
        <v>15</v>
      </c>
      <c r="D39" s="186">
        <v>0</v>
      </c>
      <c r="E39" s="186">
        <f t="shared" si="1"/>
        <v>15</v>
      </c>
      <c r="F39" s="186">
        <v>0</v>
      </c>
      <c r="G39" s="186">
        <v>21</v>
      </c>
      <c r="H39" s="187">
        <f t="shared" si="0"/>
        <v>0.7142857142857143</v>
      </c>
    </row>
    <row r="40" spans="1:8" x14ac:dyDescent="0.25">
      <c r="A40" s="186" t="s">
        <v>135</v>
      </c>
      <c r="B40" s="186">
        <v>2</v>
      </c>
      <c r="C40" s="186">
        <v>66</v>
      </c>
      <c r="D40" s="186">
        <v>0</v>
      </c>
      <c r="E40" s="186">
        <f t="shared" si="1"/>
        <v>68</v>
      </c>
      <c r="F40" s="186">
        <v>2</v>
      </c>
      <c r="G40" s="186">
        <v>113</v>
      </c>
      <c r="H40" s="187">
        <f t="shared" si="0"/>
        <v>0.60176991150442483</v>
      </c>
    </row>
    <row r="41" spans="1:8" x14ac:dyDescent="0.25">
      <c r="A41" s="186" t="s">
        <v>138</v>
      </c>
      <c r="B41" s="186">
        <v>1</v>
      </c>
      <c r="C41" s="186">
        <v>61</v>
      </c>
      <c r="D41" s="186">
        <v>0</v>
      </c>
      <c r="E41" s="186">
        <f t="shared" si="1"/>
        <v>62</v>
      </c>
      <c r="F41" s="186">
        <v>0</v>
      </c>
      <c r="G41" s="186">
        <v>82</v>
      </c>
      <c r="H41" s="187">
        <f t="shared" si="0"/>
        <v>0.75609756097560976</v>
      </c>
    </row>
    <row r="42" spans="1:8" x14ac:dyDescent="0.25">
      <c r="A42" s="186" t="s">
        <v>141</v>
      </c>
      <c r="B42" s="186">
        <v>2</v>
      </c>
      <c r="C42" s="186">
        <v>78</v>
      </c>
      <c r="D42" s="186">
        <v>0</v>
      </c>
      <c r="E42" s="186">
        <f t="shared" si="1"/>
        <v>80</v>
      </c>
      <c r="F42" s="186">
        <v>1</v>
      </c>
      <c r="G42" s="186">
        <v>105</v>
      </c>
      <c r="H42" s="187">
        <f t="shared" si="0"/>
        <v>0.76190476190476186</v>
      </c>
    </row>
    <row r="43" spans="1:8" x14ac:dyDescent="0.25">
      <c r="A43" s="186" t="s">
        <v>144</v>
      </c>
      <c r="B43" s="186">
        <v>0</v>
      </c>
      <c r="C43" s="186">
        <v>25</v>
      </c>
      <c r="D43" s="186">
        <v>0</v>
      </c>
      <c r="E43" s="186">
        <f t="shared" si="1"/>
        <v>25</v>
      </c>
      <c r="F43" s="186">
        <v>0</v>
      </c>
      <c r="G43" s="186">
        <v>29</v>
      </c>
      <c r="H43" s="187">
        <f t="shared" si="0"/>
        <v>0.86206896551724133</v>
      </c>
    </row>
    <row r="44" spans="1:8" x14ac:dyDescent="0.25">
      <c r="A44" s="186" t="s">
        <v>147</v>
      </c>
      <c r="B44" s="186">
        <v>0</v>
      </c>
      <c r="C44" s="186">
        <v>0</v>
      </c>
      <c r="D44" s="186">
        <v>0</v>
      </c>
      <c r="E44" s="186">
        <v>0</v>
      </c>
      <c r="F44" s="186">
        <v>0</v>
      </c>
      <c r="G44" s="186">
        <v>36</v>
      </c>
      <c r="H44" s="187">
        <v>0</v>
      </c>
    </row>
    <row r="45" spans="1:8" x14ac:dyDescent="0.25">
      <c r="A45" s="186" t="s">
        <v>152</v>
      </c>
      <c r="B45" s="186">
        <v>2</v>
      </c>
      <c r="C45" s="186">
        <v>20</v>
      </c>
      <c r="D45" s="186">
        <v>0</v>
      </c>
      <c r="E45" s="186">
        <f t="shared" si="1"/>
        <v>22</v>
      </c>
      <c r="F45" s="186">
        <v>2</v>
      </c>
      <c r="G45" s="186">
        <v>42</v>
      </c>
      <c r="H45" s="187">
        <f t="shared" si="0"/>
        <v>0.52380952380952384</v>
      </c>
    </row>
    <row r="46" spans="1:8" x14ac:dyDescent="0.25">
      <c r="A46" s="186" t="s">
        <v>155</v>
      </c>
      <c r="B46" s="186">
        <v>14</v>
      </c>
      <c r="C46" s="186">
        <v>13</v>
      </c>
      <c r="D46" s="186">
        <v>0</v>
      </c>
      <c r="E46" s="186">
        <v>27</v>
      </c>
      <c r="F46" s="186">
        <v>2</v>
      </c>
      <c r="G46" s="186">
        <v>29</v>
      </c>
      <c r="H46" s="187">
        <v>0.93103448275862066</v>
      </c>
    </row>
    <row r="47" spans="1:8" x14ac:dyDescent="0.25">
      <c r="A47" s="186" t="s">
        <v>160</v>
      </c>
      <c r="B47" s="186">
        <v>0</v>
      </c>
      <c r="C47" s="186">
        <v>22</v>
      </c>
      <c r="D47" s="186">
        <v>0</v>
      </c>
      <c r="E47" s="186">
        <f t="shared" si="1"/>
        <v>22</v>
      </c>
      <c r="F47" s="186">
        <v>0</v>
      </c>
      <c r="G47" s="186">
        <v>24</v>
      </c>
      <c r="H47" s="187">
        <f t="shared" si="0"/>
        <v>0.91666666666666663</v>
      </c>
    </row>
    <row r="48" spans="1:8" x14ac:dyDescent="0.25">
      <c r="A48" s="186" t="s">
        <v>163</v>
      </c>
      <c r="B48" s="186">
        <v>0</v>
      </c>
      <c r="C48" s="186">
        <v>26</v>
      </c>
      <c r="D48" s="186">
        <v>0</v>
      </c>
      <c r="E48" s="186">
        <f t="shared" si="1"/>
        <v>26</v>
      </c>
      <c r="F48" s="186">
        <v>0</v>
      </c>
      <c r="G48" s="186">
        <v>36</v>
      </c>
      <c r="H48" s="187">
        <f t="shared" si="0"/>
        <v>0.72222222222222221</v>
      </c>
    </row>
    <row r="49" spans="1:8" x14ac:dyDescent="0.25">
      <c r="A49" s="186" t="s">
        <v>166</v>
      </c>
      <c r="B49" s="186">
        <v>4</v>
      </c>
      <c r="C49" s="186">
        <v>70</v>
      </c>
      <c r="D49" s="186">
        <v>0</v>
      </c>
      <c r="E49" s="186">
        <f t="shared" si="1"/>
        <v>74</v>
      </c>
      <c r="F49" s="186">
        <v>2</v>
      </c>
      <c r="G49" s="186">
        <v>75</v>
      </c>
      <c r="H49" s="187">
        <f t="shared" si="0"/>
        <v>0.98666666666666669</v>
      </c>
    </row>
    <row r="50" spans="1:8" x14ac:dyDescent="0.25">
      <c r="A50" s="186" t="s">
        <v>169</v>
      </c>
      <c r="B50" s="186">
        <v>1</v>
      </c>
      <c r="C50" s="186">
        <v>22</v>
      </c>
      <c r="D50" s="186">
        <v>0</v>
      </c>
      <c r="E50" s="186">
        <f t="shared" si="1"/>
        <v>23</v>
      </c>
      <c r="F50" s="186">
        <v>1</v>
      </c>
      <c r="G50" s="186">
        <v>20</v>
      </c>
      <c r="H50" s="187">
        <f t="shared" si="0"/>
        <v>1.1499999999999999</v>
      </c>
    </row>
    <row r="51" spans="1:8" x14ac:dyDescent="0.25">
      <c r="A51" s="186" t="s">
        <v>172</v>
      </c>
      <c r="B51" s="186">
        <v>8</v>
      </c>
      <c r="C51" s="186">
        <v>71</v>
      </c>
      <c r="D51" s="186">
        <v>0</v>
      </c>
      <c r="E51" s="186">
        <f t="shared" si="1"/>
        <v>79</v>
      </c>
      <c r="F51" s="186">
        <v>2</v>
      </c>
      <c r="G51" s="186">
        <v>99</v>
      </c>
      <c r="H51" s="187">
        <f t="shared" si="0"/>
        <v>0.79797979797979801</v>
      </c>
    </row>
    <row r="52" spans="1:8" x14ac:dyDescent="0.25">
      <c r="A52" s="186" t="s">
        <v>174</v>
      </c>
      <c r="B52" s="186">
        <v>2</v>
      </c>
      <c r="C52" s="186">
        <v>19</v>
      </c>
      <c r="D52" s="186">
        <v>0</v>
      </c>
      <c r="E52" s="186">
        <f t="shared" si="1"/>
        <v>21</v>
      </c>
      <c r="F52" s="186">
        <v>0</v>
      </c>
      <c r="G52" s="186">
        <v>14</v>
      </c>
      <c r="H52" s="187">
        <f t="shared" si="0"/>
        <v>1.5</v>
      </c>
    </row>
    <row r="53" spans="1:8" x14ac:dyDescent="0.25">
      <c r="A53" s="186" t="s">
        <v>177</v>
      </c>
      <c r="B53" s="186">
        <v>2</v>
      </c>
      <c r="C53" s="186">
        <v>10</v>
      </c>
      <c r="D53" s="186">
        <v>0</v>
      </c>
      <c r="E53" s="186">
        <f t="shared" si="1"/>
        <v>12</v>
      </c>
      <c r="F53" s="186">
        <v>0</v>
      </c>
      <c r="G53" s="186">
        <v>13</v>
      </c>
      <c r="H53" s="187">
        <f t="shared" si="0"/>
        <v>0.92307692307692313</v>
      </c>
    </row>
    <row r="54" spans="1:8" x14ac:dyDescent="0.25">
      <c r="A54" s="186" t="s">
        <v>180</v>
      </c>
      <c r="B54" s="186">
        <v>102</v>
      </c>
      <c r="C54" s="186">
        <v>2401</v>
      </c>
      <c r="D54" s="186">
        <v>0</v>
      </c>
      <c r="E54" s="186">
        <v>2503</v>
      </c>
      <c r="F54" s="186">
        <v>1</v>
      </c>
      <c r="G54" s="186">
        <v>3470</v>
      </c>
      <c r="H54" s="187">
        <v>0.72132564841498559</v>
      </c>
    </row>
    <row r="55" spans="1:8" x14ac:dyDescent="0.25">
      <c r="A55" s="186" t="s">
        <v>209</v>
      </c>
      <c r="B55" s="186">
        <v>1</v>
      </c>
      <c r="C55" s="186">
        <v>30</v>
      </c>
      <c r="D55" s="186">
        <v>0</v>
      </c>
      <c r="E55" s="186">
        <f t="shared" ref="E55:E76" si="2">SUM(B55:D55)</f>
        <v>31</v>
      </c>
      <c r="F55" s="186">
        <v>1</v>
      </c>
      <c r="G55" s="186">
        <v>35</v>
      </c>
      <c r="H55" s="187">
        <f t="shared" ref="H55:H77" si="3">E55/G55</f>
        <v>0.88571428571428568</v>
      </c>
    </row>
    <row r="56" spans="1:8" x14ac:dyDescent="0.25">
      <c r="A56" s="186" t="s">
        <v>211</v>
      </c>
      <c r="B56" s="186">
        <v>0</v>
      </c>
      <c r="C56" s="186">
        <v>6</v>
      </c>
      <c r="D56" s="186">
        <v>0</v>
      </c>
      <c r="E56" s="186">
        <f t="shared" si="2"/>
        <v>6</v>
      </c>
      <c r="F56" s="186">
        <v>0</v>
      </c>
      <c r="G56" s="186">
        <v>13</v>
      </c>
      <c r="H56" s="187">
        <f t="shared" si="3"/>
        <v>0.46153846153846156</v>
      </c>
    </row>
    <row r="57" spans="1:8" x14ac:dyDescent="0.25">
      <c r="A57" s="186" t="s">
        <v>214</v>
      </c>
      <c r="B57" s="186">
        <v>5</v>
      </c>
      <c r="C57" s="186">
        <v>44</v>
      </c>
      <c r="D57" s="186">
        <v>0</v>
      </c>
      <c r="E57" s="186">
        <f t="shared" si="2"/>
        <v>49</v>
      </c>
      <c r="F57" s="186">
        <v>5</v>
      </c>
      <c r="G57" s="186">
        <v>62</v>
      </c>
      <c r="H57" s="187">
        <f t="shared" si="3"/>
        <v>0.79032258064516125</v>
      </c>
    </row>
    <row r="58" spans="1:8" x14ac:dyDescent="0.25">
      <c r="A58" s="186" t="s">
        <v>217</v>
      </c>
      <c r="B58" s="186">
        <v>1</v>
      </c>
      <c r="C58" s="186">
        <v>6</v>
      </c>
      <c r="D58" s="186">
        <v>0</v>
      </c>
      <c r="E58" s="186">
        <v>7</v>
      </c>
      <c r="F58" s="186">
        <v>1</v>
      </c>
      <c r="G58" s="186">
        <v>37</v>
      </c>
      <c r="H58" s="187">
        <v>0.1891891891891892</v>
      </c>
    </row>
    <row r="59" spans="1:8" x14ac:dyDescent="0.25">
      <c r="A59" s="186" t="s">
        <v>220</v>
      </c>
      <c r="B59" s="186">
        <v>9</v>
      </c>
      <c r="C59" s="186">
        <v>52</v>
      </c>
      <c r="D59" s="186">
        <v>0</v>
      </c>
      <c r="E59" s="186">
        <v>61</v>
      </c>
      <c r="F59" s="186">
        <v>9</v>
      </c>
      <c r="G59" s="186">
        <v>115</v>
      </c>
      <c r="H59" s="187">
        <v>0.5304347826086957</v>
      </c>
    </row>
    <row r="60" spans="1:8" x14ac:dyDescent="0.25">
      <c r="A60" s="186" t="s">
        <v>225</v>
      </c>
      <c r="B60" s="186">
        <v>10</v>
      </c>
      <c r="C60" s="186">
        <v>58</v>
      </c>
      <c r="D60" s="186">
        <v>0</v>
      </c>
      <c r="E60" s="186">
        <f t="shared" si="2"/>
        <v>68</v>
      </c>
      <c r="F60" s="186">
        <v>7</v>
      </c>
      <c r="G60" s="186">
        <v>92</v>
      </c>
      <c r="H60" s="187">
        <f t="shared" si="3"/>
        <v>0.73913043478260865</v>
      </c>
    </row>
    <row r="61" spans="1:8" x14ac:dyDescent="0.25">
      <c r="A61" s="186" t="s">
        <v>228</v>
      </c>
      <c r="B61" s="186">
        <v>1</v>
      </c>
      <c r="C61" s="186">
        <v>11</v>
      </c>
      <c r="D61" s="186">
        <v>0</v>
      </c>
      <c r="E61" s="186">
        <f t="shared" si="2"/>
        <v>12</v>
      </c>
      <c r="F61" s="186">
        <v>1</v>
      </c>
      <c r="G61" s="186">
        <v>21</v>
      </c>
      <c r="H61" s="187">
        <f t="shared" si="3"/>
        <v>0.5714285714285714</v>
      </c>
    </row>
    <row r="62" spans="1:8" x14ac:dyDescent="0.25">
      <c r="A62" s="186" t="s">
        <v>231</v>
      </c>
      <c r="B62" s="186">
        <v>3</v>
      </c>
      <c r="C62" s="186">
        <v>16</v>
      </c>
      <c r="D62" s="186">
        <v>0</v>
      </c>
      <c r="E62" s="186">
        <f t="shared" si="2"/>
        <v>19</v>
      </c>
      <c r="F62" s="186">
        <v>0</v>
      </c>
      <c r="G62" s="186">
        <v>146</v>
      </c>
      <c r="H62" s="187">
        <f t="shared" si="3"/>
        <v>0.13013698630136986</v>
      </c>
    </row>
    <row r="63" spans="1:8" x14ac:dyDescent="0.25">
      <c r="A63" s="186" t="s">
        <v>234</v>
      </c>
      <c r="B63" s="186">
        <v>2</v>
      </c>
      <c r="C63" s="186">
        <v>17</v>
      </c>
      <c r="D63" s="186">
        <v>0</v>
      </c>
      <c r="E63" s="186">
        <f t="shared" si="2"/>
        <v>19</v>
      </c>
      <c r="F63" s="186">
        <v>1</v>
      </c>
      <c r="G63" s="186">
        <v>15</v>
      </c>
      <c r="H63" s="187">
        <f t="shared" si="3"/>
        <v>1.2666666666666666</v>
      </c>
    </row>
    <row r="64" spans="1:8" x14ac:dyDescent="0.25">
      <c r="A64" s="186" t="s">
        <v>237</v>
      </c>
      <c r="B64" s="186">
        <v>0</v>
      </c>
      <c r="C64" s="186">
        <v>0</v>
      </c>
      <c r="D64" s="186">
        <v>0</v>
      </c>
      <c r="E64" s="186">
        <f t="shared" si="2"/>
        <v>0</v>
      </c>
      <c r="F64" s="186">
        <v>0</v>
      </c>
      <c r="G64" s="186">
        <v>1</v>
      </c>
      <c r="H64" s="187">
        <f>E64/G64</f>
        <v>0</v>
      </c>
    </row>
    <row r="65" spans="1:10" x14ac:dyDescent="0.25">
      <c r="A65" s="186" t="s">
        <v>240</v>
      </c>
      <c r="B65" s="186">
        <v>12</v>
      </c>
      <c r="C65" s="186">
        <v>79</v>
      </c>
      <c r="D65" s="186">
        <v>0</v>
      </c>
      <c r="E65" s="186">
        <f t="shared" si="2"/>
        <v>91</v>
      </c>
      <c r="F65" s="186">
        <v>8</v>
      </c>
      <c r="G65" s="186">
        <v>96</v>
      </c>
      <c r="H65" s="187">
        <f t="shared" si="3"/>
        <v>0.94791666666666663</v>
      </c>
    </row>
    <row r="66" spans="1:10" x14ac:dyDescent="0.25">
      <c r="A66" s="186" t="s">
        <v>243</v>
      </c>
      <c r="B66" s="186">
        <v>2</v>
      </c>
      <c r="C66" s="186">
        <v>57</v>
      </c>
      <c r="D66" s="186">
        <v>0</v>
      </c>
      <c r="E66" s="186">
        <f t="shared" si="2"/>
        <v>59</v>
      </c>
      <c r="F66" s="186">
        <v>0</v>
      </c>
      <c r="G66" s="186">
        <v>81</v>
      </c>
      <c r="H66" s="187">
        <f t="shared" si="3"/>
        <v>0.72839506172839508</v>
      </c>
    </row>
    <row r="67" spans="1:10" x14ac:dyDescent="0.25">
      <c r="A67" s="186" t="s">
        <v>247</v>
      </c>
      <c r="B67" s="186">
        <v>7</v>
      </c>
      <c r="C67" s="186">
        <v>58</v>
      </c>
      <c r="D67" s="186">
        <v>0</v>
      </c>
      <c r="E67" s="186">
        <f t="shared" si="2"/>
        <v>65</v>
      </c>
      <c r="F67" s="186">
        <v>4</v>
      </c>
      <c r="G67" s="186">
        <v>76</v>
      </c>
      <c r="H67" s="187">
        <f t="shared" si="3"/>
        <v>0.85526315789473684</v>
      </c>
    </row>
    <row r="68" spans="1:10" x14ac:dyDescent="0.25">
      <c r="A68" s="186" t="s">
        <v>250</v>
      </c>
      <c r="B68" s="186">
        <v>6</v>
      </c>
      <c r="C68" s="186">
        <v>33</v>
      </c>
      <c r="D68" s="186">
        <v>0</v>
      </c>
      <c r="E68" s="186">
        <f t="shared" si="2"/>
        <v>39</v>
      </c>
      <c r="F68" s="186">
        <v>0</v>
      </c>
      <c r="G68" s="186">
        <v>69</v>
      </c>
      <c r="H68" s="187">
        <f t="shared" si="3"/>
        <v>0.56521739130434778</v>
      </c>
    </row>
    <row r="69" spans="1:10" x14ac:dyDescent="0.25">
      <c r="A69" s="186" t="s">
        <v>253</v>
      </c>
      <c r="B69" s="186">
        <v>4</v>
      </c>
      <c r="C69" s="186">
        <v>31</v>
      </c>
      <c r="D69" s="186">
        <v>0</v>
      </c>
      <c r="E69" s="186">
        <f t="shared" si="2"/>
        <v>35</v>
      </c>
      <c r="F69" s="186">
        <v>1</v>
      </c>
      <c r="G69" s="186">
        <v>36</v>
      </c>
      <c r="H69" s="187">
        <f t="shared" si="3"/>
        <v>0.97222222222222221</v>
      </c>
    </row>
    <row r="70" spans="1:10" x14ac:dyDescent="0.25">
      <c r="A70" s="186" t="s">
        <v>256</v>
      </c>
      <c r="B70" s="186">
        <v>1</v>
      </c>
      <c r="C70" s="186">
        <v>13</v>
      </c>
      <c r="D70" s="186">
        <v>0</v>
      </c>
      <c r="E70" s="186">
        <f t="shared" si="2"/>
        <v>14</v>
      </c>
      <c r="F70" s="186">
        <v>0</v>
      </c>
      <c r="G70" s="186">
        <v>16</v>
      </c>
      <c r="H70" s="187">
        <f t="shared" si="3"/>
        <v>0.875</v>
      </c>
    </row>
    <row r="71" spans="1:10" x14ac:dyDescent="0.25">
      <c r="A71" s="186" t="s">
        <v>259</v>
      </c>
      <c r="B71" s="186">
        <v>37</v>
      </c>
      <c r="C71" s="186">
        <v>1655</v>
      </c>
      <c r="D71" s="186">
        <v>0</v>
      </c>
      <c r="E71" s="186">
        <v>1692</v>
      </c>
      <c r="F71" s="186">
        <v>14</v>
      </c>
      <c r="G71" s="186">
        <v>2022</v>
      </c>
      <c r="H71" s="187">
        <v>0.83679525222551931</v>
      </c>
    </row>
    <row r="72" spans="1:10" x14ac:dyDescent="0.25">
      <c r="A72" s="186" t="s">
        <v>278</v>
      </c>
      <c r="B72" s="186">
        <v>4</v>
      </c>
      <c r="C72" s="186">
        <v>67</v>
      </c>
      <c r="D72" s="186">
        <v>0</v>
      </c>
      <c r="E72" s="186">
        <v>71</v>
      </c>
      <c r="F72" s="186">
        <v>4</v>
      </c>
      <c r="G72" s="186">
        <v>77</v>
      </c>
      <c r="H72" s="187">
        <v>0.92207792207792205</v>
      </c>
    </row>
    <row r="73" spans="1:10" x14ac:dyDescent="0.25">
      <c r="A73" s="186" t="s">
        <v>282</v>
      </c>
      <c r="B73" s="186">
        <v>8</v>
      </c>
      <c r="C73" s="186">
        <v>80</v>
      </c>
      <c r="D73" s="186">
        <v>0</v>
      </c>
      <c r="E73" s="186">
        <f t="shared" si="2"/>
        <v>88</v>
      </c>
      <c r="F73" s="186">
        <v>8</v>
      </c>
      <c r="G73" s="186">
        <v>95</v>
      </c>
      <c r="H73" s="187">
        <f t="shared" si="3"/>
        <v>0.9263157894736842</v>
      </c>
    </row>
    <row r="74" spans="1:10" x14ac:dyDescent="0.25">
      <c r="A74" s="186" t="s">
        <v>285</v>
      </c>
      <c r="B74" s="186">
        <v>1</v>
      </c>
      <c r="C74" s="186">
        <v>15</v>
      </c>
      <c r="D74" s="186">
        <v>0</v>
      </c>
      <c r="E74" s="186">
        <f t="shared" si="2"/>
        <v>16</v>
      </c>
      <c r="F74" s="186">
        <v>0</v>
      </c>
      <c r="G74" s="186">
        <v>22</v>
      </c>
      <c r="H74" s="187">
        <f t="shared" si="3"/>
        <v>0.72727272727272729</v>
      </c>
    </row>
    <row r="75" spans="1:10" x14ac:dyDescent="0.25">
      <c r="A75" s="186" t="s">
        <v>288</v>
      </c>
      <c r="B75" s="186">
        <v>0</v>
      </c>
      <c r="C75" s="186">
        <v>21</v>
      </c>
      <c r="D75" s="186">
        <v>0</v>
      </c>
      <c r="E75" s="186">
        <f t="shared" si="2"/>
        <v>21</v>
      </c>
      <c r="F75" s="186">
        <v>0</v>
      </c>
      <c r="G75" s="186">
        <v>30</v>
      </c>
      <c r="H75" s="187">
        <f>E75/G75</f>
        <v>0.7</v>
      </c>
    </row>
    <row r="76" spans="1:10" x14ac:dyDescent="0.25">
      <c r="A76" s="186" t="s">
        <v>511</v>
      </c>
      <c r="B76" s="186">
        <v>417</v>
      </c>
      <c r="C76" s="186">
        <v>11</v>
      </c>
      <c r="D76" s="186">
        <v>0</v>
      </c>
      <c r="E76" s="186">
        <f t="shared" si="2"/>
        <v>428</v>
      </c>
      <c r="F76" s="186">
        <v>0</v>
      </c>
      <c r="G76" s="186">
        <v>427</v>
      </c>
      <c r="H76" s="187">
        <f>E76/G76</f>
        <v>1.0023419203747073</v>
      </c>
    </row>
    <row r="77" spans="1:10" x14ac:dyDescent="0.25">
      <c r="A77" s="206" t="s">
        <v>289</v>
      </c>
      <c r="B77" s="206">
        <f>SUM(B3:B76)</f>
        <v>808</v>
      </c>
      <c r="C77" s="206">
        <f>SUM(C3:C76)</f>
        <v>6956</v>
      </c>
      <c r="D77" s="206">
        <f>SUM(D3:D76)</f>
        <v>1</v>
      </c>
      <c r="E77" s="206">
        <f t="shared" ref="E77" si="4">B77+C77+D77</f>
        <v>7765</v>
      </c>
      <c r="F77" s="206">
        <f>SUM(F3:F76)</f>
        <v>133</v>
      </c>
      <c r="G77" s="206">
        <f>SUM(G3:G76)</f>
        <v>10114</v>
      </c>
      <c r="H77" s="207">
        <f t="shared" si="3"/>
        <v>0.76774767648803643</v>
      </c>
    </row>
    <row r="78" spans="1:10" x14ac:dyDescent="0.25">
      <c r="A78" s="151"/>
      <c r="B78" s="151"/>
      <c r="C78" s="151"/>
      <c r="D78" s="151"/>
      <c r="E78" s="151"/>
      <c r="F78" s="151"/>
      <c r="G78" s="151"/>
      <c r="H78" s="151"/>
      <c r="I78" s="151"/>
      <c r="J78" s="182"/>
    </row>
    <row r="79" spans="1:10" x14ac:dyDescent="0.25">
      <c r="A79" s="151" t="s">
        <v>291</v>
      </c>
      <c r="B79" s="151"/>
      <c r="C79" s="151"/>
      <c r="D79" s="151"/>
      <c r="E79" s="151"/>
      <c r="F79" s="151"/>
      <c r="G79" s="151"/>
      <c r="H79" s="151"/>
      <c r="I79" s="151"/>
      <c r="J79" s="182"/>
    </row>
    <row r="80" spans="1:10" x14ac:dyDescent="0.25">
      <c r="A80" s="151"/>
      <c r="B80" s="151"/>
      <c r="C80" s="151"/>
      <c r="D80" s="151"/>
      <c r="E80" s="151"/>
      <c r="F80" s="151"/>
      <c r="G80" s="151"/>
      <c r="H80" s="151"/>
      <c r="I80" s="151"/>
      <c r="J80" s="182"/>
    </row>
    <row r="81" spans="1:10" x14ac:dyDescent="0.25">
      <c r="A81" s="151" t="s">
        <v>292</v>
      </c>
      <c r="B81" s="151"/>
      <c r="C81" s="151"/>
      <c r="D81" s="151"/>
      <c r="E81" s="151"/>
      <c r="F81" s="151"/>
      <c r="G81" s="151"/>
      <c r="H81" s="151"/>
      <c r="I81" s="151"/>
      <c r="J81" s="182"/>
    </row>
    <row r="82" spans="1:10" x14ac:dyDescent="0.25">
      <c r="A82"/>
      <c r="B82"/>
      <c r="C82"/>
      <c r="D82"/>
      <c r="E82"/>
      <c r="F82"/>
      <c r="G82"/>
      <c r="H82"/>
    </row>
    <row r="83" spans="1:10" x14ac:dyDescent="0.25">
      <c r="A83"/>
      <c r="B83"/>
      <c r="C83"/>
      <c r="D83"/>
      <c r="E83"/>
      <c r="F83"/>
      <c r="G83"/>
      <c r="H83"/>
    </row>
    <row r="84" spans="1:10" x14ac:dyDescent="0.25">
      <c r="A84"/>
      <c r="B84"/>
      <c r="C84"/>
      <c r="D84"/>
      <c r="E84"/>
      <c r="F84"/>
      <c r="G84"/>
      <c r="H84"/>
    </row>
    <row r="85" spans="1:10" x14ac:dyDescent="0.25">
      <c r="A85"/>
      <c r="B85"/>
      <c r="C85"/>
      <c r="D85"/>
      <c r="E85"/>
      <c r="F85"/>
      <c r="G85"/>
      <c r="H85"/>
    </row>
    <row r="86" spans="1:10" x14ac:dyDescent="0.25">
      <c r="A86"/>
      <c r="B86"/>
      <c r="C86"/>
      <c r="D86"/>
      <c r="E86"/>
      <c r="F86"/>
      <c r="G86"/>
      <c r="H86"/>
    </row>
    <row r="87" spans="1:10" x14ac:dyDescent="0.25">
      <c r="A87"/>
      <c r="B87"/>
      <c r="C87"/>
      <c r="D87"/>
      <c r="E87"/>
      <c r="F87"/>
      <c r="G87"/>
      <c r="H87"/>
    </row>
    <row r="88" spans="1:10" x14ac:dyDescent="0.25">
      <c r="A88"/>
      <c r="B88"/>
      <c r="C88"/>
      <c r="D88"/>
      <c r="E88"/>
      <c r="F88"/>
      <c r="G88"/>
      <c r="H88"/>
    </row>
    <row r="89" spans="1:10" x14ac:dyDescent="0.25">
      <c r="A89"/>
      <c r="B89"/>
      <c r="C89"/>
      <c r="D89"/>
      <c r="E89"/>
      <c r="F89"/>
      <c r="G89"/>
      <c r="H89"/>
    </row>
    <row r="90" spans="1:10" x14ac:dyDescent="0.25">
      <c r="A90"/>
      <c r="B90"/>
      <c r="C90"/>
      <c r="D90"/>
      <c r="E90"/>
      <c r="F90"/>
      <c r="G90"/>
      <c r="H90"/>
    </row>
    <row r="91" spans="1:10" x14ac:dyDescent="0.25">
      <c r="A91"/>
      <c r="B91"/>
      <c r="C91"/>
      <c r="D91"/>
      <c r="E91"/>
      <c r="F91"/>
      <c r="G91"/>
      <c r="H91"/>
    </row>
    <row r="92" spans="1:10" x14ac:dyDescent="0.25">
      <c r="A92"/>
      <c r="B92"/>
      <c r="C92"/>
      <c r="D92"/>
      <c r="E92"/>
      <c r="F92"/>
      <c r="G92"/>
      <c r="H92"/>
    </row>
    <row r="93" spans="1:10" x14ac:dyDescent="0.25">
      <c r="A93"/>
      <c r="B93"/>
      <c r="C93"/>
      <c r="D93"/>
      <c r="E93"/>
      <c r="F93"/>
      <c r="G93"/>
      <c r="H93"/>
    </row>
    <row r="94" spans="1:10" x14ac:dyDescent="0.25">
      <c r="A94"/>
      <c r="B94"/>
      <c r="C94"/>
      <c r="D94"/>
      <c r="E94"/>
      <c r="F94"/>
      <c r="G94"/>
      <c r="H94"/>
    </row>
    <row r="95" spans="1:10" x14ac:dyDescent="0.25">
      <c r="A95"/>
      <c r="B95"/>
      <c r="C95"/>
      <c r="D95"/>
      <c r="E95"/>
      <c r="F95"/>
      <c r="G95"/>
      <c r="H95"/>
    </row>
    <row r="96" spans="1:10" x14ac:dyDescent="0.25">
      <c r="A96"/>
      <c r="B96"/>
      <c r="C96"/>
      <c r="D96"/>
      <c r="E96"/>
      <c r="F96"/>
      <c r="G96"/>
      <c r="H96"/>
    </row>
    <row r="97" spans="1:8" x14ac:dyDescent="0.25">
      <c r="A97"/>
      <c r="B97"/>
      <c r="C97"/>
      <c r="D97"/>
      <c r="E97"/>
      <c r="F97"/>
      <c r="G97"/>
      <c r="H97"/>
    </row>
    <row r="98" spans="1:8" x14ac:dyDescent="0.25">
      <c r="A98"/>
      <c r="B98"/>
      <c r="C98"/>
      <c r="D98"/>
      <c r="E98"/>
      <c r="F98"/>
      <c r="G98"/>
      <c r="H98"/>
    </row>
    <row r="99" spans="1:8" x14ac:dyDescent="0.25">
      <c r="A99"/>
      <c r="B99"/>
      <c r="C99"/>
      <c r="D99"/>
      <c r="E99"/>
      <c r="F99"/>
      <c r="G99"/>
      <c r="H99"/>
    </row>
    <row r="100" spans="1:8" x14ac:dyDescent="0.25">
      <c r="A100"/>
      <c r="B100"/>
      <c r="C100"/>
      <c r="D100"/>
      <c r="E100"/>
      <c r="F100"/>
      <c r="G100"/>
      <c r="H100"/>
    </row>
    <row r="101" spans="1:8" x14ac:dyDescent="0.25">
      <c r="A101"/>
      <c r="B101"/>
      <c r="C101"/>
      <c r="D101"/>
      <c r="E101"/>
      <c r="F101"/>
      <c r="G101"/>
      <c r="H101"/>
    </row>
    <row r="102" spans="1:8" x14ac:dyDescent="0.25">
      <c r="A102"/>
      <c r="B102"/>
      <c r="C102"/>
      <c r="D102"/>
      <c r="E102"/>
      <c r="F102"/>
      <c r="G102"/>
      <c r="H102"/>
    </row>
    <row r="103" spans="1:8" x14ac:dyDescent="0.25">
      <c r="A103"/>
      <c r="B103"/>
      <c r="C103"/>
      <c r="D103"/>
      <c r="E103"/>
      <c r="F103"/>
      <c r="G103"/>
      <c r="H103"/>
    </row>
    <row r="104" spans="1:8" x14ac:dyDescent="0.25">
      <c r="A104"/>
      <c r="B104"/>
      <c r="C104"/>
      <c r="D104"/>
      <c r="E104"/>
      <c r="F104"/>
      <c r="G104"/>
      <c r="H104"/>
    </row>
    <row r="105" spans="1:8" x14ac:dyDescent="0.25">
      <c r="A105"/>
      <c r="B105"/>
      <c r="C105"/>
      <c r="D105"/>
      <c r="E105"/>
      <c r="F105"/>
      <c r="G105"/>
      <c r="H105"/>
    </row>
    <row r="106" spans="1:8" x14ac:dyDescent="0.25">
      <c r="A106"/>
      <c r="B106"/>
      <c r="C106"/>
      <c r="D106"/>
      <c r="E106"/>
      <c r="F106"/>
      <c r="G106"/>
      <c r="H106"/>
    </row>
    <row r="107" spans="1:8" x14ac:dyDescent="0.25">
      <c r="A107"/>
      <c r="B107"/>
      <c r="C107"/>
      <c r="D107"/>
      <c r="E107"/>
      <c r="F107"/>
      <c r="G107"/>
      <c r="H107"/>
    </row>
    <row r="108" spans="1:8" x14ac:dyDescent="0.25">
      <c r="A108"/>
      <c r="B108"/>
      <c r="C108"/>
      <c r="D108"/>
      <c r="E108"/>
      <c r="F108"/>
      <c r="G108"/>
      <c r="H108"/>
    </row>
    <row r="109" spans="1:8" x14ac:dyDescent="0.25">
      <c r="A109"/>
      <c r="B109"/>
      <c r="C109"/>
      <c r="D109"/>
      <c r="E109"/>
      <c r="F109"/>
      <c r="G109"/>
      <c r="H109"/>
    </row>
    <row r="110" spans="1:8" x14ac:dyDescent="0.25">
      <c r="A110"/>
      <c r="B110"/>
      <c r="C110"/>
      <c r="D110"/>
      <c r="E110"/>
      <c r="F110"/>
      <c r="G110"/>
      <c r="H110"/>
    </row>
    <row r="111" spans="1:8" x14ac:dyDescent="0.25">
      <c r="A111"/>
      <c r="B111"/>
      <c r="C111"/>
      <c r="D111"/>
      <c r="E111"/>
      <c r="F111"/>
      <c r="G111"/>
      <c r="H111"/>
    </row>
    <row r="112" spans="1:8" x14ac:dyDescent="0.25">
      <c r="A112"/>
      <c r="B112"/>
      <c r="C112"/>
      <c r="D112"/>
      <c r="E112"/>
      <c r="F112"/>
      <c r="G112"/>
      <c r="H112"/>
    </row>
    <row r="113" spans="1:8" x14ac:dyDescent="0.25">
      <c r="A113"/>
      <c r="B113"/>
      <c r="C113"/>
      <c r="D113"/>
      <c r="E113"/>
      <c r="F113"/>
      <c r="G113"/>
      <c r="H113"/>
    </row>
    <row r="114" spans="1:8" x14ac:dyDescent="0.25">
      <c r="A114"/>
      <c r="B114"/>
      <c r="C114"/>
      <c r="D114"/>
      <c r="E114"/>
      <c r="F114"/>
      <c r="G114"/>
      <c r="H114"/>
    </row>
    <row r="115" spans="1:8" x14ac:dyDescent="0.25">
      <c r="A115"/>
      <c r="B115"/>
      <c r="C115"/>
      <c r="D115"/>
      <c r="E115"/>
      <c r="F115"/>
      <c r="G115"/>
      <c r="H115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0"/>
  <sheetViews>
    <sheetView topLeftCell="A85" workbookViewId="0">
      <selection activeCell="U21" sqref="U21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44652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0"/>
  <sheetViews>
    <sheetView workbookViewId="0">
      <selection activeCell="L1" sqref="L1:AP1048576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44682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0"/>
  <sheetViews>
    <sheetView workbookViewId="0">
      <selection activeCell="Q19" sqref="Q19"/>
    </sheetView>
  </sheetViews>
  <sheetFormatPr defaultRowHeight="13.2" x14ac:dyDescent="0.25"/>
  <sheetData>
    <row r="1" spans="1:11" s="2" customFormat="1" ht="13.8" x14ac:dyDescent="0.25">
      <c r="A1" s="83"/>
      <c r="B1" s="84"/>
      <c r="C1" s="85"/>
      <c r="D1" s="194">
        <v>44713</v>
      </c>
      <c r="E1" s="195"/>
      <c r="F1" s="195"/>
      <c r="G1" s="195"/>
      <c r="H1" s="195"/>
      <c r="I1" s="196"/>
      <c r="J1" s="86"/>
      <c r="K1" s="69"/>
    </row>
    <row r="2" spans="1:11" s="71" customFormat="1" ht="55.2" x14ac:dyDescent="0.25">
      <c r="A2" s="87" t="s">
        <v>0</v>
      </c>
      <c r="B2" s="88" t="s">
        <v>1</v>
      </c>
      <c r="C2" s="88" t="s">
        <v>2</v>
      </c>
      <c r="D2" s="88" t="s">
        <v>3</v>
      </c>
      <c r="E2" s="88" t="s">
        <v>4</v>
      </c>
      <c r="F2" s="89" t="s">
        <v>5</v>
      </c>
      <c r="G2" s="89" t="s">
        <v>6</v>
      </c>
      <c r="H2" s="89" t="s">
        <v>513</v>
      </c>
      <c r="I2" s="90" t="s">
        <v>7</v>
      </c>
      <c r="J2" s="91" t="s">
        <v>8</v>
      </c>
      <c r="K2" s="69"/>
    </row>
    <row r="3" spans="1:11" x14ac:dyDescent="0.25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5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5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5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5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5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5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5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5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5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5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5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5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5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5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5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5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5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5">
      <c r="A21" t="s">
        <v>54</v>
      </c>
      <c r="B21" t="s">
        <v>55</v>
      </c>
      <c r="C21" t="s">
        <v>56</v>
      </c>
      <c r="G21">
        <f t="shared" si="1"/>
        <v>0</v>
      </c>
      <c r="J21" t="e">
        <f t="shared" si="0"/>
        <v>#DIV/0!</v>
      </c>
    </row>
    <row r="22" spans="1:10" x14ac:dyDescent="0.25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5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5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5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5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5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5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5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5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5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5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5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5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5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5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5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5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5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5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5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5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5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5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5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5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5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5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5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5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5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5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5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5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5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5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5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5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5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5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5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5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5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5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5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5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5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5">
      <c r="A68" t="s">
        <v>488</v>
      </c>
      <c r="B68" t="s">
        <v>180</v>
      </c>
      <c r="C68" t="s">
        <v>489</v>
      </c>
      <c r="G68">
        <f t="shared" ref="G68:G114" si="3">SUM(D68:F68)</f>
        <v>0</v>
      </c>
      <c r="J68" t="e">
        <f t="shared" si="2"/>
        <v>#DIV/0!</v>
      </c>
    </row>
    <row r="69" spans="1:10" x14ac:dyDescent="0.25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5">
      <c r="A70" t="s">
        <v>484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5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5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5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5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5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5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5">
      <c r="A77" t="s">
        <v>495</v>
      </c>
      <c r="B77" t="s">
        <v>180</v>
      </c>
      <c r="C77" t="s">
        <v>496</v>
      </c>
      <c r="G77">
        <f t="shared" si="3"/>
        <v>0</v>
      </c>
      <c r="J77" t="e">
        <f t="shared" si="2"/>
        <v>#DIV/0!</v>
      </c>
    </row>
    <row r="78" spans="1:10" x14ac:dyDescent="0.25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5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5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5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5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5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5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5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5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5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5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5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5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5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5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5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5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5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5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5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5">
      <c r="A98" t="s">
        <v>486</v>
      </c>
      <c r="B98" t="s">
        <v>259</v>
      </c>
      <c r="C98" t="s">
        <v>490</v>
      </c>
      <c r="G98">
        <f t="shared" si="3"/>
        <v>0</v>
      </c>
      <c r="J98" t="e">
        <f t="shared" si="2"/>
        <v>#DIV/0!</v>
      </c>
    </row>
    <row r="99" spans="1:10" x14ac:dyDescent="0.25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5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5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5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5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5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5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5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5">
      <c r="A107" t="s">
        <v>297</v>
      </c>
      <c r="B107" t="s">
        <v>259</v>
      </c>
      <c r="C107" t="s">
        <v>430</v>
      </c>
      <c r="G107">
        <f t="shared" si="3"/>
        <v>0</v>
      </c>
      <c r="J107" t="e">
        <f t="shared" si="2"/>
        <v>#DIV/0!</v>
      </c>
    </row>
    <row r="108" spans="1:10" x14ac:dyDescent="0.25">
      <c r="A108" t="s">
        <v>461</v>
      </c>
      <c r="B108" t="s">
        <v>259</v>
      </c>
      <c r="C108" t="s">
        <v>460</v>
      </c>
      <c r="G108">
        <f t="shared" si="3"/>
        <v>0</v>
      </c>
      <c r="J108" t="e">
        <f t="shared" si="2"/>
        <v>#DIV/0!</v>
      </c>
    </row>
    <row r="109" spans="1:10" x14ac:dyDescent="0.25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5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5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5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5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5">
      <c r="A114" t="s">
        <v>510</v>
      </c>
      <c r="B114" t="s">
        <v>511</v>
      </c>
      <c r="C114" t="s">
        <v>512</v>
      </c>
      <c r="G114">
        <f t="shared" si="3"/>
        <v>0</v>
      </c>
      <c r="J114" t="e">
        <f>G114/I114</f>
        <v>#DIV/0!</v>
      </c>
    </row>
    <row r="115" spans="1:10" x14ac:dyDescent="0.25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5">
      <c r="A118" t="s">
        <v>291</v>
      </c>
    </row>
    <row r="120" spans="1:10" x14ac:dyDescent="0.25">
      <c r="A120" t="s">
        <v>292</v>
      </c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3" ma:contentTypeDescription="Create a new document." ma:contentTypeScope="" ma:versionID="9e0fc8ebd9cc921380b87660d242bd81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e6b973c4f0f9b2db852f1b32ed97dfeb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6954D1-9CAB-45CA-BAB7-087BE5CBE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schemas.microsoft.com/sharepoint/v3"/>
    <ds:schemaRef ds:uri="http://purl.org/dc/terms/"/>
    <ds:schemaRef ds:uri="247bfe06-67cc-4ee9-8257-711123572ec1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eda4f4a-f706-40f7-968c-5802e7670c3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May 2022</vt:lpstr>
      <vt:lpstr>Jun 2022</vt:lpstr>
      <vt:lpstr>Jul 2022</vt:lpstr>
      <vt:lpstr>Aug 2022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2022-04-08T02:49:20Z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