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57480" yWindow="1875" windowWidth="29040" windowHeight="15840" tabRatio="897" firstSheet="3" activeTab="7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Jun 2022" sheetId="45" r:id="rId10"/>
    <sheet name="Jul 2022" sheetId="46" r:id="rId11"/>
    <sheet name="Aug 2022" sheetId="47" r:id="rId12"/>
    <sheet name="Sep 2022" sheetId="48" r:id="rId13"/>
    <sheet name="Oct 2022" sheetId="49" r:id="rId14"/>
    <sheet name="Nov 2022" sheetId="50" r:id="rId15"/>
    <sheet name="Dec 2022" sheetId="51" r:id="rId16"/>
    <sheet name="Summary" sheetId="13" r:id="rId17"/>
    <sheet name="NVRA Coord" sheetId="14" r:id="rId18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6" hidden="1">Summary!$A$2:$O$116</definedName>
    <definedName name="_xlnm.Print_Titles" localSheetId="0">'Jan 2022'!$1:$2</definedName>
    <definedName name="_xlnm.Print_Titles" localSheetId="1">'Jan 2022 by County'!$1:$2</definedName>
    <definedName name="_xlnm.Print_Titles" localSheetId="16">Summary!$1:$2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56" l="1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J113" i="43"/>
  <c r="G113" i="43"/>
  <c r="G21" i="43"/>
  <c r="E77" i="56" l="1"/>
  <c r="H77" i="56" s="1"/>
  <c r="I115" i="43"/>
  <c r="G21" i="1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F21" i="13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21" i="13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D21" i="13" s="1"/>
  <c r="P21" i="13" s="1"/>
  <c r="H115" i="51"/>
  <c r="F115" i="51"/>
  <c r="E115" i="51"/>
  <c r="D115" i="5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H115" i="50"/>
  <c r="F115" i="50"/>
  <c r="E115" i="50"/>
  <c r="D115" i="50"/>
  <c r="G115" i="50" s="1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H115" i="49"/>
  <c r="F115" i="49"/>
  <c r="E115" i="49"/>
  <c r="D115" i="49"/>
  <c r="G115" i="49" s="1"/>
  <c r="J115" i="49" s="1"/>
  <c r="G114" i="49"/>
  <c r="J114" i="49" s="1"/>
  <c r="G113" i="49"/>
  <c r="J113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H115" i="48"/>
  <c r="F115" i="48"/>
  <c r="E115" i="48"/>
  <c r="D115" i="48"/>
  <c r="G115" i="48" s="1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J30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H115" i="47"/>
  <c r="F115" i="47"/>
  <c r="E115" i="47"/>
  <c r="D115" i="47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H115" i="46"/>
  <c r="F115" i="46"/>
  <c r="E115" i="46"/>
  <c r="D115" i="46"/>
  <c r="G115" i="46" s="1"/>
  <c r="J115" i="46" s="1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1" i="46"/>
  <c r="J81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J30" i="46" s="1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H115" i="45"/>
  <c r="F115" i="45"/>
  <c r="E115" i="45"/>
  <c r="D115" i="45"/>
  <c r="G114" i="45"/>
  <c r="J114" i="45" s="1"/>
  <c r="G113" i="45"/>
  <c r="J113" i="45" s="1"/>
  <c r="G112" i="45"/>
  <c r="J112" i="45" s="1"/>
  <c r="G111" i="45"/>
  <c r="J111" i="45" s="1"/>
  <c r="G110" i="45"/>
  <c r="J110" i="45" s="1"/>
  <c r="G109" i="45"/>
  <c r="J109" i="45" s="1"/>
  <c r="G108" i="45"/>
  <c r="J108" i="45" s="1"/>
  <c r="G107" i="45"/>
  <c r="J107" i="45" s="1"/>
  <c r="G106" i="45"/>
  <c r="J106" i="45" s="1"/>
  <c r="G105" i="45"/>
  <c r="J105" i="45" s="1"/>
  <c r="G104" i="45"/>
  <c r="J104" i="45" s="1"/>
  <c r="G103" i="45"/>
  <c r="J103" i="45" s="1"/>
  <c r="G102" i="45"/>
  <c r="J102" i="45" s="1"/>
  <c r="G101" i="45"/>
  <c r="J101" i="45" s="1"/>
  <c r="G100" i="45"/>
  <c r="J100" i="45" s="1"/>
  <c r="G99" i="45"/>
  <c r="J99" i="45" s="1"/>
  <c r="G98" i="45"/>
  <c r="J98" i="45" s="1"/>
  <c r="G97" i="45"/>
  <c r="J97" i="45" s="1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G90" i="45"/>
  <c r="J90" i="45" s="1"/>
  <c r="G89" i="45"/>
  <c r="J89" i="45" s="1"/>
  <c r="G88" i="45"/>
  <c r="J88" i="45" s="1"/>
  <c r="G87" i="45"/>
  <c r="J87" i="45" s="1"/>
  <c r="G86" i="45"/>
  <c r="J86" i="45" s="1"/>
  <c r="G85" i="45"/>
  <c r="J85" i="45" s="1"/>
  <c r="G84" i="45"/>
  <c r="J84" i="45" s="1"/>
  <c r="G83" i="45"/>
  <c r="J83" i="45" s="1"/>
  <c r="G82" i="45"/>
  <c r="J82" i="45" s="1"/>
  <c r="G81" i="45"/>
  <c r="J81" i="45" s="1"/>
  <c r="G80" i="45"/>
  <c r="J80" i="45" s="1"/>
  <c r="G79" i="45"/>
  <c r="J79" i="45" s="1"/>
  <c r="G78" i="45"/>
  <c r="J78" i="45" s="1"/>
  <c r="G77" i="45"/>
  <c r="J77" i="45" s="1"/>
  <c r="G76" i="45"/>
  <c r="J76" i="45" s="1"/>
  <c r="G75" i="45"/>
  <c r="J75" i="45" s="1"/>
  <c r="G74" i="45"/>
  <c r="J74" i="45" s="1"/>
  <c r="G73" i="45"/>
  <c r="J73" i="45" s="1"/>
  <c r="G72" i="45"/>
  <c r="J72" i="45" s="1"/>
  <c r="G71" i="45"/>
  <c r="J71" i="45" s="1"/>
  <c r="G70" i="45"/>
  <c r="J70" i="45" s="1"/>
  <c r="G69" i="45"/>
  <c r="J69" i="45" s="1"/>
  <c r="G68" i="45"/>
  <c r="J68" i="45" s="1"/>
  <c r="G67" i="45"/>
  <c r="J67" i="45" s="1"/>
  <c r="G66" i="45"/>
  <c r="J66" i="45" s="1"/>
  <c r="G65" i="45"/>
  <c r="J65" i="45" s="1"/>
  <c r="G64" i="45"/>
  <c r="J64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G57" i="45"/>
  <c r="J57" i="45" s="1"/>
  <c r="G56" i="45"/>
  <c r="J56" i="45" s="1"/>
  <c r="G55" i="45"/>
  <c r="J55" i="45" s="1"/>
  <c r="G54" i="45"/>
  <c r="J54" i="45" s="1"/>
  <c r="G53" i="45"/>
  <c r="J53" i="45" s="1"/>
  <c r="G52" i="45"/>
  <c r="J52" i="45" s="1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G44" i="45"/>
  <c r="J44" i="45" s="1"/>
  <c r="G43" i="45"/>
  <c r="J43" i="45" s="1"/>
  <c r="G42" i="45"/>
  <c r="J42" i="45" s="1"/>
  <c r="G41" i="45"/>
  <c r="J41" i="45" s="1"/>
  <c r="G40" i="45"/>
  <c r="J40" i="45" s="1"/>
  <c r="G39" i="45"/>
  <c r="J39" i="45" s="1"/>
  <c r="G38" i="45"/>
  <c r="J38" i="45" s="1"/>
  <c r="G37" i="45"/>
  <c r="J37" i="45" s="1"/>
  <c r="G36" i="45"/>
  <c r="J36" i="45" s="1"/>
  <c r="G35" i="45"/>
  <c r="J35" i="45" s="1"/>
  <c r="G34" i="45"/>
  <c r="J34" i="45" s="1"/>
  <c r="G33" i="45"/>
  <c r="J33" i="45" s="1"/>
  <c r="G32" i="45"/>
  <c r="J32" i="45" s="1"/>
  <c r="G31" i="45"/>
  <c r="J31" i="45" s="1"/>
  <c r="G30" i="45"/>
  <c r="J30" i="45" s="1"/>
  <c r="G29" i="45"/>
  <c r="J29" i="45" s="1"/>
  <c r="G28" i="45"/>
  <c r="J28" i="45" s="1"/>
  <c r="G27" i="45"/>
  <c r="J27" i="45" s="1"/>
  <c r="G26" i="45"/>
  <c r="J26" i="45" s="1"/>
  <c r="G25" i="45"/>
  <c r="J25" i="45" s="1"/>
  <c r="G24" i="45"/>
  <c r="J24" i="45" s="1"/>
  <c r="G23" i="45"/>
  <c r="J23" i="45" s="1"/>
  <c r="G22" i="45"/>
  <c r="J22" i="45" s="1"/>
  <c r="G21" i="45"/>
  <c r="J21" i="45" s="1"/>
  <c r="G20" i="45"/>
  <c r="J20" i="45" s="1"/>
  <c r="G19" i="45"/>
  <c r="J19" i="45" s="1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G9" i="45"/>
  <c r="J9" i="45" s="1"/>
  <c r="G8" i="45"/>
  <c r="J8" i="45" s="1"/>
  <c r="G7" i="45"/>
  <c r="J7" i="45" s="1"/>
  <c r="G6" i="45"/>
  <c r="J6" i="45" s="1"/>
  <c r="G5" i="45"/>
  <c r="J5" i="45" s="1"/>
  <c r="G4" i="45"/>
  <c r="J4" i="45" s="1"/>
  <c r="G3" i="45"/>
  <c r="J3" i="45" s="1"/>
  <c r="H115" i="44"/>
  <c r="F115" i="44"/>
  <c r="E115" i="44"/>
  <c r="D115" i="44"/>
  <c r="G114" i="44"/>
  <c r="J114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J43" i="44"/>
  <c r="G43" i="44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H115" i="43"/>
  <c r="F115" i="43"/>
  <c r="E115" i="43"/>
  <c r="D115" i="43"/>
  <c r="G114" i="43"/>
  <c r="J114" i="43" s="1"/>
  <c r="G113" i="13" s="1"/>
  <c r="G112" i="43"/>
  <c r="J112" i="43" s="1"/>
  <c r="G112" i="13" s="1"/>
  <c r="G111" i="43"/>
  <c r="J111" i="43" s="1"/>
  <c r="G111" i="13" s="1"/>
  <c r="G110" i="43"/>
  <c r="J110" i="43" s="1"/>
  <c r="G110" i="13" s="1"/>
  <c r="G109" i="43"/>
  <c r="J109" i="43" s="1"/>
  <c r="G109" i="13" s="1"/>
  <c r="G108" i="43"/>
  <c r="J108" i="43" s="1"/>
  <c r="G108" i="13" s="1"/>
  <c r="G107" i="43"/>
  <c r="J107" i="43" s="1"/>
  <c r="G107" i="13" s="1"/>
  <c r="G106" i="43"/>
  <c r="J106" i="43" s="1"/>
  <c r="G106" i="13" s="1"/>
  <c r="G105" i="43"/>
  <c r="J105" i="43" s="1"/>
  <c r="G105" i="13" s="1"/>
  <c r="G104" i="43"/>
  <c r="J104" i="43" s="1"/>
  <c r="G104" i="13" s="1"/>
  <c r="G103" i="43"/>
  <c r="J103" i="43" s="1"/>
  <c r="G103" i="13" s="1"/>
  <c r="G102" i="43"/>
  <c r="J102" i="43" s="1"/>
  <c r="G102" i="13" s="1"/>
  <c r="G101" i="43"/>
  <c r="J101" i="43" s="1"/>
  <c r="G101" i="13" s="1"/>
  <c r="G100" i="43"/>
  <c r="J100" i="43" s="1"/>
  <c r="G100" i="13" s="1"/>
  <c r="G99" i="43"/>
  <c r="J99" i="43" s="1"/>
  <c r="G99" i="13" s="1"/>
  <c r="G98" i="43"/>
  <c r="J98" i="43" s="1"/>
  <c r="G98" i="13" s="1"/>
  <c r="G97" i="43"/>
  <c r="J97" i="43" s="1"/>
  <c r="G97" i="13" s="1"/>
  <c r="G96" i="43"/>
  <c r="J96" i="43" s="1"/>
  <c r="G96" i="13" s="1"/>
  <c r="G95" i="43"/>
  <c r="J95" i="43" s="1"/>
  <c r="G95" i="13" s="1"/>
  <c r="G94" i="43"/>
  <c r="J94" i="43" s="1"/>
  <c r="G94" i="13" s="1"/>
  <c r="G93" i="43"/>
  <c r="J93" i="43" s="1"/>
  <c r="G93" i="13" s="1"/>
  <c r="G92" i="43"/>
  <c r="J92" i="43" s="1"/>
  <c r="G92" i="13" s="1"/>
  <c r="G91" i="43"/>
  <c r="J91" i="43" s="1"/>
  <c r="G91" i="13" s="1"/>
  <c r="G90" i="43"/>
  <c r="J90" i="43" s="1"/>
  <c r="G90" i="13" s="1"/>
  <c r="G89" i="43"/>
  <c r="J89" i="43" s="1"/>
  <c r="G89" i="13" s="1"/>
  <c r="G88" i="43"/>
  <c r="J88" i="43" s="1"/>
  <c r="G88" i="13" s="1"/>
  <c r="G87" i="43"/>
  <c r="J87" i="43" s="1"/>
  <c r="G87" i="13" s="1"/>
  <c r="G86" i="43"/>
  <c r="J86" i="43" s="1"/>
  <c r="G86" i="13" s="1"/>
  <c r="G85" i="43"/>
  <c r="J85" i="43" s="1"/>
  <c r="G85" i="13" s="1"/>
  <c r="G84" i="43"/>
  <c r="J84" i="43" s="1"/>
  <c r="G84" i="13" s="1"/>
  <c r="G83" i="43"/>
  <c r="J83" i="43" s="1"/>
  <c r="G83" i="13" s="1"/>
  <c r="G82" i="43"/>
  <c r="J82" i="43" s="1"/>
  <c r="G82" i="13" s="1"/>
  <c r="G81" i="43"/>
  <c r="J81" i="43" s="1"/>
  <c r="G81" i="13" s="1"/>
  <c r="G80" i="43"/>
  <c r="J80" i="43" s="1"/>
  <c r="G80" i="13" s="1"/>
  <c r="G79" i="43"/>
  <c r="J79" i="43" s="1"/>
  <c r="G79" i="13" s="1"/>
  <c r="G78" i="43"/>
  <c r="J78" i="43" s="1"/>
  <c r="G78" i="13" s="1"/>
  <c r="G77" i="43"/>
  <c r="J77" i="43" s="1"/>
  <c r="G77" i="13" s="1"/>
  <c r="G76" i="43"/>
  <c r="J76" i="43" s="1"/>
  <c r="G76" i="13" s="1"/>
  <c r="G75" i="43"/>
  <c r="J75" i="43" s="1"/>
  <c r="G75" i="13" s="1"/>
  <c r="G74" i="43"/>
  <c r="J74" i="43" s="1"/>
  <c r="G74" i="13" s="1"/>
  <c r="G73" i="43"/>
  <c r="J73" i="43" s="1"/>
  <c r="G73" i="13" s="1"/>
  <c r="G72" i="43"/>
  <c r="J72" i="43" s="1"/>
  <c r="G72" i="13" s="1"/>
  <c r="G71" i="43"/>
  <c r="J71" i="43" s="1"/>
  <c r="G71" i="13" s="1"/>
  <c r="G70" i="43"/>
  <c r="J70" i="43" s="1"/>
  <c r="G70" i="13" s="1"/>
  <c r="G69" i="43"/>
  <c r="J69" i="43" s="1"/>
  <c r="G69" i="13" s="1"/>
  <c r="G68" i="43"/>
  <c r="J68" i="43" s="1"/>
  <c r="G68" i="13" s="1"/>
  <c r="G67" i="43"/>
  <c r="J67" i="43" s="1"/>
  <c r="G67" i="13" s="1"/>
  <c r="G66" i="43"/>
  <c r="J66" i="43" s="1"/>
  <c r="G66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30" i="43"/>
  <c r="J30" i="43" s="1"/>
  <c r="G30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4" i="13" s="1"/>
  <c r="G113" i="42"/>
  <c r="J113" i="42" s="1"/>
  <c r="F113" i="13" s="1"/>
  <c r="G112" i="42"/>
  <c r="J112" i="42" s="1"/>
  <c r="F112" i="13" s="1"/>
  <c r="G111" i="42"/>
  <c r="J111" i="42" s="1"/>
  <c r="F111" i="13" s="1"/>
  <c r="G110" i="42"/>
  <c r="J110" i="42" s="1"/>
  <c r="F110" i="13" s="1"/>
  <c r="G109" i="42"/>
  <c r="J109" i="42" s="1"/>
  <c r="F109" i="13" s="1"/>
  <c r="G108" i="42"/>
  <c r="J108" i="42" s="1"/>
  <c r="F108" i="13" s="1"/>
  <c r="G107" i="42"/>
  <c r="G106" i="42"/>
  <c r="J106" i="42" s="1"/>
  <c r="F106" i="13" s="1"/>
  <c r="G105" i="42"/>
  <c r="J105" i="42" s="1"/>
  <c r="F105" i="13" s="1"/>
  <c r="G104" i="42"/>
  <c r="J104" i="42" s="1"/>
  <c r="F104" i="13" s="1"/>
  <c r="G103" i="42"/>
  <c r="J103" i="42" s="1"/>
  <c r="F103" i="13" s="1"/>
  <c r="G102" i="42"/>
  <c r="J102" i="42" s="1"/>
  <c r="F102" i="13" s="1"/>
  <c r="G101" i="42"/>
  <c r="J101" i="42" s="1"/>
  <c r="F101" i="13" s="1"/>
  <c r="G100" i="42"/>
  <c r="J100" i="42" s="1"/>
  <c r="F100" i="13" s="1"/>
  <c r="G99" i="42"/>
  <c r="J99" i="42" s="1"/>
  <c r="F99" i="13" s="1"/>
  <c r="G98" i="42"/>
  <c r="J98" i="42" s="1"/>
  <c r="F98" i="13" s="1"/>
  <c r="G97" i="42"/>
  <c r="J97" i="42" s="1"/>
  <c r="F97" i="13" s="1"/>
  <c r="G96" i="42"/>
  <c r="J96" i="42" s="1"/>
  <c r="F96" i="13" s="1"/>
  <c r="G95" i="42"/>
  <c r="J95" i="42" s="1"/>
  <c r="F95" i="13" s="1"/>
  <c r="G94" i="42"/>
  <c r="J94" i="42" s="1"/>
  <c r="F94" i="13" s="1"/>
  <c r="G93" i="42"/>
  <c r="J93" i="42" s="1"/>
  <c r="F93" i="13" s="1"/>
  <c r="G92" i="42"/>
  <c r="J92" i="42" s="1"/>
  <c r="F92" i="13" s="1"/>
  <c r="G91" i="42"/>
  <c r="J91" i="42" s="1"/>
  <c r="F91" i="13" s="1"/>
  <c r="G90" i="42"/>
  <c r="G89" i="42"/>
  <c r="J89" i="42" s="1"/>
  <c r="F89" i="13" s="1"/>
  <c r="G88" i="42"/>
  <c r="J88" i="42" s="1"/>
  <c r="F88" i="13" s="1"/>
  <c r="G87" i="42"/>
  <c r="J87" i="42" s="1"/>
  <c r="F87" i="13" s="1"/>
  <c r="G86" i="42"/>
  <c r="J86" i="42" s="1"/>
  <c r="F86" i="13" s="1"/>
  <c r="G85" i="42"/>
  <c r="J85" i="42" s="1"/>
  <c r="F85" i="13" s="1"/>
  <c r="G84" i="42"/>
  <c r="J84" i="42" s="1"/>
  <c r="F84" i="13" s="1"/>
  <c r="G83" i="42"/>
  <c r="J83" i="42" s="1"/>
  <c r="F83" i="13" s="1"/>
  <c r="G82" i="42"/>
  <c r="J82" i="42" s="1"/>
  <c r="F82" i="13" s="1"/>
  <c r="G81" i="42"/>
  <c r="J81" i="42" s="1"/>
  <c r="F81" i="13" s="1"/>
  <c r="G80" i="42"/>
  <c r="J80" i="42" s="1"/>
  <c r="F80" i="13" s="1"/>
  <c r="G79" i="42"/>
  <c r="J79" i="42" s="1"/>
  <c r="F79" i="13" s="1"/>
  <c r="G78" i="42"/>
  <c r="J78" i="42" s="1"/>
  <c r="F78" i="13" s="1"/>
  <c r="G77" i="42"/>
  <c r="J77" i="42" s="1"/>
  <c r="F77" i="13" s="1"/>
  <c r="G76" i="42"/>
  <c r="J76" i="42" s="1"/>
  <c r="F76" i="13" s="1"/>
  <c r="G75" i="42"/>
  <c r="J75" i="42" s="1"/>
  <c r="F75" i="13" s="1"/>
  <c r="G74" i="42"/>
  <c r="J74" i="42" s="1"/>
  <c r="F74" i="13" s="1"/>
  <c r="G73" i="42"/>
  <c r="J73" i="42" s="1"/>
  <c r="F73" i="13" s="1"/>
  <c r="G72" i="42"/>
  <c r="J72" i="42" s="1"/>
  <c r="F72" i="13" s="1"/>
  <c r="G71" i="42"/>
  <c r="J71" i="42" s="1"/>
  <c r="F71" i="13" s="1"/>
  <c r="G70" i="42"/>
  <c r="J70" i="42" s="1"/>
  <c r="F70" i="13" s="1"/>
  <c r="G69" i="42"/>
  <c r="J69" i="42" s="1"/>
  <c r="F69" i="13" s="1"/>
  <c r="G68" i="42"/>
  <c r="J68" i="42" s="1"/>
  <c r="F68" i="13" s="1"/>
  <c r="G67" i="42"/>
  <c r="J67" i="42" s="1"/>
  <c r="F67" i="13" s="1"/>
  <c r="G66" i="42"/>
  <c r="J66" i="42" s="1"/>
  <c r="F66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30" i="42"/>
  <c r="J30" i="42" s="1"/>
  <c r="F30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4" i="13" s="1"/>
  <c r="G113" i="41"/>
  <c r="J113" i="41" s="1"/>
  <c r="E113" i="13" s="1"/>
  <c r="G112" i="41"/>
  <c r="J112" i="41" s="1"/>
  <c r="E112" i="13" s="1"/>
  <c r="G111" i="41"/>
  <c r="J111" i="41" s="1"/>
  <c r="E111" i="13" s="1"/>
  <c r="G110" i="41"/>
  <c r="J110" i="41" s="1"/>
  <c r="E110" i="13" s="1"/>
  <c r="G109" i="41"/>
  <c r="J109" i="41" s="1"/>
  <c r="E109" i="13" s="1"/>
  <c r="G108" i="41"/>
  <c r="J108" i="41" s="1"/>
  <c r="E108" i="13" s="1"/>
  <c r="G107" i="41"/>
  <c r="J107" i="41" s="1"/>
  <c r="E107" i="13" s="1"/>
  <c r="G106" i="41"/>
  <c r="J106" i="41" s="1"/>
  <c r="E106" i="13" s="1"/>
  <c r="G105" i="41"/>
  <c r="J105" i="41" s="1"/>
  <c r="E105" i="13" s="1"/>
  <c r="G104" i="41"/>
  <c r="J104" i="41" s="1"/>
  <c r="E104" i="13" s="1"/>
  <c r="G103" i="41"/>
  <c r="J103" i="41" s="1"/>
  <c r="E103" i="13" s="1"/>
  <c r="G102" i="41"/>
  <c r="J102" i="41" s="1"/>
  <c r="E102" i="13" s="1"/>
  <c r="G101" i="41"/>
  <c r="J101" i="41" s="1"/>
  <c r="E101" i="13" s="1"/>
  <c r="G100" i="41"/>
  <c r="J100" i="41" s="1"/>
  <c r="E100" i="13" s="1"/>
  <c r="G99" i="41"/>
  <c r="J99" i="41" s="1"/>
  <c r="E99" i="13" s="1"/>
  <c r="G98" i="41"/>
  <c r="J98" i="41" s="1"/>
  <c r="E98" i="13" s="1"/>
  <c r="G97" i="41"/>
  <c r="J97" i="41" s="1"/>
  <c r="E97" i="13" s="1"/>
  <c r="G96" i="41"/>
  <c r="J96" i="41" s="1"/>
  <c r="E96" i="13" s="1"/>
  <c r="G95" i="41"/>
  <c r="J95" i="41" s="1"/>
  <c r="E95" i="13" s="1"/>
  <c r="G94" i="41"/>
  <c r="J94" i="41" s="1"/>
  <c r="E94" i="13" s="1"/>
  <c r="G93" i="41"/>
  <c r="J93" i="41" s="1"/>
  <c r="E93" i="13" s="1"/>
  <c r="G92" i="41"/>
  <c r="J92" i="41" s="1"/>
  <c r="E92" i="13" s="1"/>
  <c r="G91" i="41"/>
  <c r="J91" i="41" s="1"/>
  <c r="E91" i="13" s="1"/>
  <c r="G90" i="41"/>
  <c r="J90" i="41" s="1"/>
  <c r="E90" i="13" s="1"/>
  <c r="G89" i="41"/>
  <c r="J89" i="41" s="1"/>
  <c r="E89" i="13" s="1"/>
  <c r="G88" i="41"/>
  <c r="J88" i="41" s="1"/>
  <c r="E88" i="13" s="1"/>
  <c r="G87" i="41"/>
  <c r="J87" i="41" s="1"/>
  <c r="E87" i="13" s="1"/>
  <c r="G86" i="41"/>
  <c r="J86" i="41" s="1"/>
  <c r="E86" i="13" s="1"/>
  <c r="G85" i="41"/>
  <c r="J85" i="41" s="1"/>
  <c r="E85" i="13" s="1"/>
  <c r="G84" i="41"/>
  <c r="J84" i="41" s="1"/>
  <c r="E84" i="13" s="1"/>
  <c r="G83" i="41"/>
  <c r="J83" i="41" s="1"/>
  <c r="E83" i="13" s="1"/>
  <c r="G82" i="41"/>
  <c r="J82" i="41" s="1"/>
  <c r="E82" i="13" s="1"/>
  <c r="G81" i="41"/>
  <c r="J81" i="41" s="1"/>
  <c r="E81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P22" i="13" l="1"/>
  <c r="G115" i="43"/>
  <c r="J115" i="43" s="1"/>
  <c r="G115" i="13" s="1"/>
  <c r="P12" i="13"/>
  <c r="G115" i="45"/>
  <c r="J115" i="45" s="1"/>
  <c r="J90" i="42"/>
  <c r="F90" i="13" s="1"/>
  <c r="J107" i="42"/>
  <c r="F107" i="13" s="1"/>
  <c r="G115" i="42"/>
  <c r="J115" i="42" s="1"/>
  <c r="F115" i="13" s="1"/>
  <c r="J52" i="41"/>
  <c r="E52" i="13" s="1"/>
  <c r="G115" i="47"/>
  <c r="J115" i="47" s="1"/>
  <c r="G115" i="51"/>
  <c r="J115" i="51" s="1"/>
  <c r="G115" i="44"/>
  <c r="J115" i="44" s="1"/>
  <c r="G115" i="41"/>
  <c r="J115" i="41" s="1"/>
  <c r="E115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6" i="13" s="1"/>
  <c r="P96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4" i="13" s="1"/>
  <c r="P114" i="13" s="1"/>
  <c r="J113" i="28"/>
  <c r="D113" i="13" s="1"/>
  <c r="P113" i="13" s="1"/>
  <c r="J112" i="28"/>
  <c r="D112" i="13" s="1"/>
  <c r="P112" i="13" s="1"/>
  <c r="J111" i="28"/>
  <c r="D111" i="13" s="1"/>
  <c r="P111" i="13" s="1"/>
  <c r="J110" i="28"/>
  <c r="D110" i="13" s="1"/>
  <c r="P110" i="13" s="1"/>
  <c r="J109" i="28"/>
  <c r="D109" i="13" s="1"/>
  <c r="P109" i="13" s="1"/>
  <c r="J108" i="28"/>
  <c r="D108" i="13" s="1"/>
  <c r="P108" i="13" s="1"/>
  <c r="J107" i="28"/>
  <c r="D107" i="13" s="1"/>
  <c r="P107" i="13" s="1"/>
  <c r="J106" i="28"/>
  <c r="D106" i="13" s="1"/>
  <c r="P106" i="13" s="1"/>
  <c r="J105" i="28"/>
  <c r="D105" i="13" s="1"/>
  <c r="P105" i="13" s="1"/>
  <c r="J104" i="28"/>
  <c r="D104" i="13" s="1"/>
  <c r="P104" i="13" s="1"/>
  <c r="J103" i="28"/>
  <c r="D103" i="13" s="1"/>
  <c r="P103" i="13" s="1"/>
  <c r="J102" i="28"/>
  <c r="D102" i="13" s="1"/>
  <c r="P102" i="13" s="1"/>
  <c r="J101" i="28"/>
  <c r="D101" i="13" s="1"/>
  <c r="P101" i="13" s="1"/>
  <c r="J100" i="28"/>
  <c r="D100" i="13" s="1"/>
  <c r="P100" i="13" s="1"/>
  <c r="J99" i="28"/>
  <c r="D99" i="13" s="1"/>
  <c r="P99" i="13" s="1"/>
  <c r="J98" i="28"/>
  <c r="D98" i="13" s="1"/>
  <c r="P98" i="13" s="1"/>
  <c r="J97" i="28"/>
  <c r="D97" i="13" s="1"/>
  <c r="P97" i="13" s="1"/>
  <c r="J95" i="28"/>
  <c r="D95" i="13" s="1"/>
  <c r="P95" i="13" s="1"/>
  <c r="J94" i="28"/>
  <c r="D94" i="13" s="1"/>
  <c r="P94" i="13" s="1"/>
  <c r="J93" i="28"/>
  <c r="D93" i="13" s="1"/>
  <c r="P93" i="13" s="1"/>
  <c r="J92" i="28"/>
  <c r="D92" i="13" s="1"/>
  <c r="P92" i="13" s="1"/>
  <c r="J91" i="28"/>
  <c r="D91" i="13" s="1"/>
  <c r="P91" i="13" s="1"/>
  <c r="J90" i="28"/>
  <c r="D90" i="13" s="1"/>
  <c r="P90" i="13" s="1"/>
  <c r="J89" i="28"/>
  <c r="D89" i="13" s="1"/>
  <c r="P89" i="13" s="1"/>
  <c r="J88" i="28"/>
  <c r="D88" i="13" s="1"/>
  <c r="P88" i="13" s="1"/>
  <c r="J87" i="28"/>
  <c r="D87" i="13" s="1"/>
  <c r="P87" i="13" s="1"/>
  <c r="J86" i="28"/>
  <c r="D86" i="13" s="1"/>
  <c r="P86" i="13" s="1"/>
  <c r="J85" i="28"/>
  <c r="D85" i="13" s="1"/>
  <c r="P85" i="13" s="1"/>
  <c r="J84" i="28"/>
  <c r="D84" i="13" s="1"/>
  <c r="P84" i="13" s="1"/>
  <c r="J83" i="28"/>
  <c r="D83" i="13" s="1"/>
  <c r="P83" i="13" s="1"/>
  <c r="J82" i="28"/>
  <c r="D82" i="13" s="1"/>
  <c r="P82" i="13" s="1"/>
  <c r="J81" i="28"/>
  <c r="D81" i="13" s="1"/>
  <c r="P81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5" i="13" s="1"/>
  <c r="P115" i="13" s="1"/>
</calcChain>
</file>

<file path=xl/sharedStrings.xml><?xml version="1.0" encoding="utf-8"?>
<sst xmlns="http://schemas.openxmlformats.org/spreadsheetml/2006/main" count="5545" uniqueCount="518">
  <si>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</si>
  <si>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</si>
  <si>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</si>
  <si>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</si>
  <si>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</si>
  <si>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</si>
  <si>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</si>
  <si>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</si>
  <si>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</si>
  <si>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</si>
  <si>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</si>
  <si>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</si>
  <si>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</si>
  <si>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</si>
  <si>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</si>
  <si>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</si>
  <si>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</si>
  <si>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</si>
  <si>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</si>
  <si>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</si>
  <si>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</si>
  <si>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</si>
  <si>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</si>
  <si>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</si>
  <si>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</si>
  <si>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</si>
  <si>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</si>
  <si>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</si>
  <si>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</si>
  <si>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</si>
  <si>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</si>
  <si>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</si>
  <si>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</si>
  <si>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</si>
  <si>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</si>
  <si>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</si>
  <si>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</si>
  <si>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</si>
  <si>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</si>
  <si>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</si>
  <si>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</si>
  <si>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</si>
  <si>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</si>
  <si>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</si>
  <si>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</si>
  <si>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</si>
  <si>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</si>
  <si>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</si>
  <si>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</si>
  <si>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</si>
  <si>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</si>
  <si>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</si>
  <si>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</si>
  <si>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</si>
  <si>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</si>
  <si>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</si>
  <si>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</si>
  <si>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</si>
  <si>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</si>
  <si>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</si>
  <si>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</si>
  <si>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</si>
  <si>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</si>
  <si>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</si>
  <si>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</si>
  <si>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</si>
  <si>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</si>
  <si>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</si>
  <si>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</si>
  <si>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</si>
  <si>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</si>
  <si>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</si>
  <si>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</si>
  <si>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</si>
  <si>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</si>
  <si>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</si>
  <si>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</si>
  <si>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</si>
  <si>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</si>
  <si>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</si>
  <si>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</si>
  <si>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</si>
  <si>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</si>
  <si>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</si>
  <si>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</si>
  <si>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</si>
  <si>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</si>
  <si>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</si>
  <si>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</si>
  <si>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</si>
  <si>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</si>
  <si>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</si>
  <si>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</si>
  <si>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</si>
  <si>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</si>
  <si>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</si>
  <si>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</si>
  <si>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</si>
  <si>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</si>
  <si>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</si>
  <si>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</si>
  <si>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</si>
  <si>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</si>
  <si>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</si>
  <si>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</si>
  <si>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</si>
  <si>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</si>
  <si>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</si>
  <si>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</si>
  <si>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</si>
  <si>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</si>
  <si>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</si>
  <si>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</si>
  <si>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</si>
  <si>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</si>
  <si>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</si>
  <si>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</si>
  <si>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</si>
  <si>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</si>
  <si>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</si>
  <si>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</si>
  <si>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</si>
  <si>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</si>
  <si>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</si>
  <si>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</si>
  <si>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</si>
  <si>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</si>
  <si>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</si>
  <si>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</si>
  <si>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</si>
  <si>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</si>
  <si>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</si>
  <si>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</si>
  <si>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</si>
  <si>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</si>
  <si>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</si>
  <si>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</si>
  <si>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</si>
  <si>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</si>
  <si>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</si>
  <si>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</si>
  <si>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</si>
  <si>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</si>
  <si>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</si>
  <si>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</si>
  <si>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</si>
  <si>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</si>
  <si>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</si>
  <si>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</si>
  <si>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</si>
  <si>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</si>
  <si>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</si>
  <si>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</si>
  <si>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</si>
  <si>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</si>
  <si>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</si>
  <si>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</si>
  <si>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</si>
  <si>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</si>
  <si>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</si>
  <si>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</si>
  <si>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</si>
  <si>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</si>
  <si>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</si>
  <si>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</si>
  <si>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</si>
  <si>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</si>
  <si>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</si>
  <si>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</si>
  <si>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</si>
  <si>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</si>
  <si>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</si>
  <si>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</si>
  <si>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</si>
  <si>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</si>
  <si>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</si>
  <si>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</si>
  <si>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</si>
  <si>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</si>
  <si>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</si>
  <si>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</si>
  <si>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</si>
  <si>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</si>
  <si>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</si>
  <si>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</si>
  <si>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</si>
  <si>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</si>
  <si>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</si>
  <si>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</si>
  <si>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</si>
  <si>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</si>
  <si>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</si>
  <si>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</si>
  <si>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</si>
  <si>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</si>
  <si>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</si>
  <si>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</si>
  <si>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</si>
  <si>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</si>
  <si>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</si>
  <si>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</si>
  <si>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</si>
  <si>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</si>
  <si>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</si>
  <si>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</si>
  <si>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</si>
  <si>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</si>
  <si>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</si>
  <si>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</si>
  <si>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</si>
  <si>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</si>
  <si>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</si>
  <si>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</si>
  <si>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</si>
  <si>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</si>
  <si>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</si>
  <si>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</si>
  <si>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</si>
  <si>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</si>
  <si>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</si>
  <si>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</si>
  <si>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</si>
  <si>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</si>
  <si>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</si>
  <si>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</si>
  <si>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</si>
  <si>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</si>
  <si>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</si>
  <si>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</si>
  <si>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</si>
  <si>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</si>
  <si>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</si>
  <si>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</si>
  <si>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</si>
  <si>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</si>
  <si>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</si>
  <si>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</si>
  <si>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</si>
  <si>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</si>
  <si>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</si>
  <si>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</si>
  <si>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</si>
  <si>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</si>
  <si>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</si>
  <si>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</si>
  <si>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</si>
  <si>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</si>
  <si>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</si>
  <si>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</si>
  <si>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</si>
  <si>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</si>
  <si>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</si>
  <si>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</si>
  <si>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</si>
  <si>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</si>
  <si>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</si>
  <si>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</si>
  <si>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</si>
  <si>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</si>
  <si>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</si>
  <si>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</si>
  <si>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</si>
  <si>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</si>
  <si>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</si>
  <si>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</si>
  <si>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</si>
  <si>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</si>
  <si>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</si>
  <si>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</si>
  <si>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</si>
  <si>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</si>
  <si>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</si>
  <si>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</si>
  <si>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</si>
  <si>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</si>
  <si>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</si>
  <si>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</si>
  <si>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</si>
  <si>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</si>
  <si>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</si>
  <si>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</si>
  <si>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</si>
  <si>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</si>
  <si>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</si>
  <si>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</si>
  <si>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</si>
  <si>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</si>
  <si>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</si>
  <si>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</si>
  <si>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</si>
  <si>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</si>
  <si>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</si>
  <si>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</si>
  <si>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</si>
  <si>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</si>
  <si>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</si>
  <si>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</si>
  <si>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</si>
  <si>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</si>
  <si>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</si>
  <si>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</si>
  <si>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</si>
  <si>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</si>
  <si>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</si>
  <si>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</si>
  <si>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</si>
  <si>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</si>
  <si>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</si>
  <si>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</si>
  <si>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</si>
  <si>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</si>
  <si>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</si>
  <si>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</si>
  <si>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</si>
  <si>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</si>
  <si>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</si>
  <si>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</si>
  <si>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</si>
  <si>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</si>
  <si>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Aaron Hansel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</si>
  <si>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</si>
  <si>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</si>
  <si>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</si>
  <si>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</si>
  <si>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</si>
  <si>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</si>
  <si>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</si>
  <si>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</si>
  <si>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</si>
  <si>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</si>
  <si>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</si>
  <si>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</si>
  <si>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</si>
  <si>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</si>
  <si>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</si>
  <si>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</si>
  <si>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</si>
  <si>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</si>
  <si>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</si>
  <si>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</si>
  <si>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</si>
  <si>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</si>
  <si>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</si>
  <si>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</si>
  <si>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</si>
  <si>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</si>
  <si>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</si>
  <si>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</si>
  <si>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</si>
  <si>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</si>
  <si>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</si>
  <si>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</si>
  <si>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</si>
  <si>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</si>
  <si>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</si>
  <si>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</si>
  <si>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</si>
  <si>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</si>
  <si>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</si>
  <si>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</si>
  <si>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</si>
  <si>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</si>
  <si>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</si>
  <si>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</si>
  <si>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</si>
  <si>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</si>
  <si>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</si>
  <si>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</si>
  <si>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</si>
  <si>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</si>
  <si>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</si>
  <si>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</si>
  <si>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</si>
  <si>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</si>
  <si>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</si>
  <si>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</si>
  <si>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</si>
  <si>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</si>
  <si>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</si>
  <si>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</si>
  <si>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</si>
  <si>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</si>
  <si>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</si>
  <si>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</si>
  <si>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</si>
  <si>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</si>
  <si>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</si>
  <si>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</si>
  <si>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</si>
  <si>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</si>
  <si>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</si>
  <si>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</si>
  <si>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</si>
  <si>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</si>
  <si>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</si>
  <si>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</si>
  <si>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</si>
  <si>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</si>
  <si>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</si>
  <si>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</si>
  <si>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</si>
  <si>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</si>
  <si>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</si>
  <si>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</si>
  <si>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</si>
  <si>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</si>
  <si>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</si>
  <si>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</si>
  <si>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</si>
  <si>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</si>
  <si>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</si>
  <si>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</si>
  <si>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</si>
  <si>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</si>
  <si>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</si>
  <si>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</si>
  <si>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</si>
  <si>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</si>
  <si>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</si>
  <si>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</si>
  <si>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</si>
  <si>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</si>
  <si>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</si>
  <si>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</si>
  <si>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</si>
  <si>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</si>
  <si>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</si>
  <si>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</si>
  <si>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</si>
  <si>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</si>
  <si>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</si>
  <si>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</si>
  <si>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</si>
  <si>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</si>
  <si>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</si>
  <si>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</si>
  <si>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</si>
  <si>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</si>
  <si>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</si>
  <si>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</si>
  <si>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</si>
  <si>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</si>
  <si>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</si>
  <si>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</si>
  <si>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</si>
  <si>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</si>
  <si>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</si>
  <si>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</si>
  <si>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</si>
  <si>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</si>
  <si>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</si>
  <si>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</si>
  <si>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</si>
  <si>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</si>
  <si>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</si>
  <si>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</si>
  <si>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</si>
  <si>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</si>
  <si>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</si>
  <si>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</si>
  <si>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</si>
  <si>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</si>
  <si>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</si>
  <si>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</si>
  <si>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</si>
  <si>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</si>
  <si>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</si>
  <si>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</si>
  <si>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</si>
  <si>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Jessica Rollins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</si>
  <si>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</si>
  <si>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</si>
  <si>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</si>
  <si>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</si>
  <si>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</si>
  <si>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</si>
  <si>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</si>
  <si>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</si>
  <si>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</si>
  <si>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</si>
  <si>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</si>
  <si>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</si>
  <si>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</si>
  <si>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</si>
  <si>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</si>
  <si>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</si>
  <si>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</si>
  <si>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</si>
  <si>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</si>
  <si>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</si>
  <si>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</si>
  <si>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</si>
  <si>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</si>
  <si>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</si>
  <si>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</si>
  <si>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</si>
  <si>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</si>
  <si>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</si>
  <si>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</si>
  <si>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</si>
  <si>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</si>
  <si>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</si>
  <si>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</si>
  <si>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</si>
  <si>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</si>
  <si>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</si>
  <si>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</si>
  <si>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</si>
  <si>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</si>
  <si>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</si>
  <si>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>Kaci Grammer</t>
  </si>
  <si>
    <t>Richard Westbrook</t>
  </si>
  <si>
    <t xml:space="preserve">580-326-8821 </t>
  </si>
  <si>
    <t>Lisa Miller</t>
  </si>
  <si>
    <t>Kelly Bever-Henzel</t>
  </si>
  <si>
    <t>405-321-4048 Ext. 212</t>
  </si>
  <si>
    <t>580-924-4285 Ext. 1106</t>
  </si>
  <si>
    <t>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</si>
</sst>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21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49" fontId="12" fillId="0" borderId="7" xfId="0" applyNumberFormat="1" applyFont="1" applyFill="1" applyBorder="1" applyAlignment="1" applyProtection="1">
      <alignment horizontal="center"/>
    </xf>
    <xf numFmtId="37" fontId="12" fillId="0" borderId="7" xfId="0" applyNumberFormat="1" applyFont="1" applyFill="1" applyBorder="1" applyAlignment="1" applyProtection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Protection="1"/>
    <xf numFmtId="0" fontId="12" fillId="0" borderId="2" xfId="0" applyNumberFormat="1" applyFont="1" applyBorder="1" applyProtection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2" fillId="0" borderId="0" xfId="0" applyNumberFormat="1" applyFont="1" applyBorder="1" applyAlignment="1" applyProtection="1">
      <alignment horizontal="center"/>
    </xf>
    <xf numFmtId="37" fontId="12" fillId="0" borderId="0" xfId="0" applyNumberFormat="1" applyFont="1" applyBorder="1" applyAlignment="1" applyProtection="1">
      <alignment horizontal="center"/>
    </xf>
    <xf numFmtId="37" fontId="12" fillId="0" borderId="4" xfId="0" applyNumberFormat="1" applyFont="1" applyBorder="1" applyAlignment="1" applyProtection="1">
      <alignment horizontal="center"/>
    </xf>
    <xf numFmtId="166" fontId="12" fillId="0" borderId="5" xfId="0" applyNumberFormat="1" applyFont="1" applyFill="1" applyBorder="1" applyAlignment="1" applyProtection="1">
      <alignment horizontal="center" wrapText="1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" fillId="0" borderId="7" xfId="0" applyFont="1" applyBorder="1" applyAlignment="1">
      <alignment horizontal="left"/>
    </xf>
    <xf numFmtId="0" fontId="11" fillId="2" borderId="10" xfId="0" applyFont="1" applyFill="1" applyBorder="1"/>
    <xf numFmtId="165" fontId="11" fillId="2" borderId="10" xfId="0" applyNumberFormat="1" applyFont="1" applyFill="1" applyBorder="1"/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3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>
      <pane xSplit="3" ySplit="2" topLeftCell="G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21" sqref="A21"/>
    </sheetView>
  </sheetViews>
  <sheetFormatPr defaultColWidth="5.7109375" defaultRowHeight="15" x14ac:dyDescent="0.25"/>
  <cols>
    <col min="1" max="1" width="8.7109375" style="61" customWidth="1"/>
    <col min="2" max="2" width="12.42578125" style="62" customWidth="1"/>
    <col min="3" max="3" width="26.42578125" style="62" bestFit="1" customWidth="1"/>
    <col min="4" max="5" width="6.28515625" style="57" customWidth="1"/>
    <col min="6" max="6" width="9.140625" style="82" bestFit="1" customWidth="1"/>
    <col min="7" max="7" width="11.140625" style="57" customWidth="1"/>
    <col min="8" max="8" width="12.28515625" style="57" customWidth="1"/>
    <col min="9" max="9" width="8.7109375" style="57" customWidth="1"/>
    <col min="10" max="10" width="8.42578125" style="57" customWidth="1"/>
    <col min="11" max="11" width="8.42578125" style="5" bestFit="1" customWidth="1"/>
    <col min="12" max="16384" width="5.7109375" style="3"/>
  </cols>
  <sheetData>
    <row r="1" spans="1:11" s="2" customFormat="1" ht="14.25" x14ac:dyDescent="0.2">
      <c r="A1" s="28"/>
      <c r="B1" s="29"/>
      <c r="C1" s="30"/>
      <c r="D1" s="212">
        <v>44562</v>
      </c>
      <c r="E1" s="213"/>
      <c r="F1" s="213"/>
      <c r="G1" s="213"/>
      <c r="H1" s="213"/>
      <c r="I1" s="214"/>
      <c r="J1" s="31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182</v>
      </c>
      <c r="B64" s="38" t="s">
        <v>180</v>
      </c>
      <c r="C64" s="38" t="s">
        <v>504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184</v>
      </c>
      <c r="B65" s="86" t="s">
        <v>180</v>
      </c>
      <c r="C65" s="86" t="s">
        <v>185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188</v>
      </c>
      <c r="B66" s="38" t="s">
        <v>180</v>
      </c>
      <c r="C66" s="38" t="s">
        <v>189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190</v>
      </c>
      <c r="B67" s="86" t="s">
        <v>180</v>
      </c>
      <c r="C67" s="86" t="s">
        <v>191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478</v>
      </c>
      <c r="B68" s="38" t="s">
        <v>180</v>
      </c>
      <c r="C68" s="38" t="s">
        <v>505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192</v>
      </c>
      <c r="B69" s="38" t="s">
        <v>180</v>
      </c>
      <c r="C69" s="38" t="s">
        <v>193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474</v>
      </c>
      <c r="B70" s="86" t="s">
        <v>180</v>
      </c>
      <c r="C70" s="86" t="s">
        <v>187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194</v>
      </c>
      <c r="B71" s="38" t="s">
        <v>180</v>
      </c>
      <c r="C71" s="38" t="s">
        <v>195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196</v>
      </c>
      <c r="B72" s="38" t="s">
        <v>180</v>
      </c>
      <c r="C72" s="38" t="s">
        <v>197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198</v>
      </c>
      <c r="B73" s="86" t="s">
        <v>180</v>
      </c>
      <c r="C73" s="86" t="s">
        <v>199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200</v>
      </c>
      <c r="B74" s="86" t="s">
        <v>180</v>
      </c>
      <c r="C74" s="86" t="s">
        <v>201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202</v>
      </c>
      <c r="B75" s="86" t="s">
        <v>180</v>
      </c>
      <c r="C75" s="86" t="s">
        <v>203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204</v>
      </c>
      <c r="B76" s="86" t="s">
        <v>180</v>
      </c>
      <c r="C76" s="86" t="s">
        <v>205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485</v>
      </c>
      <c r="B77" s="86" t="s">
        <v>180</v>
      </c>
      <c r="C77" s="86" t="s">
        <v>486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206</v>
      </c>
      <c r="B78" s="38" t="s">
        <v>180</v>
      </c>
      <c r="C78" s="38" t="s">
        <v>207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208</v>
      </c>
      <c r="B79" s="86" t="s">
        <v>209</v>
      </c>
      <c r="C79" s="86" t="s">
        <v>209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210</v>
      </c>
      <c r="B80" s="86" t="s">
        <v>211</v>
      </c>
      <c r="C80" s="86" t="s">
        <v>212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213</v>
      </c>
      <c r="B81" s="86" t="s">
        <v>214</v>
      </c>
      <c r="C81" s="86" t="s">
        <v>215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216</v>
      </c>
      <c r="B82" s="38" t="s">
        <v>217</v>
      </c>
      <c r="C82" s="38" t="s">
        <v>217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218</v>
      </c>
      <c r="B83" s="86" t="s">
        <v>217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219</v>
      </c>
      <c r="B84" s="86" t="s">
        <v>220</v>
      </c>
      <c r="C84" s="86" t="s">
        <v>221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222</v>
      </c>
      <c r="B85" s="86" t="s">
        <v>220</v>
      </c>
      <c r="C85" s="86" t="s">
        <v>223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224</v>
      </c>
      <c r="B86" s="38" t="s">
        <v>225</v>
      </c>
      <c r="C86" s="38" t="s">
        <v>226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227</v>
      </c>
      <c r="B87" s="86" t="s">
        <v>228</v>
      </c>
      <c r="C87" s="86" t="s">
        <v>229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230</v>
      </c>
      <c r="B88" s="86" t="s">
        <v>231</v>
      </c>
      <c r="C88" s="86" t="s">
        <v>232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233</v>
      </c>
      <c r="B89" s="86" t="s">
        <v>234</v>
      </c>
      <c r="C89" s="86" t="s">
        <v>235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236</v>
      </c>
      <c r="B90" s="86" t="s">
        <v>237</v>
      </c>
      <c r="C90" s="86" t="s">
        <v>238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239</v>
      </c>
      <c r="B91" s="38" t="s">
        <v>240</v>
      </c>
      <c r="C91" s="38" t="s">
        <v>241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245</v>
      </c>
      <c r="B92" s="86" t="s">
        <v>243</v>
      </c>
      <c r="C92" s="86" t="s">
        <v>243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246</v>
      </c>
      <c r="B93" s="86" t="s">
        <v>247</v>
      </c>
      <c r="C93" s="86" t="s">
        <v>248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249</v>
      </c>
      <c r="B94" s="86" t="s">
        <v>250</v>
      </c>
      <c r="C94" s="86" t="s">
        <v>251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252</v>
      </c>
      <c r="B95" s="38" t="s">
        <v>253</v>
      </c>
      <c r="C95" s="38" t="s">
        <v>254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255</v>
      </c>
      <c r="B96" s="38" t="s">
        <v>256</v>
      </c>
      <c r="C96" s="38" t="s">
        <v>257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258</v>
      </c>
      <c r="B97" s="38" t="s">
        <v>259</v>
      </c>
      <c r="C97" s="38" t="s">
        <v>260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476</v>
      </c>
      <c r="B98" s="38" t="s">
        <v>259</v>
      </c>
      <c r="C98" s="38" t="s">
        <v>480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261</v>
      </c>
      <c r="B99" s="38" t="s">
        <v>259</v>
      </c>
      <c r="C99" s="38" t="s">
        <v>262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263</v>
      </c>
      <c r="B100" s="38" t="s">
        <v>259</v>
      </c>
      <c r="C100" s="38" t="s">
        <v>264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265</v>
      </c>
      <c r="B101" s="86" t="s">
        <v>259</v>
      </c>
      <c r="C101" s="86" t="s">
        <v>266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267</v>
      </c>
      <c r="B102" s="38" t="s">
        <v>259</v>
      </c>
      <c r="C102" s="38" t="s">
        <v>268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269</v>
      </c>
      <c r="B103" s="38" t="s">
        <v>259</v>
      </c>
      <c r="C103" s="38" t="s">
        <v>270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271</v>
      </c>
      <c r="B104" s="86" t="s">
        <v>259</v>
      </c>
      <c r="C104" s="86" t="s">
        <v>272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273</v>
      </c>
      <c r="B105" s="86" t="s">
        <v>259</v>
      </c>
      <c r="C105" s="86" t="s">
        <v>274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275</v>
      </c>
      <c r="B106" s="86" t="s">
        <v>259</v>
      </c>
      <c r="C106" s="86" t="s">
        <v>276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297</v>
      </c>
      <c r="B107" s="86" t="s">
        <v>259</v>
      </c>
      <c r="C107" s="86" t="s">
        <v>423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454</v>
      </c>
      <c r="B108" s="91" t="s">
        <v>259</v>
      </c>
      <c r="C108" s="91" t="s">
        <v>453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277</v>
      </c>
      <c r="B109" s="21" t="s">
        <v>278</v>
      </c>
      <c r="C109" s="21" t="s">
        <v>278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279</v>
      </c>
      <c r="B110" s="38" t="s">
        <v>278</v>
      </c>
      <c r="C110" s="38" t="s">
        <v>280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281</v>
      </c>
      <c r="B111" s="38" t="s">
        <v>282</v>
      </c>
      <c r="C111" s="38" t="s">
        <v>283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284</v>
      </c>
      <c r="B112" s="86" t="s">
        <v>285</v>
      </c>
      <c r="C112" s="86" t="s">
        <v>286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287</v>
      </c>
      <c r="B113" s="86" t="s">
        <v>288</v>
      </c>
      <c r="C113" s="86" t="s">
        <v>288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5.75" thickBot="1" x14ac:dyDescent="0.3">
      <c r="A114" s="41" t="s">
        <v>500</v>
      </c>
      <c r="B114" s="42" t="s">
        <v>501</v>
      </c>
      <c r="C114" s="42" t="s">
        <v>502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thickTop="1" x14ac:dyDescent="0.2">
      <c r="A115" s="43" t="s">
        <v>289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290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ht="14.25" x14ac:dyDescent="0.2">
      <c r="A118" s="49" t="s">
        <v>291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ht="14.25" x14ac:dyDescent="0.2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5" customHeight="1" x14ac:dyDescent="0.2">
      <c r="A120" s="49" t="s">
        <v>292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7109375" defaultRowHeight="15" x14ac:dyDescent="0.25"/>
  <cols>
    <col min="1" max="1" width="12.28515625" style="62" customWidth="1"/>
    <col min="2" max="3" width="6.28515625" style="57" customWidth="1"/>
    <col min="4" max="4" width="9.140625" style="82" bestFit="1" customWidth="1"/>
    <col min="5" max="5" width="11.140625" style="57" customWidth="1"/>
    <col min="6" max="6" width="12.28515625" style="57" customWidth="1"/>
    <col min="7" max="7" width="9" style="57" customWidth="1"/>
    <col min="8" max="8" width="8" style="57" customWidth="1"/>
    <col min="9" max="9" width="8.42578125" style="5" bestFit="1" customWidth="1"/>
    <col min="10" max="16384" width="5.7109375" style="3"/>
  </cols>
  <sheetData>
    <row r="1" spans="1:9" s="2" customFormat="1" ht="14.25" x14ac:dyDescent="0.2">
      <c r="A1" s="29"/>
      <c r="B1" s="212">
        <v>44562</v>
      </c>
      <c r="C1" s="213"/>
      <c r="D1" s="213"/>
      <c r="E1" s="213"/>
      <c r="F1" s="213"/>
      <c r="G1" s="214"/>
      <c r="H1" s="31"/>
      <c r="I1" s="14"/>
    </row>
    <row r="2" spans="1:9" s="16" customFormat="1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209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211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214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217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220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225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228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231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234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237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240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243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247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250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253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256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259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278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282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285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288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5.75" thickBot="1" x14ac:dyDescent="0.3">
      <c r="A76" s="24" t="s">
        <v>501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thickTop="1" x14ac:dyDescent="0.2">
      <c r="A77" s="26" t="s">
        <v>506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290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ht="14.25" x14ac:dyDescent="0.2">
      <c r="A80" s="50"/>
      <c r="B80" s="76"/>
      <c r="C80" s="77"/>
      <c r="D80" s="77"/>
      <c r="E80" s="77"/>
      <c r="F80" s="77"/>
      <c r="G80" s="77"/>
      <c r="H80" s="52"/>
      <c r="I80" s="6"/>
    </row>
    <row r="81" spans="1:26" ht="14.25" x14ac:dyDescent="0.2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5" customHeight="1" x14ac:dyDescent="0.2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zoomScaleNormal="100" workbookViewId="0">
      <selection activeCell="A21" sqref="A21"/>
    </sheetView>
  </sheetViews>
  <sheetFormatPr defaultRowHeight="12.75" x14ac:dyDescent="0.2"/>
  <cols>
    <col min="1" max="1" width="8.85546875" customWidth="1"/>
    <col min="2" max="2" width="11.85546875" customWidth="1"/>
    <col min="3" max="3" width="24.140625" customWidth="1"/>
    <col min="7" max="7" width="13.7109375" customWidth="1"/>
    <col min="8" max="8" width="12" customWidth="1"/>
    <col min="10" max="10" width="8.85546875" style="106"/>
  </cols>
  <sheetData>
    <row r="1" spans="1:11" s="2" customFormat="1" ht="14.25" x14ac:dyDescent="0.2">
      <c r="A1" s="28"/>
      <c r="B1" s="29"/>
      <c r="C1" s="30"/>
      <c r="D1" s="212">
        <v>44593</v>
      </c>
      <c r="E1" s="213"/>
      <c r="F1" s="213"/>
      <c r="G1" s="213"/>
      <c r="H1" s="213"/>
      <c r="I1" s="214"/>
      <c r="J1" s="100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01" t="s">
        <v>8</v>
      </c>
      <c r="K2" s="14"/>
    </row>
    <row r="3" spans="1:11" x14ac:dyDescent="0.2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">
      <c r="A64" s="95" t="s">
        <v>182</v>
      </c>
      <c r="B64" s="95" t="s">
        <v>180</v>
      </c>
      <c r="C64" s="95" t="s">
        <v>504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">
      <c r="A65" s="107" t="s">
        <v>184</v>
      </c>
      <c r="B65" s="107" t="s">
        <v>180</v>
      </c>
      <c r="C65" s="107" t="s">
        <v>185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">
      <c r="A66" s="95" t="s">
        <v>188</v>
      </c>
      <c r="B66" s="95" t="s">
        <v>180</v>
      </c>
      <c r="C66" s="95" t="s">
        <v>189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">
      <c r="A67" s="107" t="s">
        <v>190</v>
      </c>
      <c r="B67" s="107" t="s">
        <v>180</v>
      </c>
      <c r="C67" s="107" t="s">
        <v>191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">
      <c r="A68" s="95" t="s">
        <v>478</v>
      </c>
      <c r="B68" s="95" t="s">
        <v>180</v>
      </c>
      <c r="C68" s="95" t="s">
        <v>479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">
      <c r="A69" s="95" t="s">
        <v>192</v>
      </c>
      <c r="B69" s="95" t="s">
        <v>180</v>
      </c>
      <c r="C69" s="95" t="s">
        <v>193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">
      <c r="A71" s="95" t="s">
        <v>194</v>
      </c>
      <c r="B71" s="95" t="s">
        <v>180</v>
      </c>
      <c r="C71" s="95" t="s">
        <v>195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">
      <c r="A72" s="107" t="s">
        <v>196</v>
      </c>
      <c r="B72" s="107" t="s">
        <v>180</v>
      </c>
      <c r="C72" s="107" t="s">
        <v>197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">
      <c r="A74" s="107" t="s">
        <v>200</v>
      </c>
      <c r="B74" s="107" t="s">
        <v>180</v>
      </c>
      <c r="C74" s="107" t="s">
        <v>201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">
      <c r="A75" s="107" t="s">
        <v>202</v>
      </c>
      <c r="B75" s="107" t="s">
        <v>180</v>
      </c>
      <c r="C75" s="107" t="s">
        <v>203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">
      <c r="A76" s="107" t="s">
        <v>204</v>
      </c>
      <c r="B76" s="107" t="s">
        <v>180</v>
      </c>
      <c r="C76" s="107" t="s">
        <v>205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">
      <c r="A77" s="107" t="s">
        <v>485</v>
      </c>
      <c r="B77" s="107" t="s">
        <v>180</v>
      </c>
      <c r="C77" s="107" t="s">
        <v>486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">
      <c r="A78" s="95" t="s">
        <v>206</v>
      </c>
      <c r="B78" s="95" t="s">
        <v>180</v>
      </c>
      <c r="C78" s="95" t="s">
        <v>207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">
      <c r="A79" s="95" t="s">
        <v>208</v>
      </c>
      <c r="B79" s="95" t="s">
        <v>209</v>
      </c>
      <c r="C79" s="95" t="s">
        <v>209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">
      <c r="A80" s="95" t="s">
        <v>210</v>
      </c>
      <c r="B80" s="95" t="s">
        <v>211</v>
      </c>
      <c r="C80" s="95" t="s">
        <v>212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">
      <c r="A81" s="107" t="s">
        <v>213</v>
      </c>
      <c r="B81" s="107" t="s">
        <v>214</v>
      </c>
      <c r="C81" s="107" t="s">
        <v>215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">
      <c r="A83" s="107" t="s">
        <v>218</v>
      </c>
      <c r="B83" s="107" t="s">
        <v>217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">
      <c r="A84" s="95" t="s">
        <v>219</v>
      </c>
      <c r="B84" s="95" t="s">
        <v>220</v>
      </c>
      <c r="C84" s="95" t="s">
        <v>221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">
      <c r="A85" s="107" t="s">
        <v>222</v>
      </c>
      <c r="B85" s="107" t="s">
        <v>220</v>
      </c>
      <c r="C85" s="107" t="s">
        <v>223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">
      <c r="A86" s="95" t="s">
        <v>224</v>
      </c>
      <c r="B86" s="95" t="s">
        <v>225</v>
      </c>
      <c r="C86" s="95" t="s">
        <v>226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">
      <c r="A88" s="107" t="s">
        <v>230</v>
      </c>
      <c r="B88" s="107" t="s">
        <v>231</v>
      </c>
      <c r="C88" s="107" t="s">
        <v>232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">
      <c r="A89" s="107" t="s">
        <v>233</v>
      </c>
      <c r="B89" s="107" t="s">
        <v>234</v>
      </c>
      <c r="C89" s="107" t="s">
        <v>235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">
      <c r="A90" s="95" t="s">
        <v>236</v>
      </c>
      <c r="B90" s="95" t="s">
        <v>237</v>
      </c>
      <c r="C90" s="95" t="s">
        <v>238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">
      <c r="A91" s="95" t="s">
        <v>239</v>
      </c>
      <c r="B91" s="95" t="s">
        <v>240</v>
      </c>
      <c r="C91" s="95" t="s">
        <v>241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">
      <c r="A93" s="95" t="s">
        <v>246</v>
      </c>
      <c r="B93" s="95" t="s">
        <v>247</v>
      </c>
      <c r="C93" s="95" t="s">
        <v>248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">
      <c r="A94" s="107" t="s">
        <v>249</v>
      </c>
      <c r="B94" s="107" t="s">
        <v>250</v>
      </c>
      <c r="C94" s="107" t="s">
        <v>251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">
      <c r="A95" s="95" t="s">
        <v>252</v>
      </c>
      <c r="B95" s="95" t="s">
        <v>253</v>
      </c>
      <c r="C95" s="95" t="s">
        <v>254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">
      <c r="A96" s="107" t="s">
        <v>255</v>
      </c>
      <c r="B96" s="107" t="s">
        <v>256</v>
      </c>
      <c r="C96" s="107" t="s">
        <v>257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">
      <c r="A97" s="95" t="s">
        <v>258</v>
      </c>
      <c r="B97" s="95" t="s">
        <v>259</v>
      </c>
      <c r="C97" s="95" t="s">
        <v>260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">
      <c r="A98" s="95" t="s">
        <v>476</v>
      </c>
      <c r="B98" s="95" t="s">
        <v>259</v>
      </c>
      <c r="C98" s="95" t="s">
        <v>480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">
      <c r="A99" s="95" t="s">
        <v>261</v>
      </c>
      <c r="B99" s="95" t="s">
        <v>259</v>
      </c>
      <c r="C99" s="95" t="s">
        <v>262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">
      <c r="A100" s="95" t="s">
        <v>263</v>
      </c>
      <c r="B100" s="95" t="s">
        <v>259</v>
      </c>
      <c r="C100" s="95" t="s">
        <v>264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">
      <c r="A102" s="95" t="s">
        <v>267</v>
      </c>
      <c r="B102" s="95" t="s">
        <v>259</v>
      </c>
      <c r="C102" s="95" t="s">
        <v>268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">
      <c r="A103" s="95" t="s">
        <v>269</v>
      </c>
      <c r="B103" s="95" t="s">
        <v>259</v>
      </c>
      <c r="C103" s="95" t="s">
        <v>270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">
      <c r="A104" s="95" t="s">
        <v>271</v>
      </c>
      <c r="B104" s="95" t="s">
        <v>259</v>
      </c>
      <c r="C104" s="95" t="s">
        <v>272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">
      <c r="A105" s="95" t="s">
        <v>273</v>
      </c>
      <c r="B105" s="95" t="s">
        <v>259</v>
      </c>
      <c r="C105" s="95" t="s">
        <v>274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">
      <c r="A106" s="107" t="s">
        <v>275</v>
      </c>
      <c r="B106" s="107" t="s">
        <v>259</v>
      </c>
      <c r="C106" s="107" t="s">
        <v>276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">
      <c r="A107" s="107" t="s">
        <v>297</v>
      </c>
      <c r="B107" s="107" t="s">
        <v>259</v>
      </c>
      <c r="C107" s="107" t="s">
        <v>423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">
      <c r="A108" s="107" t="s">
        <v>454</v>
      </c>
      <c r="B108" s="107" t="s">
        <v>259</v>
      </c>
      <c r="C108" s="107" t="s">
        <v>453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">
      <c r="A109" s="95" t="s">
        <v>277</v>
      </c>
      <c r="B109" s="95" t="s">
        <v>278</v>
      </c>
      <c r="C109" s="95" t="s">
        <v>278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">
      <c r="A110" s="95" t="s">
        <v>279</v>
      </c>
      <c r="B110" s="95" t="s">
        <v>278</v>
      </c>
      <c r="C110" s="95" t="s">
        <v>280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">
      <c r="A111" s="95" t="s">
        <v>281</v>
      </c>
      <c r="B111" s="95" t="s">
        <v>282</v>
      </c>
      <c r="C111" s="95" t="s">
        <v>283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">
      <c r="A112" s="95" t="s">
        <v>284</v>
      </c>
      <c r="B112" s="95" t="s">
        <v>285</v>
      </c>
      <c r="C112" s="95" t="s">
        <v>286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">
      <c r="A113" s="95" t="s">
        <v>287</v>
      </c>
      <c r="B113" s="95" t="s">
        <v>288</v>
      </c>
      <c r="C113" s="95" t="s">
        <v>288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5" thickBot="1" x14ac:dyDescent="0.25">
      <c r="A114" s="98" t="s">
        <v>500</v>
      </c>
      <c r="B114" s="98" t="s">
        <v>501</v>
      </c>
      <c r="C114" s="98" t="s">
        <v>502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5" thickTop="1" x14ac:dyDescent="0.2">
      <c r="A115" s="97" t="s">
        <v>289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4.25" x14ac:dyDescent="0.2">
      <c r="A118" s="99" t="s">
        <v>291</v>
      </c>
      <c r="J118" s="105"/>
    </row>
    <row r="119" spans="1:10" s="99" customFormat="1" ht="14.25" x14ac:dyDescent="0.2">
      <c r="J119" s="105"/>
    </row>
    <row r="120" spans="1:10" s="99" customFormat="1" ht="14.25" x14ac:dyDescent="0.2">
      <c r="A120" s="99" t="s">
        <v>508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6" workbookViewId="0">
      <selection activeCell="P69" sqref="P69"/>
    </sheetView>
  </sheetViews>
  <sheetFormatPr defaultRowHeight="12.75" x14ac:dyDescent="0.2"/>
  <cols>
    <col min="1" max="1" width="13.28515625" style="120" customWidth="1"/>
    <col min="2" max="4" width="8.85546875" style="121"/>
    <col min="5" max="5" width="11" style="121" customWidth="1"/>
    <col min="6" max="6" width="12.28515625" style="121" customWidth="1"/>
    <col min="7" max="8" width="8.85546875" style="121"/>
  </cols>
  <sheetData>
    <row r="1" spans="1:8" ht="14.25" x14ac:dyDescent="0.2">
      <c r="A1" s="109"/>
      <c r="B1" s="212">
        <v>44593</v>
      </c>
      <c r="C1" s="213"/>
      <c r="D1" s="213"/>
      <c r="E1" s="213"/>
      <c r="F1" s="213"/>
      <c r="G1" s="214"/>
      <c r="H1" s="100"/>
    </row>
    <row r="2" spans="1:8" ht="42.75" x14ac:dyDescent="0.2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503</v>
      </c>
      <c r="G2" s="35" t="s">
        <v>7</v>
      </c>
      <c r="H2" s="101" t="s">
        <v>8</v>
      </c>
    </row>
    <row r="3" spans="1:8" x14ac:dyDescent="0.2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">
      <c r="A55" s="111" t="s">
        <v>209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">
      <c r="A56" s="111" t="s">
        <v>211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">
      <c r="A57" s="111" t="s">
        <v>214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">
      <c r="A58" s="111" t="s">
        <v>217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">
      <c r="A59" s="111" t="s">
        <v>220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">
      <c r="A60" s="111" t="s">
        <v>225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">
      <c r="A61" s="111" t="s">
        <v>228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">
      <c r="A62" s="111" t="s">
        <v>231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">
      <c r="A63" s="111" t="s">
        <v>234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">
      <c r="A64" s="111" t="s">
        <v>237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">
      <c r="A65" s="111" t="s">
        <v>240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">
      <c r="A66" s="111" t="s">
        <v>243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">
      <c r="A67" s="111" t="s">
        <v>247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">
      <c r="A68" s="111" t="s">
        <v>250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">
      <c r="A69" s="111" t="s">
        <v>253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">
      <c r="A70" s="111" t="s">
        <v>256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">
      <c r="A71" s="111" t="s">
        <v>259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">
      <c r="A72" s="111" t="s">
        <v>278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">
      <c r="A73" s="111" t="s">
        <v>282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">
      <c r="A74" s="111" t="s">
        <v>285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">
      <c r="A75" s="111" t="s">
        <v>288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5" thickBot="1" x14ac:dyDescent="0.25">
      <c r="A76" s="114" t="s">
        <v>501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5" thickTop="1" x14ac:dyDescent="0.2">
      <c r="A77" s="117" t="s">
        <v>506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9"/>
  <sheetViews>
    <sheetView topLeftCell="A7" workbookViewId="0">
      <selection activeCell="O26" sqref="O26"/>
    </sheetView>
  </sheetViews>
  <sheetFormatPr defaultRowHeight="12.75" x14ac:dyDescent="0.2"/>
  <cols>
    <col min="1" max="1" width="8.42578125" customWidth="1"/>
    <col min="2" max="2" width="12.28515625" customWidth="1"/>
    <col min="3" max="3" width="24.42578125" bestFit="1" customWidth="1"/>
    <col min="7" max="7" width="12.140625" customWidth="1"/>
    <col min="8" max="8" width="12.28515625" customWidth="1"/>
    <col min="10" max="10" width="9.140625" style="128"/>
    <col min="43" max="52" width="8.85546875" style="136"/>
  </cols>
  <sheetData>
    <row r="1" spans="1:52" s="2" customFormat="1" ht="14.25" x14ac:dyDescent="0.2">
      <c r="A1" s="28"/>
      <c r="B1" s="29"/>
      <c r="C1" s="30"/>
      <c r="D1" s="212">
        <v>44621</v>
      </c>
      <c r="E1" s="213"/>
      <c r="F1" s="213"/>
      <c r="G1" s="213"/>
      <c r="H1" s="213"/>
      <c r="I1" s="214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">
      <c r="A64" s="95" t="s">
        <v>182</v>
      </c>
      <c r="B64" s="95" t="s">
        <v>180</v>
      </c>
      <c r="C64" s="95" t="s">
        <v>183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">
      <c r="A65" s="95" t="s">
        <v>184</v>
      </c>
      <c r="B65" s="95" t="s">
        <v>180</v>
      </c>
      <c r="C65" s="95" t="s">
        <v>185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">
      <c r="A66" s="95" t="s">
        <v>188</v>
      </c>
      <c r="B66" s="95" t="s">
        <v>180</v>
      </c>
      <c r="C66" s="95" t="s">
        <v>189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">
      <c r="A67" s="107" t="s">
        <v>190</v>
      </c>
      <c r="B67" s="107" t="s">
        <v>180</v>
      </c>
      <c r="C67" s="107" t="s">
        <v>191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">
      <c r="A68" s="95" t="s">
        <v>478</v>
      </c>
      <c r="B68" s="95" t="s">
        <v>180</v>
      </c>
      <c r="C68" s="95" t="s">
        <v>479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">
      <c r="A69" s="107" t="s">
        <v>192</v>
      </c>
      <c r="B69" s="107" t="s">
        <v>180</v>
      </c>
      <c r="C69" s="107" t="s">
        <v>193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">
      <c r="A71" s="95" t="s">
        <v>194</v>
      </c>
      <c r="B71" s="95" t="s">
        <v>180</v>
      </c>
      <c r="C71" s="95" t="s">
        <v>195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">
      <c r="A72" s="107" t="s">
        <v>196</v>
      </c>
      <c r="B72" s="107" t="s">
        <v>180</v>
      </c>
      <c r="C72" s="107" t="s">
        <v>197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">
      <c r="A74" s="95" t="s">
        <v>200</v>
      </c>
      <c r="B74" s="95" t="s">
        <v>180</v>
      </c>
      <c r="C74" s="95" t="s">
        <v>201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">
      <c r="A75" s="107" t="s">
        <v>202</v>
      </c>
      <c r="B75" s="107" t="s">
        <v>180</v>
      </c>
      <c r="C75" s="107" t="s">
        <v>203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">
      <c r="A76" s="95" t="s">
        <v>204</v>
      </c>
      <c r="B76" s="95" t="s">
        <v>180</v>
      </c>
      <c r="C76" s="95" t="s">
        <v>205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">
      <c r="A77" s="107" t="s">
        <v>485</v>
      </c>
      <c r="B77" s="107" t="s">
        <v>180</v>
      </c>
      <c r="C77" s="107" t="s">
        <v>486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">
      <c r="A78" s="95" t="s">
        <v>206</v>
      </c>
      <c r="B78" s="95" t="s">
        <v>180</v>
      </c>
      <c r="C78" s="95" t="s">
        <v>207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">
      <c r="A79" s="95" t="s">
        <v>208</v>
      </c>
      <c r="B79" s="95" t="s">
        <v>209</v>
      </c>
      <c r="C79" s="95" t="s">
        <v>209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">
      <c r="A80" s="107" t="s">
        <v>210</v>
      </c>
      <c r="B80" s="107" t="s">
        <v>211</v>
      </c>
      <c r="C80" s="107" t="s">
        <v>212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">
      <c r="A81" s="107" t="s">
        <v>213</v>
      </c>
      <c r="B81" s="107" t="s">
        <v>214</v>
      </c>
      <c r="C81" s="107" t="s">
        <v>215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">
      <c r="A83" s="107" t="s">
        <v>218</v>
      </c>
      <c r="B83" s="107" t="s">
        <v>217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">
      <c r="A84" s="107" t="s">
        <v>219</v>
      </c>
      <c r="B84" s="107" t="s">
        <v>220</v>
      </c>
      <c r="C84" s="107" t="s">
        <v>221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">
      <c r="A85" s="107" t="s">
        <v>222</v>
      </c>
      <c r="B85" s="107" t="s">
        <v>220</v>
      </c>
      <c r="C85" s="107" t="s">
        <v>223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">
      <c r="A86" s="107" t="s">
        <v>224</v>
      </c>
      <c r="B86" s="107" t="s">
        <v>225</v>
      </c>
      <c r="C86" s="107" t="s">
        <v>226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">
      <c r="A88" s="107" t="s">
        <v>230</v>
      </c>
      <c r="B88" s="107" t="s">
        <v>231</v>
      </c>
      <c r="C88" s="107" t="s">
        <v>232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">
      <c r="A89" s="95" t="s">
        <v>233</v>
      </c>
      <c r="B89" s="95" t="s">
        <v>234</v>
      </c>
      <c r="C89" s="95" t="s">
        <v>235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">
      <c r="A90" s="107" t="s">
        <v>236</v>
      </c>
      <c r="B90" s="107" t="s">
        <v>237</v>
      </c>
      <c r="C90" s="107" t="s">
        <v>238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">
      <c r="A91" s="95" t="s">
        <v>239</v>
      </c>
      <c r="B91" s="95" t="s">
        <v>240</v>
      </c>
      <c r="C91" s="95" t="s">
        <v>241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">
      <c r="A93" s="95" t="s">
        <v>246</v>
      </c>
      <c r="B93" s="95" t="s">
        <v>247</v>
      </c>
      <c r="C93" s="95" t="s">
        <v>248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">
      <c r="A94" s="107" t="s">
        <v>249</v>
      </c>
      <c r="B94" s="107" t="s">
        <v>250</v>
      </c>
      <c r="C94" s="107" t="s">
        <v>251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">
      <c r="A95" s="95" t="s">
        <v>252</v>
      </c>
      <c r="B95" s="95" t="s">
        <v>253</v>
      </c>
      <c r="C95" s="95" t="s">
        <v>254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">
      <c r="A96" s="95" t="s">
        <v>255</v>
      </c>
      <c r="B96" s="95" t="s">
        <v>256</v>
      </c>
      <c r="C96" s="95" t="s">
        <v>257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">
      <c r="A97" s="95" t="s">
        <v>258</v>
      </c>
      <c r="B97" s="95" t="s">
        <v>259</v>
      </c>
      <c r="C97" s="95" t="s">
        <v>260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">
      <c r="A98" s="95" t="s">
        <v>476</v>
      </c>
      <c r="B98" s="95" t="s">
        <v>259</v>
      </c>
      <c r="C98" s="95" t="s">
        <v>480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">
      <c r="A99" s="95" t="s">
        <v>261</v>
      </c>
      <c r="B99" s="95" t="s">
        <v>259</v>
      </c>
      <c r="C99" s="95" t="s">
        <v>262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">
      <c r="A100" s="95" t="s">
        <v>263</v>
      </c>
      <c r="B100" s="95" t="s">
        <v>259</v>
      </c>
      <c r="C100" s="95" t="s">
        <v>264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">
      <c r="A102" s="95" t="s">
        <v>267</v>
      </c>
      <c r="B102" s="95" t="s">
        <v>259</v>
      </c>
      <c r="C102" s="95" t="s">
        <v>268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">
      <c r="A103" s="95" t="s">
        <v>269</v>
      </c>
      <c r="B103" s="95" t="s">
        <v>259</v>
      </c>
      <c r="C103" s="95" t="s">
        <v>270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">
      <c r="A104" s="107" t="s">
        <v>271</v>
      </c>
      <c r="B104" s="107" t="s">
        <v>259</v>
      </c>
      <c r="C104" s="107" t="s">
        <v>272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">
      <c r="A105" s="95" t="s">
        <v>273</v>
      </c>
      <c r="B105" s="95" t="s">
        <v>259</v>
      </c>
      <c r="C105" s="95" t="s">
        <v>274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">
      <c r="A106" s="95" t="s">
        <v>275</v>
      </c>
      <c r="B106" s="95" t="s">
        <v>259</v>
      </c>
      <c r="C106" s="95" t="s">
        <v>276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">
      <c r="A107" s="130">
        <v>7232</v>
      </c>
      <c r="B107" s="107" t="s">
        <v>259</v>
      </c>
      <c r="C107" s="107" t="s">
        <v>423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">
      <c r="A108" s="107" t="s">
        <v>454</v>
      </c>
      <c r="B108" s="107" t="s">
        <v>259</v>
      </c>
      <c r="C108" s="107" t="s">
        <v>453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">
      <c r="A109" s="131" t="s">
        <v>277</v>
      </c>
      <c r="B109" s="131" t="s">
        <v>278</v>
      </c>
      <c r="C109" s="131" t="s">
        <v>278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">
      <c r="A110" s="95" t="s">
        <v>279</v>
      </c>
      <c r="B110" s="95" t="s">
        <v>278</v>
      </c>
      <c r="C110" s="95" t="s">
        <v>280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">
      <c r="A111" s="95" t="s">
        <v>281</v>
      </c>
      <c r="B111" s="95" t="s">
        <v>282</v>
      </c>
      <c r="C111" s="95" t="s">
        <v>283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">
      <c r="A112" s="107" t="s">
        <v>284</v>
      </c>
      <c r="B112" s="107" t="s">
        <v>285</v>
      </c>
      <c r="C112" s="107" t="s">
        <v>286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">
      <c r="A113" s="107" t="s">
        <v>287</v>
      </c>
      <c r="B113" s="107" t="s">
        <v>288</v>
      </c>
      <c r="C113" s="107" t="s">
        <v>288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">
      <c r="A114" s="95" t="s">
        <v>500</v>
      </c>
      <c r="B114" s="95" t="s">
        <v>501</v>
      </c>
      <c r="C114" s="95" t="s">
        <v>502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">
      <c r="A115" s="122" t="s">
        <v>289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">
      <c r="A117" s="96" t="s">
        <v>291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">
      <c r="A119" s="96" t="s">
        <v>292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58" workbookViewId="0">
      <selection activeCell="D2" sqref="D2"/>
    </sheetView>
  </sheetViews>
  <sheetFormatPr defaultRowHeight="12.75" x14ac:dyDescent="0.2"/>
  <cols>
    <col min="1" max="1" width="12.28515625" style="133" customWidth="1"/>
    <col min="2" max="4" width="8.85546875" style="133"/>
    <col min="5" max="5" width="12.140625" style="133" customWidth="1"/>
    <col min="6" max="6" width="12.28515625" style="133" customWidth="1"/>
    <col min="7" max="7" width="8.85546875" style="133"/>
    <col min="8" max="8" width="8.85546875" style="144"/>
  </cols>
  <sheetData>
    <row r="1" spans="1:8" ht="14.25" x14ac:dyDescent="0.2">
      <c r="A1" s="139"/>
      <c r="B1" s="215">
        <v>44621</v>
      </c>
      <c r="C1" s="216"/>
      <c r="D1" s="216"/>
      <c r="E1" s="216"/>
      <c r="F1" s="216"/>
      <c r="G1" s="217"/>
      <c r="H1" s="140"/>
    </row>
    <row r="2" spans="1:8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">
      <c r="A55" s="131" t="s">
        <v>209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">
      <c r="A56" s="131" t="s">
        <v>211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">
      <c r="A57" s="131" t="s">
        <v>214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">
      <c r="A58" s="131" t="s">
        <v>217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">
      <c r="A59" s="131" t="s">
        <v>220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">
      <c r="A60" s="131" t="s">
        <v>225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">
      <c r="A61" s="131" t="s">
        <v>228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">
      <c r="A62" s="131" t="s">
        <v>231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">
      <c r="A63" s="131" t="s">
        <v>234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">
      <c r="A64" s="131" t="s">
        <v>237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">
      <c r="A65" s="131" t="s">
        <v>240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">
      <c r="A66" s="131" t="s">
        <v>243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">
      <c r="A67" s="131" t="s">
        <v>247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">
      <c r="A68" s="131" t="s">
        <v>250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">
      <c r="A69" s="131" t="s">
        <v>253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">
      <c r="A70" s="131" t="s">
        <v>256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">
      <c r="A71" s="131" t="s">
        <v>259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">
      <c r="A72" s="131" t="s">
        <v>278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">
      <c r="A73" s="131" t="s">
        <v>282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">
      <c r="A74" s="131" t="s">
        <v>285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">
      <c r="A75" s="131" t="s">
        <v>288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">
      <c r="A76" s="131" t="s">
        <v>501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">
      <c r="A77" s="142" t="s">
        <v>289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">
      <c r="A79" s="96" t="s">
        <v>291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">
      <c r="A81" s="96" t="s">
        <v>292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">
      <c r="A82"/>
      <c r="B82"/>
      <c r="C82"/>
      <c r="D82"/>
      <c r="E82"/>
      <c r="F82"/>
      <c r="G82"/>
      <c r="H82"/>
    </row>
    <row r="83" spans="1:10" x14ac:dyDescent="0.2">
      <c r="A83"/>
      <c r="B83"/>
      <c r="C83"/>
      <c r="D83"/>
      <c r="E83"/>
      <c r="F83"/>
      <c r="G83"/>
      <c r="H83"/>
    </row>
    <row r="84" spans="1:10" x14ac:dyDescent="0.2">
      <c r="A84"/>
      <c r="B84"/>
      <c r="C84"/>
      <c r="D84"/>
      <c r="E84"/>
      <c r="F84"/>
      <c r="G84"/>
      <c r="H84"/>
    </row>
    <row r="85" spans="1:10" x14ac:dyDescent="0.2">
      <c r="A85"/>
      <c r="B85"/>
      <c r="C85"/>
      <c r="D85"/>
      <c r="E85"/>
      <c r="F85"/>
      <c r="G85"/>
      <c r="H85"/>
    </row>
    <row r="86" spans="1:10" x14ac:dyDescent="0.2">
      <c r="A86"/>
      <c r="B86"/>
      <c r="C86"/>
      <c r="D86"/>
      <c r="E86"/>
      <c r="F86"/>
      <c r="G86"/>
      <c r="H86"/>
    </row>
    <row r="87" spans="1:10" x14ac:dyDescent="0.2">
      <c r="A87"/>
      <c r="B87"/>
      <c r="C87"/>
      <c r="D87"/>
      <c r="E87"/>
      <c r="F87"/>
      <c r="G87"/>
      <c r="H87"/>
    </row>
    <row r="88" spans="1:10" x14ac:dyDescent="0.2">
      <c r="A88"/>
      <c r="B88"/>
      <c r="C88"/>
      <c r="D88"/>
      <c r="E88"/>
      <c r="F88"/>
      <c r="G88"/>
      <c r="H88"/>
    </row>
    <row r="89" spans="1:10" x14ac:dyDescent="0.2">
      <c r="A89"/>
      <c r="B89"/>
      <c r="C89"/>
      <c r="D89"/>
      <c r="E89"/>
      <c r="F89"/>
      <c r="G89"/>
      <c r="H89"/>
    </row>
    <row r="90" spans="1:10" x14ac:dyDescent="0.2">
      <c r="A90"/>
      <c r="B90"/>
      <c r="C90"/>
      <c r="D90"/>
      <c r="E90"/>
      <c r="F90"/>
      <c r="G90"/>
      <c r="H90"/>
    </row>
    <row r="91" spans="1:10" x14ac:dyDescent="0.2">
      <c r="A91"/>
      <c r="B91"/>
      <c r="C91"/>
      <c r="D91"/>
      <c r="E91"/>
      <c r="F91"/>
      <c r="G91"/>
      <c r="H91"/>
    </row>
    <row r="92" spans="1:10" x14ac:dyDescent="0.2">
      <c r="A92"/>
      <c r="B92"/>
      <c r="C92"/>
      <c r="D92"/>
      <c r="E92"/>
      <c r="F92"/>
      <c r="G92"/>
      <c r="H92"/>
    </row>
    <row r="93" spans="1:10" x14ac:dyDescent="0.2">
      <c r="A93"/>
      <c r="B93"/>
      <c r="C93"/>
      <c r="D93"/>
      <c r="E93"/>
      <c r="F93"/>
      <c r="G93"/>
      <c r="H93"/>
    </row>
    <row r="94" spans="1:10" x14ac:dyDescent="0.2">
      <c r="A94"/>
      <c r="B94"/>
      <c r="C94"/>
      <c r="D94"/>
      <c r="E94"/>
      <c r="F94"/>
      <c r="G94"/>
      <c r="H94"/>
    </row>
    <row r="95" spans="1:10" x14ac:dyDescent="0.2">
      <c r="A95"/>
      <c r="B95"/>
      <c r="C95"/>
      <c r="D95"/>
      <c r="E95"/>
      <c r="F95"/>
      <c r="G95"/>
      <c r="H95"/>
    </row>
    <row r="96" spans="1:10" x14ac:dyDescent="0.2">
      <c r="A96"/>
      <c r="B96"/>
      <c r="C96"/>
      <c r="D96"/>
      <c r="E96"/>
      <c r="F96"/>
      <c r="G96"/>
      <c r="H96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97" zoomScaleNormal="100" workbookViewId="0">
      <selection activeCell="L120" sqref="L120"/>
    </sheetView>
  </sheetViews>
  <sheetFormatPr defaultRowHeight="12.75" x14ac:dyDescent="0.2"/>
  <cols>
    <col min="1" max="1" width="10.28515625" style="149" customWidth="1"/>
    <col min="2" max="2" width="14.140625" style="149" customWidth="1"/>
    <col min="3" max="3" width="23.28515625" style="149" customWidth="1"/>
    <col min="4" max="6" width="8.85546875" style="149"/>
    <col min="7" max="7" width="11.5703125" style="149" customWidth="1"/>
    <col min="8" max="8" width="12.42578125" style="149" customWidth="1"/>
    <col min="9" max="9" width="8.85546875" style="149"/>
    <col min="10" max="10" width="8.85546875" style="150"/>
  </cols>
  <sheetData>
    <row r="1" spans="1:11" s="154" customFormat="1" ht="14.25" x14ac:dyDescent="0.2">
      <c r="A1" s="28"/>
      <c r="B1" s="29"/>
      <c r="C1" s="30"/>
      <c r="D1" s="212">
        <v>44652</v>
      </c>
      <c r="E1" s="213"/>
      <c r="F1" s="213"/>
      <c r="G1" s="213"/>
      <c r="H1" s="213"/>
      <c r="I1" s="214"/>
      <c r="J1" s="123"/>
      <c r="K1" s="153"/>
    </row>
    <row r="2" spans="1:11" s="155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53"/>
    </row>
    <row r="3" spans="1:11" x14ac:dyDescent="0.2">
      <c r="A3" s="156" t="s">
        <v>9</v>
      </c>
      <c r="B3" s="156" t="s">
        <v>10</v>
      </c>
      <c r="C3" s="156" t="s">
        <v>11</v>
      </c>
      <c r="D3" s="156">
        <v>0</v>
      </c>
      <c r="E3" s="156">
        <v>0</v>
      </c>
      <c r="F3" s="156">
        <v>0</v>
      </c>
      <c r="G3" s="156">
        <f>SUM(D3:F3)</f>
        <v>0</v>
      </c>
      <c r="H3" s="156">
        <v>0</v>
      </c>
      <c r="I3" s="156">
        <v>17</v>
      </c>
      <c r="J3" s="157">
        <f t="shared" ref="J3:J66" si="0">G3/I3</f>
        <v>0</v>
      </c>
    </row>
    <row r="4" spans="1:11" x14ac:dyDescent="0.2">
      <c r="A4" s="156" t="s">
        <v>12</v>
      </c>
      <c r="B4" s="156" t="s">
        <v>13</v>
      </c>
      <c r="C4" s="156" t="s">
        <v>13</v>
      </c>
      <c r="D4" s="156">
        <v>4</v>
      </c>
      <c r="E4" s="156">
        <v>11</v>
      </c>
      <c r="F4" s="156">
        <v>0</v>
      </c>
      <c r="G4" s="156">
        <f t="shared" ref="G4:G67" si="1">SUM(D4:F4)</f>
        <v>15</v>
      </c>
      <c r="H4" s="156">
        <v>2</v>
      </c>
      <c r="I4" s="156">
        <v>20</v>
      </c>
      <c r="J4" s="157">
        <f t="shared" si="0"/>
        <v>0.75</v>
      </c>
    </row>
    <row r="5" spans="1:11" x14ac:dyDescent="0.2">
      <c r="A5" s="207" t="s">
        <v>14</v>
      </c>
      <c r="B5" s="207" t="s">
        <v>15</v>
      </c>
      <c r="C5" s="207" t="s">
        <v>15</v>
      </c>
      <c r="D5" s="207">
        <v>0</v>
      </c>
      <c r="E5" s="207">
        <v>7</v>
      </c>
      <c r="F5" s="207">
        <v>0</v>
      </c>
      <c r="G5" s="207">
        <f t="shared" si="1"/>
        <v>7</v>
      </c>
      <c r="H5" s="207">
        <v>0</v>
      </c>
      <c r="I5" s="207">
        <v>6</v>
      </c>
      <c r="J5" s="208">
        <f t="shared" si="0"/>
        <v>1.1666666666666667</v>
      </c>
    </row>
    <row r="6" spans="1:11" x14ac:dyDescent="0.2">
      <c r="A6" s="207" t="s">
        <v>16</v>
      </c>
      <c r="B6" s="207" t="s">
        <v>17</v>
      </c>
      <c r="C6" s="207" t="s">
        <v>18</v>
      </c>
      <c r="D6" s="207">
        <v>0</v>
      </c>
      <c r="E6" s="207">
        <v>19</v>
      </c>
      <c r="F6" s="207">
        <v>0</v>
      </c>
      <c r="G6" s="207">
        <f t="shared" si="1"/>
        <v>19</v>
      </c>
      <c r="H6" s="207">
        <v>0</v>
      </c>
      <c r="I6" s="207">
        <v>22</v>
      </c>
      <c r="J6" s="208">
        <f t="shared" si="0"/>
        <v>0.86363636363636365</v>
      </c>
    </row>
    <row r="7" spans="1:11" x14ac:dyDescent="0.2">
      <c r="A7" s="156" t="s">
        <v>19</v>
      </c>
      <c r="B7" s="156" t="s">
        <v>17</v>
      </c>
      <c r="C7" s="156" t="s">
        <v>20</v>
      </c>
      <c r="D7" s="156">
        <v>3</v>
      </c>
      <c r="E7" s="156">
        <v>10</v>
      </c>
      <c r="F7" s="156">
        <v>0</v>
      </c>
      <c r="G7" s="156">
        <f t="shared" si="1"/>
        <v>13</v>
      </c>
      <c r="H7" s="156">
        <v>0</v>
      </c>
      <c r="I7" s="156">
        <v>28</v>
      </c>
      <c r="J7" s="157">
        <f t="shared" si="0"/>
        <v>0.4642857142857143</v>
      </c>
    </row>
    <row r="8" spans="1:11" x14ac:dyDescent="0.2">
      <c r="A8" s="156" t="s">
        <v>21</v>
      </c>
      <c r="B8" s="156" t="s">
        <v>22</v>
      </c>
      <c r="C8" s="156" t="s">
        <v>23</v>
      </c>
      <c r="D8" s="156">
        <v>0</v>
      </c>
      <c r="E8" s="156">
        <v>12</v>
      </c>
      <c r="F8" s="156">
        <v>0</v>
      </c>
      <c r="G8" s="156">
        <f t="shared" si="1"/>
        <v>12</v>
      </c>
      <c r="H8" s="156">
        <v>0</v>
      </c>
      <c r="I8" s="156">
        <v>16</v>
      </c>
      <c r="J8" s="157">
        <f t="shared" si="0"/>
        <v>0.75</v>
      </c>
    </row>
    <row r="9" spans="1:11" x14ac:dyDescent="0.2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">
      <c r="A12" s="156" t="s">
        <v>33</v>
      </c>
      <c r="B12" s="156" t="s">
        <v>31</v>
      </c>
      <c r="C12" s="156" t="s">
        <v>34</v>
      </c>
      <c r="D12" s="156">
        <v>5</v>
      </c>
      <c r="E12" s="156">
        <v>50</v>
      </c>
      <c r="F12" s="156">
        <v>0</v>
      </c>
      <c r="G12" s="156">
        <f t="shared" si="1"/>
        <v>55</v>
      </c>
      <c r="H12" s="156">
        <v>0</v>
      </c>
      <c r="I12" s="156">
        <v>135</v>
      </c>
      <c r="J12" s="157">
        <f t="shared" si="0"/>
        <v>0.40740740740740738</v>
      </c>
    </row>
    <row r="13" spans="1:11" x14ac:dyDescent="0.2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">
      <c r="A17" s="156" t="s">
        <v>46</v>
      </c>
      <c r="B17" s="156" t="s">
        <v>47</v>
      </c>
      <c r="C17" s="156" t="s">
        <v>48</v>
      </c>
      <c r="D17" s="156">
        <v>11</v>
      </c>
      <c r="E17" s="156">
        <v>156</v>
      </c>
      <c r="F17" s="156">
        <v>0</v>
      </c>
      <c r="G17" s="156">
        <f t="shared" si="1"/>
        <v>167</v>
      </c>
      <c r="H17" s="156">
        <v>0</v>
      </c>
      <c r="I17" s="156">
        <v>244</v>
      </c>
      <c r="J17" s="157">
        <f t="shared" si="0"/>
        <v>0.68442622950819676</v>
      </c>
    </row>
    <row r="18" spans="1:10" x14ac:dyDescent="0.2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">
      <c r="A21" s="147" t="s">
        <v>54</v>
      </c>
      <c r="B21" s="147" t="s">
        <v>55</v>
      </c>
      <c r="C21" s="147" t="s">
        <v>507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">
      <c r="A23" s="207" t="s">
        <v>62</v>
      </c>
      <c r="B23" s="207" t="s">
        <v>63</v>
      </c>
      <c r="C23" s="207" t="s">
        <v>64</v>
      </c>
      <c r="D23" s="207">
        <v>1</v>
      </c>
      <c r="E23" s="207">
        <v>33</v>
      </c>
      <c r="F23" s="207">
        <v>0</v>
      </c>
      <c r="G23" s="207">
        <f t="shared" si="1"/>
        <v>34</v>
      </c>
      <c r="H23" s="207">
        <v>0</v>
      </c>
      <c r="I23" s="207">
        <v>34</v>
      </c>
      <c r="J23" s="208">
        <f t="shared" si="0"/>
        <v>1</v>
      </c>
    </row>
    <row r="24" spans="1:10" x14ac:dyDescent="0.2">
      <c r="A24" s="156" t="s">
        <v>65</v>
      </c>
      <c r="B24" s="156" t="s">
        <v>66</v>
      </c>
      <c r="C24" s="156" t="s">
        <v>67</v>
      </c>
      <c r="D24" s="156">
        <v>5</v>
      </c>
      <c r="E24" s="156">
        <v>42</v>
      </c>
      <c r="F24" s="156">
        <v>0</v>
      </c>
      <c r="G24" s="156">
        <f t="shared" si="1"/>
        <v>47</v>
      </c>
      <c r="H24" s="156">
        <v>3</v>
      </c>
      <c r="I24" s="156">
        <v>92</v>
      </c>
      <c r="J24" s="157">
        <f t="shared" si="0"/>
        <v>0.51086956521739135</v>
      </c>
    </row>
    <row r="25" spans="1:10" x14ac:dyDescent="0.2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">
      <c r="A26" s="156" t="s">
        <v>70</v>
      </c>
      <c r="B26" s="156" t="s">
        <v>71</v>
      </c>
      <c r="C26" s="156" t="s">
        <v>72</v>
      </c>
      <c r="D26" s="156">
        <v>2</v>
      </c>
      <c r="E26" s="156">
        <v>13</v>
      </c>
      <c r="F26" s="156">
        <v>0</v>
      </c>
      <c r="G26" s="156">
        <f t="shared" si="1"/>
        <v>15</v>
      </c>
      <c r="H26" s="156">
        <v>0</v>
      </c>
      <c r="I26" s="156">
        <v>31</v>
      </c>
      <c r="J26" s="157">
        <f t="shared" si="0"/>
        <v>0.4838709677419355</v>
      </c>
    </row>
    <row r="27" spans="1:10" x14ac:dyDescent="0.2">
      <c r="A27" s="156" t="s">
        <v>73</v>
      </c>
      <c r="B27" s="156" t="s">
        <v>71</v>
      </c>
      <c r="C27" s="156" t="s">
        <v>74</v>
      </c>
      <c r="D27" s="156">
        <v>3</v>
      </c>
      <c r="E27" s="156">
        <v>20</v>
      </c>
      <c r="F27" s="156">
        <v>0</v>
      </c>
      <c r="G27" s="156">
        <f t="shared" si="1"/>
        <v>23</v>
      </c>
      <c r="H27" s="156">
        <v>3</v>
      </c>
      <c r="I27" s="156">
        <v>33</v>
      </c>
      <c r="J27" s="157">
        <f t="shared" si="0"/>
        <v>0.69696969696969702</v>
      </c>
    </row>
    <row r="28" spans="1:10" x14ac:dyDescent="0.2">
      <c r="A28" s="207" t="s">
        <v>75</v>
      </c>
      <c r="B28" s="207" t="s">
        <v>76</v>
      </c>
      <c r="C28" s="207" t="s">
        <v>77</v>
      </c>
      <c r="D28" s="207">
        <v>4</v>
      </c>
      <c r="E28" s="207">
        <v>26</v>
      </c>
      <c r="F28" s="207">
        <v>0</v>
      </c>
      <c r="G28" s="207">
        <f t="shared" si="1"/>
        <v>30</v>
      </c>
      <c r="H28" s="207">
        <v>4</v>
      </c>
      <c r="I28" s="207">
        <v>31</v>
      </c>
      <c r="J28" s="208">
        <f t="shared" si="0"/>
        <v>0.967741935483871</v>
      </c>
    </row>
    <row r="29" spans="1:10" x14ac:dyDescent="0.2">
      <c r="A29" s="156" t="s">
        <v>78</v>
      </c>
      <c r="B29" s="156" t="s">
        <v>79</v>
      </c>
      <c r="C29" s="156" t="s">
        <v>80</v>
      </c>
      <c r="D29" s="156">
        <v>0</v>
      </c>
      <c r="E29" s="156">
        <v>3</v>
      </c>
      <c r="F29" s="156">
        <v>0</v>
      </c>
      <c r="G29" s="156">
        <f t="shared" si="1"/>
        <v>3</v>
      </c>
      <c r="H29" s="156">
        <v>0</v>
      </c>
      <c r="I29" s="156">
        <v>4</v>
      </c>
      <c r="J29" s="157">
        <f t="shared" si="0"/>
        <v>0.75</v>
      </c>
    </row>
    <row r="30" spans="1:10" x14ac:dyDescent="0.2">
      <c r="A30" s="207" t="s">
        <v>81</v>
      </c>
      <c r="B30" s="207" t="s">
        <v>82</v>
      </c>
      <c r="C30" s="207" t="s">
        <v>83</v>
      </c>
      <c r="D30" s="207">
        <v>2</v>
      </c>
      <c r="E30" s="207">
        <v>5</v>
      </c>
      <c r="F30" s="207">
        <v>0</v>
      </c>
      <c r="G30" s="207">
        <f t="shared" si="1"/>
        <v>7</v>
      </c>
      <c r="H30" s="207">
        <v>0</v>
      </c>
      <c r="I30" s="207">
        <v>6</v>
      </c>
      <c r="J30" s="208">
        <f t="shared" si="0"/>
        <v>1.1666666666666667</v>
      </c>
    </row>
    <row r="31" spans="1:10" x14ac:dyDescent="0.2">
      <c r="A31" s="156" t="s">
        <v>84</v>
      </c>
      <c r="B31" s="156" t="s">
        <v>85</v>
      </c>
      <c r="C31" s="156" t="s">
        <v>86</v>
      </c>
      <c r="D31" s="156">
        <v>13</v>
      </c>
      <c r="E31" s="156">
        <v>90</v>
      </c>
      <c r="F31" s="156">
        <v>0</v>
      </c>
      <c r="G31" s="156">
        <f t="shared" si="1"/>
        <v>103</v>
      </c>
      <c r="H31" s="156">
        <v>4</v>
      </c>
      <c r="I31" s="156">
        <v>159</v>
      </c>
      <c r="J31" s="157">
        <f t="shared" si="0"/>
        <v>0.64779874213836475</v>
      </c>
    </row>
    <row r="32" spans="1:10" x14ac:dyDescent="0.2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">
      <c r="A34" s="156" t="s">
        <v>94</v>
      </c>
      <c r="B34" s="156" t="s">
        <v>95</v>
      </c>
      <c r="C34" s="156" t="s">
        <v>96</v>
      </c>
      <c r="D34" s="156">
        <v>0</v>
      </c>
      <c r="E34" s="156">
        <v>7</v>
      </c>
      <c r="F34" s="156">
        <v>0</v>
      </c>
      <c r="G34" s="156">
        <f t="shared" si="1"/>
        <v>7</v>
      </c>
      <c r="H34" s="156">
        <v>0</v>
      </c>
      <c r="I34" s="156">
        <v>9</v>
      </c>
      <c r="J34" s="157">
        <f t="shared" si="0"/>
        <v>0.77777777777777779</v>
      </c>
    </row>
    <row r="35" spans="1:10" x14ac:dyDescent="0.2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">
      <c r="A37" s="207" t="s">
        <v>103</v>
      </c>
      <c r="B37" s="207" t="s">
        <v>104</v>
      </c>
      <c r="C37" s="207" t="s">
        <v>105</v>
      </c>
      <c r="D37" s="207">
        <v>0</v>
      </c>
      <c r="E37" s="207">
        <v>2</v>
      </c>
      <c r="F37" s="207">
        <v>0</v>
      </c>
      <c r="G37" s="207">
        <f t="shared" si="1"/>
        <v>2</v>
      </c>
      <c r="H37" s="207">
        <v>0</v>
      </c>
      <c r="I37" s="207">
        <v>2</v>
      </c>
      <c r="J37" s="208">
        <f t="shared" si="0"/>
        <v>1</v>
      </c>
    </row>
    <row r="38" spans="1:10" x14ac:dyDescent="0.2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">
      <c r="A41" s="207" t="s">
        <v>115</v>
      </c>
      <c r="B41" s="207" t="s">
        <v>116</v>
      </c>
      <c r="C41" s="207" t="s">
        <v>117</v>
      </c>
      <c r="D41" s="207">
        <v>0</v>
      </c>
      <c r="E41" s="207">
        <v>4</v>
      </c>
      <c r="F41" s="207">
        <v>0</v>
      </c>
      <c r="G41" s="207">
        <f t="shared" si="1"/>
        <v>4</v>
      </c>
      <c r="H41" s="207">
        <v>0</v>
      </c>
      <c r="I41" s="207">
        <v>2</v>
      </c>
      <c r="J41" s="208">
        <f t="shared" si="0"/>
        <v>2</v>
      </c>
    </row>
    <row r="42" spans="1:10" x14ac:dyDescent="0.2">
      <c r="A42" s="207" t="s">
        <v>118</v>
      </c>
      <c r="B42" s="207" t="s">
        <v>119</v>
      </c>
      <c r="C42" s="207" t="s">
        <v>120</v>
      </c>
      <c r="D42" s="207">
        <v>1</v>
      </c>
      <c r="E42" s="207">
        <v>10</v>
      </c>
      <c r="F42" s="207">
        <v>0</v>
      </c>
      <c r="G42" s="207">
        <f t="shared" si="1"/>
        <v>11</v>
      </c>
      <c r="H42" s="207">
        <v>1</v>
      </c>
      <c r="I42" s="207">
        <v>9</v>
      </c>
      <c r="J42" s="208">
        <f t="shared" si="0"/>
        <v>1.2222222222222223</v>
      </c>
    </row>
    <row r="43" spans="1:10" x14ac:dyDescent="0.2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">
      <c r="A44" s="156" t="s">
        <v>124</v>
      </c>
      <c r="B44" s="156" t="s">
        <v>122</v>
      </c>
      <c r="C44" s="156" t="s">
        <v>125</v>
      </c>
      <c r="D44" s="156">
        <v>2</v>
      </c>
      <c r="E44" s="156">
        <v>20</v>
      </c>
      <c r="F44" s="156">
        <v>0</v>
      </c>
      <c r="G44" s="156">
        <f t="shared" si="1"/>
        <v>22</v>
      </c>
      <c r="H44" s="156">
        <v>0</v>
      </c>
      <c r="I44" s="156">
        <v>28</v>
      </c>
      <c r="J44" s="157">
        <f t="shared" si="0"/>
        <v>0.7857142857142857</v>
      </c>
    </row>
    <row r="45" spans="1:10" x14ac:dyDescent="0.2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">
      <c r="A48" s="156" t="s">
        <v>134</v>
      </c>
      <c r="B48" s="156" t="s">
        <v>135</v>
      </c>
      <c r="C48" s="156" t="s">
        <v>136</v>
      </c>
      <c r="D48" s="156">
        <v>6</v>
      </c>
      <c r="E48" s="156">
        <v>64</v>
      </c>
      <c r="F48" s="156">
        <v>0</v>
      </c>
      <c r="G48" s="156">
        <f t="shared" si="1"/>
        <v>70</v>
      </c>
      <c r="H48" s="156">
        <v>0</v>
      </c>
      <c r="I48" s="156">
        <v>91</v>
      </c>
      <c r="J48" s="157">
        <f t="shared" si="0"/>
        <v>0.76923076923076927</v>
      </c>
    </row>
    <row r="49" spans="1:10" x14ac:dyDescent="0.2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">
      <c r="A52" s="156" t="s">
        <v>146</v>
      </c>
      <c r="B52" s="156" t="s">
        <v>147</v>
      </c>
      <c r="C52" s="156" t="s">
        <v>148</v>
      </c>
      <c r="D52" s="156">
        <v>0</v>
      </c>
      <c r="E52" s="156">
        <v>9</v>
      </c>
      <c r="F52" s="156">
        <v>0</v>
      </c>
      <c r="G52" s="156">
        <f t="shared" si="1"/>
        <v>9</v>
      </c>
      <c r="H52" s="156">
        <v>0</v>
      </c>
      <c r="I52" s="156">
        <v>12</v>
      </c>
      <c r="J52" s="157">
        <f t="shared" si="0"/>
        <v>0.75</v>
      </c>
    </row>
    <row r="53" spans="1:10" x14ac:dyDescent="0.2">
      <c r="A53" s="156" t="s">
        <v>149</v>
      </c>
      <c r="B53" s="156" t="s">
        <v>147</v>
      </c>
      <c r="C53" s="156" t="s">
        <v>150</v>
      </c>
      <c r="D53" s="156">
        <v>1</v>
      </c>
      <c r="E53" s="156">
        <v>13</v>
      </c>
      <c r="F53" s="156">
        <v>0</v>
      </c>
      <c r="G53" s="156">
        <f t="shared" si="1"/>
        <v>14</v>
      </c>
      <c r="H53" s="156">
        <v>1</v>
      </c>
      <c r="I53" s="156">
        <v>30</v>
      </c>
      <c r="J53" s="157">
        <f t="shared" si="0"/>
        <v>0.46666666666666667</v>
      </c>
    </row>
    <row r="54" spans="1:10" x14ac:dyDescent="0.2">
      <c r="A54" s="156" t="s">
        <v>151</v>
      </c>
      <c r="B54" s="156" t="s">
        <v>152</v>
      </c>
      <c r="C54" s="156" t="s">
        <v>153</v>
      </c>
      <c r="D54" s="156">
        <v>0</v>
      </c>
      <c r="E54" s="156">
        <v>26</v>
      </c>
      <c r="F54" s="156">
        <v>0</v>
      </c>
      <c r="G54" s="156">
        <f t="shared" si="1"/>
        <v>26</v>
      </c>
      <c r="H54" s="156">
        <v>0</v>
      </c>
      <c r="I54" s="156">
        <v>43</v>
      </c>
      <c r="J54" s="157">
        <f t="shared" si="0"/>
        <v>0.60465116279069764</v>
      </c>
    </row>
    <row r="55" spans="1:10" x14ac:dyDescent="0.2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">
      <c r="A61" s="156" t="s">
        <v>171</v>
      </c>
      <c r="B61" s="156" t="s">
        <v>172</v>
      </c>
      <c r="C61" s="156" t="s">
        <v>172</v>
      </c>
      <c r="D61" s="156">
        <v>8</v>
      </c>
      <c r="E61" s="156">
        <v>63</v>
      </c>
      <c r="F61" s="156">
        <v>0</v>
      </c>
      <c r="G61" s="156">
        <f t="shared" si="1"/>
        <v>71</v>
      </c>
      <c r="H61" s="156">
        <v>0</v>
      </c>
      <c r="I61" s="156">
        <v>91</v>
      </c>
      <c r="J61" s="157">
        <f t="shared" si="0"/>
        <v>0.78021978021978022</v>
      </c>
    </row>
    <row r="62" spans="1:10" s="133" customFormat="1" x14ac:dyDescent="0.2">
      <c r="A62" s="207" t="s">
        <v>173</v>
      </c>
      <c r="B62" s="207" t="s">
        <v>174</v>
      </c>
      <c r="C62" s="207" t="s">
        <v>175</v>
      </c>
      <c r="D62" s="207">
        <v>1</v>
      </c>
      <c r="E62" s="207">
        <v>17</v>
      </c>
      <c r="F62" s="207">
        <v>0</v>
      </c>
      <c r="G62" s="207">
        <f t="shared" si="1"/>
        <v>18</v>
      </c>
      <c r="H62" s="207">
        <v>1</v>
      </c>
      <c r="I62" s="207">
        <v>11</v>
      </c>
      <c r="J62" s="208">
        <f t="shared" si="0"/>
        <v>1.6363636363636365</v>
      </c>
    </row>
    <row r="63" spans="1:10" x14ac:dyDescent="0.2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">
      <c r="A64" s="147" t="s">
        <v>182</v>
      </c>
      <c r="B64" s="147" t="s">
        <v>180</v>
      </c>
      <c r="C64" s="147" t="s">
        <v>504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">
      <c r="A65" s="147" t="s">
        <v>184</v>
      </c>
      <c r="B65" s="147" t="s">
        <v>180</v>
      </c>
      <c r="C65" s="147" t="s">
        <v>185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">
      <c r="A66" s="156" t="s">
        <v>188</v>
      </c>
      <c r="B66" s="156" t="s">
        <v>180</v>
      </c>
      <c r="C66" s="156" t="s">
        <v>189</v>
      </c>
      <c r="D66" s="156">
        <v>2</v>
      </c>
      <c r="E66" s="156">
        <v>47</v>
      </c>
      <c r="F66" s="156">
        <v>0</v>
      </c>
      <c r="G66" s="156">
        <f t="shared" si="1"/>
        <v>49</v>
      </c>
      <c r="H66" s="156">
        <v>0</v>
      </c>
      <c r="I66" s="156">
        <v>62</v>
      </c>
      <c r="J66" s="157">
        <f t="shared" si="0"/>
        <v>0.79032258064516125</v>
      </c>
    </row>
    <row r="67" spans="1:10" x14ac:dyDescent="0.2">
      <c r="A67" s="147" t="s">
        <v>190</v>
      </c>
      <c r="B67" s="147" t="s">
        <v>180</v>
      </c>
      <c r="C67" s="147" t="s">
        <v>191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">
      <c r="A68" s="156" t="s">
        <v>478</v>
      </c>
      <c r="B68" s="156" t="s">
        <v>180</v>
      </c>
      <c r="C68" s="156" t="s">
        <v>479</v>
      </c>
      <c r="D68" s="156">
        <v>1</v>
      </c>
      <c r="E68" s="156">
        <v>109</v>
      </c>
      <c r="F68" s="156">
        <v>0</v>
      </c>
      <c r="G68" s="156">
        <f t="shared" ref="G68:G114" si="3">SUM(D68:F68)</f>
        <v>110</v>
      </c>
      <c r="H68" s="156">
        <v>0</v>
      </c>
      <c r="I68" s="156">
        <v>154</v>
      </c>
      <c r="J68" s="157">
        <f t="shared" si="2"/>
        <v>0.7142857142857143</v>
      </c>
    </row>
    <row r="69" spans="1:10" x14ac:dyDescent="0.2">
      <c r="A69" s="147" t="s">
        <v>192</v>
      </c>
      <c r="B69" s="147" t="s">
        <v>180</v>
      </c>
      <c r="C69" s="147" t="s">
        <v>193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">
      <c r="A70" s="147" t="s">
        <v>474</v>
      </c>
      <c r="B70" s="147" t="s">
        <v>180</v>
      </c>
      <c r="C70" s="147" t="s">
        <v>187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">
      <c r="A71" s="147" t="s">
        <v>194</v>
      </c>
      <c r="B71" s="147" t="s">
        <v>180</v>
      </c>
      <c r="C71" s="147" t="s">
        <v>195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">
      <c r="A72" s="156" t="s">
        <v>196</v>
      </c>
      <c r="B72" s="156" t="s">
        <v>180</v>
      </c>
      <c r="C72" s="156" t="s">
        <v>197</v>
      </c>
      <c r="D72" s="156">
        <v>5</v>
      </c>
      <c r="E72" s="156">
        <v>104</v>
      </c>
      <c r="F72" s="156">
        <v>0</v>
      </c>
      <c r="G72" s="156">
        <f t="shared" si="3"/>
        <v>109</v>
      </c>
      <c r="H72" s="156">
        <v>0</v>
      </c>
      <c r="I72" s="156">
        <v>150</v>
      </c>
      <c r="J72" s="157">
        <f t="shared" si="2"/>
        <v>0.72666666666666668</v>
      </c>
    </row>
    <row r="73" spans="1:10" x14ac:dyDescent="0.2">
      <c r="A73" s="147" t="s">
        <v>198</v>
      </c>
      <c r="B73" s="147" t="s">
        <v>180</v>
      </c>
      <c r="C73" s="147" t="s">
        <v>199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">
      <c r="A74" s="147" t="s">
        <v>200</v>
      </c>
      <c r="B74" s="147" t="s">
        <v>180</v>
      </c>
      <c r="C74" s="147" t="s">
        <v>201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">
      <c r="A75" s="147" t="s">
        <v>202</v>
      </c>
      <c r="B75" s="147" t="s">
        <v>180</v>
      </c>
      <c r="C75" s="147" t="s">
        <v>203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">
      <c r="A76" s="156" t="s">
        <v>204</v>
      </c>
      <c r="B76" s="156" t="s">
        <v>180</v>
      </c>
      <c r="C76" s="156" t="s">
        <v>205</v>
      </c>
      <c r="D76" s="156">
        <v>2</v>
      </c>
      <c r="E76" s="156">
        <v>166</v>
      </c>
      <c r="F76" s="156">
        <v>0</v>
      </c>
      <c r="G76" s="156">
        <f t="shared" si="3"/>
        <v>168</v>
      </c>
      <c r="H76" s="156">
        <v>2</v>
      </c>
      <c r="I76" s="156">
        <v>325</v>
      </c>
      <c r="J76" s="157">
        <f t="shared" si="2"/>
        <v>0.51692307692307693</v>
      </c>
    </row>
    <row r="77" spans="1:10" x14ac:dyDescent="0.2">
      <c r="A77" s="156" t="s">
        <v>485</v>
      </c>
      <c r="B77" s="156" t="s">
        <v>180</v>
      </c>
      <c r="C77" s="156" t="s">
        <v>486</v>
      </c>
      <c r="D77" s="156">
        <v>7</v>
      </c>
      <c r="E77" s="156">
        <v>90</v>
      </c>
      <c r="F77" s="156">
        <v>0</v>
      </c>
      <c r="G77" s="156">
        <f t="shared" si="3"/>
        <v>97</v>
      </c>
      <c r="H77" s="156">
        <v>0</v>
      </c>
      <c r="I77" s="156">
        <v>140</v>
      </c>
      <c r="J77" s="157">
        <f t="shared" si="2"/>
        <v>0.69285714285714284</v>
      </c>
    </row>
    <row r="78" spans="1:10" x14ac:dyDescent="0.2">
      <c r="A78" s="147" t="s">
        <v>206</v>
      </c>
      <c r="B78" s="147" t="s">
        <v>180</v>
      </c>
      <c r="C78" s="147" t="s">
        <v>207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">
      <c r="A79" s="156" t="s">
        <v>208</v>
      </c>
      <c r="B79" s="156" t="s">
        <v>209</v>
      </c>
      <c r="C79" s="156" t="s">
        <v>209</v>
      </c>
      <c r="D79" s="156">
        <v>1</v>
      </c>
      <c r="E79" s="156">
        <v>21</v>
      </c>
      <c r="F79" s="156">
        <v>0</v>
      </c>
      <c r="G79" s="156">
        <f t="shared" si="3"/>
        <v>22</v>
      </c>
      <c r="H79" s="156">
        <v>1</v>
      </c>
      <c r="I79" s="156">
        <v>32</v>
      </c>
      <c r="J79" s="157">
        <f t="shared" si="2"/>
        <v>0.6875</v>
      </c>
    </row>
    <row r="80" spans="1:10" x14ac:dyDescent="0.2">
      <c r="A80" s="156" t="s">
        <v>210</v>
      </c>
      <c r="B80" s="156" t="s">
        <v>211</v>
      </c>
      <c r="C80" s="156" t="s">
        <v>212</v>
      </c>
      <c r="D80" s="156">
        <v>0</v>
      </c>
      <c r="E80" s="156">
        <v>5</v>
      </c>
      <c r="F80" s="156">
        <v>0</v>
      </c>
      <c r="G80" s="156">
        <f t="shared" si="3"/>
        <v>5</v>
      </c>
      <c r="H80" s="156">
        <v>0</v>
      </c>
      <c r="I80" s="156">
        <v>12</v>
      </c>
      <c r="J80" s="157">
        <f t="shared" si="2"/>
        <v>0.41666666666666669</v>
      </c>
    </row>
    <row r="81" spans="1:10" x14ac:dyDescent="0.2">
      <c r="A81" s="147" t="s">
        <v>213</v>
      </c>
      <c r="B81" s="147" t="s">
        <v>214</v>
      </c>
      <c r="C81" s="147" t="s">
        <v>215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">
      <c r="A82" s="156" t="s">
        <v>216</v>
      </c>
      <c r="B82" s="156" t="s">
        <v>217</v>
      </c>
      <c r="C82" s="156" t="s">
        <v>217</v>
      </c>
      <c r="D82" s="156">
        <v>0</v>
      </c>
      <c r="E82" s="156">
        <v>3</v>
      </c>
      <c r="F82" s="156">
        <v>0</v>
      </c>
      <c r="G82" s="156">
        <f t="shared" si="3"/>
        <v>3</v>
      </c>
      <c r="H82" s="156">
        <v>0</v>
      </c>
      <c r="I82" s="156">
        <v>8</v>
      </c>
      <c r="J82" s="157">
        <f t="shared" si="2"/>
        <v>0.375</v>
      </c>
    </row>
    <row r="83" spans="1:10" x14ac:dyDescent="0.2">
      <c r="A83" s="156" t="s">
        <v>218</v>
      </c>
      <c r="B83" s="156" t="s">
        <v>217</v>
      </c>
      <c r="C83" s="156" t="s">
        <v>47</v>
      </c>
      <c r="D83" s="156">
        <v>2</v>
      </c>
      <c r="E83" s="156">
        <v>11</v>
      </c>
      <c r="F83" s="156">
        <v>0</v>
      </c>
      <c r="G83" s="156">
        <f t="shared" si="3"/>
        <v>13</v>
      </c>
      <c r="H83" s="156">
        <v>2</v>
      </c>
      <c r="I83" s="156">
        <v>33</v>
      </c>
      <c r="J83" s="157">
        <f t="shared" si="2"/>
        <v>0.39393939393939392</v>
      </c>
    </row>
    <row r="84" spans="1:10" x14ac:dyDescent="0.2">
      <c r="A84" s="147" t="s">
        <v>219</v>
      </c>
      <c r="B84" s="147" t="s">
        <v>220</v>
      </c>
      <c r="C84" s="147" t="s">
        <v>221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">
      <c r="A85" s="156" t="s">
        <v>222</v>
      </c>
      <c r="B85" s="156" t="s">
        <v>220</v>
      </c>
      <c r="C85" s="156" t="s">
        <v>223</v>
      </c>
      <c r="D85" s="156">
        <v>1</v>
      </c>
      <c r="E85" s="156">
        <v>20</v>
      </c>
      <c r="F85" s="156">
        <v>0</v>
      </c>
      <c r="G85" s="156">
        <f t="shared" si="3"/>
        <v>21</v>
      </c>
      <c r="H85" s="156">
        <v>1</v>
      </c>
      <c r="I85" s="156">
        <v>32</v>
      </c>
      <c r="J85" s="157">
        <f t="shared" si="2"/>
        <v>0.65625</v>
      </c>
    </row>
    <row r="86" spans="1:10" x14ac:dyDescent="0.2">
      <c r="A86" s="147" t="s">
        <v>224</v>
      </c>
      <c r="B86" s="147" t="s">
        <v>225</v>
      </c>
      <c r="C86" s="147" t="s">
        <v>226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">
      <c r="A87" s="156" t="s">
        <v>227</v>
      </c>
      <c r="B87" s="156" t="s">
        <v>228</v>
      </c>
      <c r="C87" s="156" t="s">
        <v>229</v>
      </c>
      <c r="D87" s="156">
        <v>2</v>
      </c>
      <c r="E87" s="156">
        <v>17</v>
      </c>
      <c r="F87" s="156">
        <v>0</v>
      </c>
      <c r="G87" s="156">
        <f t="shared" si="3"/>
        <v>19</v>
      </c>
      <c r="H87" s="156">
        <v>2</v>
      </c>
      <c r="I87" s="156">
        <v>26</v>
      </c>
      <c r="J87" s="157">
        <f t="shared" si="2"/>
        <v>0.73076923076923073</v>
      </c>
    </row>
    <row r="88" spans="1:10" x14ac:dyDescent="0.2">
      <c r="A88" s="156" t="s">
        <v>230</v>
      </c>
      <c r="B88" s="156" t="s">
        <v>231</v>
      </c>
      <c r="C88" s="156" t="s">
        <v>232</v>
      </c>
      <c r="D88" s="156">
        <v>13</v>
      </c>
      <c r="E88" s="156">
        <v>107</v>
      </c>
      <c r="F88" s="156">
        <v>0</v>
      </c>
      <c r="G88" s="156">
        <f t="shared" si="3"/>
        <v>120</v>
      </c>
      <c r="H88" s="156">
        <v>0</v>
      </c>
      <c r="I88" s="156">
        <v>174</v>
      </c>
      <c r="J88" s="157">
        <f t="shared" si="2"/>
        <v>0.68965517241379315</v>
      </c>
    </row>
    <row r="89" spans="1:10" x14ac:dyDescent="0.2">
      <c r="A89" s="147" t="s">
        <v>233</v>
      </c>
      <c r="B89" s="147" t="s">
        <v>234</v>
      </c>
      <c r="C89" s="147" t="s">
        <v>235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">
      <c r="A90" s="147" t="s">
        <v>236</v>
      </c>
      <c r="B90" s="147" t="s">
        <v>237</v>
      </c>
      <c r="C90" s="147" t="s">
        <v>238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">
      <c r="A91" s="147" t="s">
        <v>239</v>
      </c>
      <c r="B91" s="147" t="s">
        <v>240</v>
      </c>
      <c r="C91" s="147" t="s">
        <v>241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">
      <c r="A92" s="156" t="s">
        <v>245</v>
      </c>
      <c r="B92" s="156" t="s">
        <v>243</v>
      </c>
      <c r="C92" s="156" t="s">
        <v>243</v>
      </c>
      <c r="D92" s="156">
        <v>5</v>
      </c>
      <c r="E92" s="156">
        <v>33</v>
      </c>
      <c r="F92" s="156">
        <v>0</v>
      </c>
      <c r="G92" s="156">
        <f t="shared" si="3"/>
        <v>38</v>
      </c>
      <c r="H92" s="156">
        <v>1</v>
      </c>
      <c r="I92" s="156">
        <v>63</v>
      </c>
      <c r="J92" s="157">
        <f t="shared" si="2"/>
        <v>0.60317460317460314</v>
      </c>
    </row>
    <row r="93" spans="1:10" x14ac:dyDescent="0.2">
      <c r="A93" s="147" t="s">
        <v>246</v>
      </c>
      <c r="B93" s="147" t="s">
        <v>247</v>
      </c>
      <c r="C93" s="147" t="s">
        <v>248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">
      <c r="A94" s="156" t="s">
        <v>249</v>
      </c>
      <c r="B94" s="156" t="s">
        <v>250</v>
      </c>
      <c r="C94" s="156" t="s">
        <v>251</v>
      </c>
      <c r="D94" s="156">
        <v>3</v>
      </c>
      <c r="E94" s="156">
        <v>41</v>
      </c>
      <c r="F94" s="156">
        <v>0</v>
      </c>
      <c r="G94" s="156">
        <f t="shared" si="3"/>
        <v>44</v>
      </c>
      <c r="H94" s="156">
        <v>0</v>
      </c>
      <c r="I94" s="156">
        <v>59</v>
      </c>
      <c r="J94" s="157">
        <f t="shared" si="2"/>
        <v>0.74576271186440679</v>
      </c>
    </row>
    <row r="95" spans="1:10" x14ac:dyDescent="0.2">
      <c r="A95" s="147" t="s">
        <v>252</v>
      </c>
      <c r="B95" s="147" t="s">
        <v>253</v>
      </c>
      <c r="C95" s="147" t="s">
        <v>254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">
      <c r="A96" s="147" t="s">
        <v>255</v>
      </c>
      <c r="B96" s="147" t="s">
        <v>256</v>
      </c>
      <c r="C96" s="147" t="s">
        <v>257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">
      <c r="A97" s="147" t="s">
        <v>258</v>
      </c>
      <c r="B97" s="147" t="s">
        <v>259</v>
      </c>
      <c r="C97" s="147" t="s">
        <v>260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">
      <c r="A98" s="147" t="s">
        <v>476</v>
      </c>
      <c r="B98" s="147" t="s">
        <v>259</v>
      </c>
      <c r="C98" s="147" t="s">
        <v>480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">
      <c r="A99" s="147" t="s">
        <v>261</v>
      </c>
      <c r="B99" s="147" t="s">
        <v>259</v>
      </c>
      <c r="C99" s="147" t="s">
        <v>262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">
      <c r="A100" s="147" t="s">
        <v>263</v>
      </c>
      <c r="B100" s="147" t="s">
        <v>259</v>
      </c>
      <c r="C100" s="147" t="s">
        <v>264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">
      <c r="A101" s="147" t="s">
        <v>265</v>
      </c>
      <c r="B101" s="147" t="s">
        <v>259</v>
      </c>
      <c r="C101" s="147" t="s">
        <v>266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">
      <c r="A102" s="147" t="s">
        <v>267</v>
      </c>
      <c r="B102" s="147" t="s">
        <v>259</v>
      </c>
      <c r="C102" s="147" t="s">
        <v>268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">
      <c r="A103" s="147" t="s">
        <v>269</v>
      </c>
      <c r="B103" s="147" t="s">
        <v>259</v>
      </c>
      <c r="C103" s="147" t="s">
        <v>270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">
      <c r="A104" s="147" t="s">
        <v>271</v>
      </c>
      <c r="B104" s="147" t="s">
        <v>259</v>
      </c>
      <c r="C104" s="147" t="s">
        <v>272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">
      <c r="A105" s="147" t="s">
        <v>273</v>
      </c>
      <c r="B105" s="147" t="s">
        <v>259</v>
      </c>
      <c r="C105" s="147" t="s">
        <v>274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">
      <c r="A106" s="207" t="s">
        <v>275</v>
      </c>
      <c r="B106" s="207" t="s">
        <v>259</v>
      </c>
      <c r="C106" s="207" t="s">
        <v>276</v>
      </c>
      <c r="D106" s="207">
        <v>8</v>
      </c>
      <c r="E106" s="207">
        <v>165</v>
      </c>
      <c r="F106" s="207">
        <v>0</v>
      </c>
      <c r="G106" s="207">
        <f t="shared" si="3"/>
        <v>173</v>
      </c>
      <c r="H106" s="207">
        <v>3</v>
      </c>
      <c r="I106" s="207">
        <v>189</v>
      </c>
      <c r="J106" s="208">
        <f t="shared" si="2"/>
        <v>0.91534391534391535</v>
      </c>
    </row>
    <row r="107" spans="1:10" x14ac:dyDescent="0.2">
      <c r="A107" s="147" t="s">
        <v>297</v>
      </c>
      <c r="B107" s="147" t="s">
        <v>259</v>
      </c>
      <c r="C107" s="147" t="s">
        <v>423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">
      <c r="A108" s="147" t="s">
        <v>454</v>
      </c>
      <c r="B108" s="147" t="s">
        <v>259</v>
      </c>
      <c r="C108" s="147" t="s">
        <v>453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">
      <c r="A109" s="147" t="s">
        <v>277</v>
      </c>
      <c r="B109" s="147" t="s">
        <v>278</v>
      </c>
      <c r="C109" s="147" t="s">
        <v>278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">
      <c r="A110" s="147" t="s">
        <v>279</v>
      </c>
      <c r="B110" s="147" t="s">
        <v>278</v>
      </c>
      <c r="C110" s="147" t="s">
        <v>280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">
      <c r="A111" s="147" t="s">
        <v>281</v>
      </c>
      <c r="B111" s="147" t="s">
        <v>282</v>
      </c>
      <c r="C111" s="147" t="s">
        <v>283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">
      <c r="A112" s="156" t="s">
        <v>284</v>
      </c>
      <c r="B112" s="156" t="s">
        <v>285</v>
      </c>
      <c r="C112" s="156" t="s">
        <v>286</v>
      </c>
      <c r="D112" s="156">
        <v>0</v>
      </c>
      <c r="E112" s="156">
        <v>10</v>
      </c>
      <c r="F112" s="156">
        <v>0</v>
      </c>
      <c r="G112" s="156">
        <f t="shared" si="3"/>
        <v>10</v>
      </c>
      <c r="H112" s="156">
        <v>0</v>
      </c>
      <c r="I112" s="156">
        <v>13</v>
      </c>
      <c r="J112" s="157">
        <f t="shared" si="2"/>
        <v>0.76923076923076927</v>
      </c>
    </row>
    <row r="113" spans="1:10" x14ac:dyDescent="0.2">
      <c r="A113" s="147" t="s">
        <v>287</v>
      </c>
      <c r="B113" s="147" t="s">
        <v>288</v>
      </c>
      <c r="C113" s="147" t="s">
        <v>288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3.5" thickBot="1" x14ac:dyDescent="0.25">
      <c r="A114" s="209">
        <v>9932</v>
      </c>
      <c r="B114" s="147" t="s">
        <v>501</v>
      </c>
      <c r="C114" s="147" t="s">
        <v>502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5" thickTop="1" x14ac:dyDescent="0.2">
      <c r="A115" s="145" t="s">
        <v>289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s="96" customFormat="1" x14ac:dyDescent="0.2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">
      <c r="A118" s="96" t="s">
        <v>291</v>
      </c>
      <c r="B118" s="96"/>
      <c r="C118" s="96"/>
      <c r="D118" s="96"/>
      <c r="E118" s="96"/>
      <c r="F118" s="96"/>
      <c r="G118" s="96"/>
      <c r="H118" s="96"/>
      <c r="I118" s="96"/>
      <c r="J118" s="127"/>
    </row>
    <row r="119" spans="1:10" s="96" customFormat="1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">
      <c r="A120" s="96" t="s">
        <v>292</v>
      </c>
      <c r="B120" s="96"/>
      <c r="C120" s="96"/>
      <c r="D120" s="96"/>
      <c r="E120" s="96"/>
      <c r="F120" s="96"/>
      <c r="G120" s="96"/>
      <c r="H120" s="96"/>
      <c r="I120" s="96"/>
      <c r="J120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abSelected="1" workbookViewId="0">
      <selection activeCell="O80" sqref="O80"/>
    </sheetView>
  </sheetViews>
  <sheetFormatPr defaultRowHeight="12.75" x14ac:dyDescent="0.2"/>
  <cols>
    <col min="1" max="1" width="10.5703125" style="133" customWidth="1"/>
    <col min="2" max="4" width="8.85546875" style="133"/>
    <col min="5" max="5" width="11.7109375" style="133" customWidth="1"/>
    <col min="6" max="6" width="12.42578125" style="133" customWidth="1"/>
    <col min="7" max="8" width="8.85546875" style="133"/>
  </cols>
  <sheetData>
    <row r="1" spans="1:8" ht="14.25" x14ac:dyDescent="0.2">
      <c r="A1" s="139"/>
      <c r="B1" s="215">
        <v>44652</v>
      </c>
      <c r="C1" s="216"/>
      <c r="D1" s="216"/>
      <c r="E1" s="216"/>
      <c r="F1" s="216"/>
      <c r="G1" s="217"/>
      <c r="H1" s="140"/>
    </row>
    <row r="2" spans="1:8" ht="57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">
      <c r="A3" s="207" t="s">
        <v>10</v>
      </c>
      <c r="B3" s="207">
        <v>0</v>
      </c>
      <c r="C3" s="207">
        <v>0</v>
      </c>
      <c r="D3" s="207">
        <v>0</v>
      </c>
      <c r="E3" s="207">
        <f>SUM(B3:D3)</f>
        <v>0</v>
      </c>
      <c r="F3" s="207">
        <v>0</v>
      </c>
      <c r="G3" s="207">
        <v>17</v>
      </c>
      <c r="H3" s="208">
        <f t="shared" ref="H3:H53" si="0">E3/G3</f>
        <v>0</v>
      </c>
    </row>
    <row r="4" spans="1:8" x14ac:dyDescent="0.2">
      <c r="A4" s="207" t="s">
        <v>13</v>
      </c>
      <c r="B4" s="207">
        <v>4</v>
      </c>
      <c r="C4" s="207">
        <v>11</v>
      </c>
      <c r="D4" s="207">
        <v>0</v>
      </c>
      <c r="E4" s="207">
        <f t="shared" ref="E4:E53" si="1">SUM(B4:D4)</f>
        <v>15</v>
      </c>
      <c r="F4" s="207">
        <v>2</v>
      </c>
      <c r="G4" s="207">
        <v>20</v>
      </c>
      <c r="H4" s="208">
        <f t="shared" si="0"/>
        <v>0.75</v>
      </c>
    </row>
    <row r="5" spans="1:8" x14ac:dyDescent="0.2">
      <c r="A5" s="207" t="s">
        <v>15</v>
      </c>
      <c r="B5" s="207">
        <v>0</v>
      </c>
      <c r="C5" s="207">
        <v>7</v>
      </c>
      <c r="D5" s="207">
        <v>0</v>
      </c>
      <c r="E5" s="207">
        <f t="shared" si="1"/>
        <v>7</v>
      </c>
      <c r="F5" s="207">
        <v>0</v>
      </c>
      <c r="G5" s="207">
        <v>6</v>
      </c>
      <c r="H5" s="208">
        <f t="shared" si="0"/>
        <v>1.1666666666666667</v>
      </c>
    </row>
    <row r="6" spans="1:8" x14ac:dyDescent="0.2">
      <c r="A6" s="207" t="s">
        <v>17</v>
      </c>
      <c r="B6" s="207">
        <v>3</v>
      </c>
      <c r="C6" s="207">
        <v>29</v>
      </c>
      <c r="D6" s="207">
        <v>0</v>
      </c>
      <c r="E6" s="207">
        <v>32</v>
      </c>
      <c r="F6" s="207">
        <v>0</v>
      </c>
      <c r="G6" s="207">
        <v>50</v>
      </c>
      <c r="H6" s="208">
        <v>0.64</v>
      </c>
    </row>
    <row r="7" spans="1:8" x14ac:dyDescent="0.2">
      <c r="A7" s="207" t="s">
        <v>22</v>
      </c>
      <c r="B7" s="207">
        <v>0</v>
      </c>
      <c r="C7" s="207">
        <v>12</v>
      </c>
      <c r="D7" s="207">
        <v>0</v>
      </c>
      <c r="E7" s="207">
        <f t="shared" si="1"/>
        <v>12</v>
      </c>
      <c r="F7" s="207">
        <v>0</v>
      </c>
      <c r="G7" s="207">
        <v>16</v>
      </c>
      <c r="H7" s="208">
        <f t="shared" si="0"/>
        <v>0.75</v>
      </c>
    </row>
    <row r="8" spans="1:8" x14ac:dyDescent="0.2">
      <c r="A8" s="207" t="s">
        <v>25</v>
      </c>
      <c r="B8" s="207">
        <v>11</v>
      </c>
      <c r="C8" s="207">
        <v>64</v>
      </c>
      <c r="D8" s="207">
        <v>0</v>
      </c>
      <c r="E8" s="207">
        <f t="shared" si="1"/>
        <v>75</v>
      </c>
      <c r="F8" s="207">
        <v>5</v>
      </c>
      <c r="G8" s="207">
        <v>77</v>
      </c>
      <c r="H8" s="208">
        <f t="shared" si="0"/>
        <v>0.97402597402597402</v>
      </c>
    </row>
    <row r="9" spans="1:8" x14ac:dyDescent="0.2">
      <c r="A9" s="207" t="s">
        <v>28</v>
      </c>
      <c r="B9" s="207">
        <v>1</v>
      </c>
      <c r="C9" s="207">
        <v>12</v>
      </c>
      <c r="D9" s="207">
        <v>0</v>
      </c>
      <c r="E9" s="207">
        <f t="shared" si="1"/>
        <v>13</v>
      </c>
      <c r="F9" s="207">
        <v>0</v>
      </c>
      <c r="G9" s="207">
        <v>12</v>
      </c>
      <c r="H9" s="208">
        <f t="shared" si="0"/>
        <v>1.0833333333333333</v>
      </c>
    </row>
    <row r="10" spans="1:8" x14ac:dyDescent="0.2">
      <c r="A10" s="207" t="s">
        <v>31</v>
      </c>
      <c r="B10" s="207">
        <v>7</v>
      </c>
      <c r="C10" s="207">
        <v>85</v>
      </c>
      <c r="D10" s="207">
        <v>0</v>
      </c>
      <c r="E10" s="207">
        <v>92</v>
      </c>
      <c r="F10" s="207">
        <v>2</v>
      </c>
      <c r="G10" s="207">
        <v>175</v>
      </c>
      <c r="H10" s="208">
        <v>0.52571428571428569</v>
      </c>
    </row>
    <row r="11" spans="1:8" x14ac:dyDescent="0.2">
      <c r="A11" s="207" t="s">
        <v>36</v>
      </c>
      <c r="B11" s="207">
        <v>6</v>
      </c>
      <c r="C11" s="207">
        <v>72</v>
      </c>
      <c r="D11" s="207">
        <v>0</v>
      </c>
      <c r="E11" s="207">
        <v>78</v>
      </c>
      <c r="F11" s="207">
        <v>6</v>
      </c>
      <c r="G11" s="207">
        <v>67</v>
      </c>
      <c r="H11" s="208">
        <v>1.164179104477612</v>
      </c>
    </row>
    <row r="12" spans="1:8" x14ac:dyDescent="0.2">
      <c r="A12" s="207" t="s">
        <v>41</v>
      </c>
      <c r="B12" s="207">
        <v>6</v>
      </c>
      <c r="C12" s="207">
        <v>43</v>
      </c>
      <c r="D12" s="207">
        <v>0</v>
      </c>
      <c r="E12" s="207">
        <f t="shared" si="1"/>
        <v>49</v>
      </c>
      <c r="F12" s="207">
        <v>2</v>
      </c>
      <c r="G12" s="207">
        <v>47</v>
      </c>
      <c r="H12" s="208">
        <f t="shared" si="0"/>
        <v>1.0425531914893618</v>
      </c>
    </row>
    <row r="13" spans="1:8" x14ac:dyDescent="0.2">
      <c r="A13" s="207" t="s">
        <v>44</v>
      </c>
      <c r="B13" s="207">
        <v>0</v>
      </c>
      <c r="C13" s="207">
        <v>36</v>
      </c>
      <c r="D13" s="207">
        <v>0</v>
      </c>
      <c r="E13" s="207">
        <f t="shared" si="1"/>
        <v>36</v>
      </c>
      <c r="F13" s="207">
        <v>0</v>
      </c>
      <c r="G13" s="207">
        <v>27</v>
      </c>
      <c r="H13" s="208">
        <f t="shared" si="0"/>
        <v>1.3333333333333333</v>
      </c>
    </row>
    <row r="14" spans="1:8" x14ac:dyDescent="0.2">
      <c r="A14" s="207" t="s">
        <v>47</v>
      </c>
      <c r="B14" s="207">
        <v>11</v>
      </c>
      <c r="C14" s="207">
        <v>320</v>
      </c>
      <c r="D14" s="207">
        <v>0</v>
      </c>
      <c r="E14" s="207">
        <v>331</v>
      </c>
      <c r="F14" s="207">
        <v>0</v>
      </c>
      <c r="G14" s="207">
        <v>356</v>
      </c>
      <c r="H14" s="208">
        <v>0.9297752808988764</v>
      </c>
    </row>
    <row r="15" spans="1:8" x14ac:dyDescent="0.2">
      <c r="A15" s="207" t="s">
        <v>52</v>
      </c>
      <c r="B15" s="207">
        <v>1</v>
      </c>
      <c r="C15" s="207">
        <v>13</v>
      </c>
      <c r="D15" s="207">
        <v>0</v>
      </c>
      <c r="E15" s="207">
        <f t="shared" si="1"/>
        <v>14</v>
      </c>
      <c r="F15" s="207">
        <v>1</v>
      </c>
      <c r="G15" s="207">
        <v>17</v>
      </c>
      <c r="H15" s="208">
        <f t="shared" si="0"/>
        <v>0.82352941176470584</v>
      </c>
    </row>
    <row r="16" spans="1:8" x14ac:dyDescent="0.2">
      <c r="A16" s="207" t="s">
        <v>55</v>
      </c>
      <c r="B16" s="207">
        <v>20</v>
      </c>
      <c r="C16" s="207">
        <v>297</v>
      </c>
      <c r="D16" s="207">
        <v>1</v>
      </c>
      <c r="E16" s="207">
        <v>318</v>
      </c>
      <c r="F16" s="207">
        <v>14</v>
      </c>
      <c r="G16" s="207">
        <v>271</v>
      </c>
      <c r="H16" s="208">
        <v>1.1734317343173433</v>
      </c>
    </row>
    <row r="17" spans="1:8" x14ac:dyDescent="0.2">
      <c r="A17" s="207" t="s">
        <v>60</v>
      </c>
      <c r="B17" s="207">
        <v>2</v>
      </c>
      <c r="C17" s="207">
        <v>14</v>
      </c>
      <c r="D17" s="207">
        <v>0</v>
      </c>
      <c r="E17" s="207">
        <f t="shared" si="1"/>
        <v>16</v>
      </c>
      <c r="F17" s="207">
        <v>0</v>
      </c>
      <c r="G17" s="207">
        <v>13</v>
      </c>
      <c r="H17" s="208">
        <f t="shared" si="0"/>
        <v>1.2307692307692308</v>
      </c>
    </row>
    <row r="18" spans="1:8" x14ac:dyDescent="0.2">
      <c r="A18" s="207" t="s">
        <v>63</v>
      </c>
      <c r="B18" s="207">
        <v>1</v>
      </c>
      <c r="C18" s="207">
        <v>33</v>
      </c>
      <c r="D18" s="207">
        <v>0</v>
      </c>
      <c r="E18" s="207">
        <f t="shared" si="1"/>
        <v>34</v>
      </c>
      <c r="F18" s="207">
        <v>0</v>
      </c>
      <c r="G18" s="207">
        <v>34</v>
      </c>
      <c r="H18" s="208">
        <f t="shared" si="0"/>
        <v>1</v>
      </c>
    </row>
    <row r="19" spans="1:8" x14ac:dyDescent="0.2">
      <c r="A19" s="207" t="s">
        <v>66</v>
      </c>
      <c r="B19" s="207">
        <v>8</v>
      </c>
      <c r="C19" s="207">
        <v>70</v>
      </c>
      <c r="D19" s="207">
        <v>0</v>
      </c>
      <c r="E19" s="207">
        <v>78</v>
      </c>
      <c r="F19" s="207">
        <v>6</v>
      </c>
      <c r="G19" s="207">
        <v>120</v>
      </c>
      <c r="H19" s="208">
        <v>0.65</v>
      </c>
    </row>
    <row r="20" spans="1:8" x14ac:dyDescent="0.2">
      <c r="A20" s="207" t="s">
        <v>71</v>
      </c>
      <c r="B20" s="207">
        <v>5</v>
      </c>
      <c r="C20" s="207">
        <v>33</v>
      </c>
      <c r="D20" s="207">
        <v>0</v>
      </c>
      <c r="E20" s="207">
        <v>38</v>
      </c>
      <c r="F20" s="207">
        <v>3</v>
      </c>
      <c r="G20" s="207">
        <v>64</v>
      </c>
      <c r="H20" s="208">
        <v>0.59375</v>
      </c>
    </row>
    <row r="21" spans="1:8" x14ac:dyDescent="0.2">
      <c r="A21" s="207" t="s">
        <v>76</v>
      </c>
      <c r="B21" s="207">
        <v>4</v>
      </c>
      <c r="C21" s="207">
        <v>26</v>
      </c>
      <c r="D21" s="207">
        <v>0</v>
      </c>
      <c r="E21" s="207">
        <f t="shared" si="1"/>
        <v>30</v>
      </c>
      <c r="F21" s="207">
        <v>4</v>
      </c>
      <c r="G21" s="207">
        <v>31</v>
      </c>
      <c r="H21" s="208">
        <f t="shared" si="0"/>
        <v>0.967741935483871</v>
      </c>
    </row>
    <row r="22" spans="1:8" x14ac:dyDescent="0.2">
      <c r="A22" s="207" t="s">
        <v>79</v>
      </c>
      <c r="B22" s="207">
        <v>0</v>
      </c>
      <c r="C22" s="207">
        <v>3</v>
      </c>
      <c r="D22" s="207">
        <v>0</v>
      </c>
      <c r="E22" s="207">
        <f t="shared" si="1"/>
        <v>3</v>
      </c>
      <c r="F22" s="207">
        <v>0</v>
      </c>
      <c r="G22" s="207">
        <v>4</v>
      </c>
      <c r="H22" s="208">
        <f t="shared" si="0"/>
        <v>0.75</v>
      </c>
    </row>
    <row r="23" spans="1:8" x14ac:dyDescent="0.2">
      <c r="A23" s="207" t="s">
        <v>82</v>
      </c>
      <c r="B23" s="207">
        <v>2</v>
      </c>
      <c r="C23" s="207">
        <v>5</v>
      </c>
      <c r="D23" s="207">
        <v>0</v>
      </c>
      <c r="E23" s="207">
        <f t="shared" si="1"/>
        <v>7</v>
      </c>
      <c r="F23" s="207">
        <v>0</v>
      </c>
      <c r="G23" s="207">
        <v>6</v>
      </c>
      <c r="H23" s="208">
        <f t="shared" si="0"/>
        <v>1.1666666666666667</v>
      </c>
    </row>
    <row r="24" spans="1:8" x14ac:dyDescent="0.2">
      <c r="A24" s="207" t="s">
        <v>85</v>
      </c>
      <c r="B24" s="207">
        <v>13</v>
      </c>
      <c r="C24" s="207">
        <v>90</v>
      </c>
      <c r="D24" s="207">
        <v>0</v>
      </c>
      <c r="E24" s="207">
        <f t="shared" si="1"/>
        <v>103</v>
      </c>
      <c r="F24" s="207">
        <v>4</v>
      </c>
      <c r="G24" s="207">
        <v>159</v>
      </c>
      <c r="H24" s="208">
        <f t="shared" si="0"/>
        <v>0.64779874213836475</v>
      </c>
    </row>
    <row r="25" spans="1:8" x14ac:dyDescent="0.2">
      <c r="A25" s="207" t="s">
        <v>89</v>
      </c>
      <c r="B25" s="207">
        <v>3</v>
      </c>
      <c r="C25" s="207">
        <v>34</v>
      </c>
      <c r="D25" s="207">
        <v>0</v>
      </c>
      <c r="E25" s="207">
        <f t="shared" si="1"/>
        <v>37</v>
      </c>
      <c r="F25" s="207">
        <v>2</v>
      </c>
      <c r="G25" s="207">
        <v>36</v>
      </c>
      <c r="H25" s="208">
        <f t="shared" si="0"/>
        <v>1.0277777777777777</v>
      </c>
    </row>
    <row r="26" spans="1:8" x14ac:dyDescent="0.2">
      <c r="A26" s="207" t="s">
        <v>92</v>
      </c>
      <c r="B26" s="207">
        <v>4</v>
      </c>
      <c r="C26" s="207">
        <v>143</v>
      </c>
      <c r="D26" s="207">
        <v>0</v>
      </c>
      <c r="E26" s="207">
        <f t="shared" si="1"/>
        <v>147</v>
      </c>
      <c r="F26" s="207">
        <v>4</v>
      </c>
      <c r="G26" s="207">
        <v>79</v>
      </c>
      <c r="H26" s="208">
        <f t="shared" si="0"/>
        <v>1.860759493670886</v>
      </c>
    </row>
    <row r="27" spans="1:8" x14ac:dyDescent="0.2">
      <c r="A27" s="207" t="s">
        <v>95</v>
      </c>
      <c r="B27" s="207">
        <v>0</v>
      </c>
      <c r="C27" s="207">
        <v>7</v>
      </c>
      <c r="D27" s="207">
        <v>0</v>
      </c>
      <c r="E27" s="207">
        <f t="shared" si="1"/>
        <v>7</v>
      </c>
      <c r="F27" s="207">
        <v>0</v>
      </c>
      <c r="G27" s="207">
        <v>9</v>
      </c>
      <c r="H27" s="208">
        <f t="shared" si="0"/>
        <v>0.77777777777777779</v>
      </c>
    </row>
    <row r="28" spans="1:8" x14ac:dyDescent="0.2">
      <c r="A28" s="207" t="s">
        <v>98</v>
      </c>
      <c r="B28" s="207">
        <v>1</v>
      </c>
      <c r="C28" s="207">
        <v>10</v>
      </c>
      <c r="D28" s="207">
        <v>0</v>
      </c>
      <c r="E28" s="207">
        <f t="shared" si="1"/>
        <v>11</v>
      </c>
      <c r="F28" s="207">
        <v>1</v>
      </c>
      <c r="G28" s="207">
        <v>11</v>
      </c>
      <c r="H28" s="208">
        <f t="shared" si="0"/>
        <v>1</v>
      </c>
    </row>
    <row r="29" spans="1:8" x14ac:dyDescent="0.2">
      <c r="A29" s="207" t="s">
        <v>101</v>
      </c>
      <c r="B29" s="207">
        <v>0</v>
      </c>
      <c r="C29" s="207">
        <v>5</v>
      </c>
      <c r="D29" s="207">
        <v>0</v>
      </c>
      <c r="E29" s="207">
        <f t="shared" si="1"/>
        <v>5</v>
      </c>
      <c r="F29" s="207">
        <v>0</v>
      </c>
      <c r="G29" s="207">
        <v>6</v>
      </c>
      <c r="H29" s="208">
        <f t="shared" si="0"/>
        <v>0.83333333333333337</v>
      </c>
    </row>
    <row r="30" spans="1:8" x14ac:dyDescent="0.2">
      <c r="A30" s="207" t="s">
        <v>104</v>
      </c>
      <c r="B30" s="207">
        <v>0</v>
      </c>
      <c r="C30" s="207">
        <v>2</v>
      </c>
      <c r="D30" s="207">
        <v>0</v>
      </c>
      <c r="E30" s="207">
        <f t="shared" si="1"/>
        <v>2</v>
      </c>
      <c r="F30" s="207">
        <v>0</v>
      </c>
      <c r="G30" s="207">
        <v>2</v>
      </c>
      <c r="H30" s="208">
        <f t="shared" si="0"/>
        <v>1</v>
      </c>
    </row>
    <row r="31" spans="1:8" x14ac:dyDescent="0.2">
      <c r="A31" s="207" t="s">
        <v>107</v>
      </c>
      <c r="B31" s="207">
        <v>3</v>
      </c>
      <c r="C31" s="207">
        <v>22</v>
      </c>
      <c r="D31" s="207">
        <v>0</v>
      </c>
      <c r="E31" s="207">
        <f t="shared" si="1"/>
        <v>25</v>
      </c>
      <c r="F31" s="207">
        <v>3</v>
      </c>
      <c r="G31" s="207">
        <v>23</v>
      </c>
      <c r="H31" s="208">
        <f t="shared" si="0"/>
        <v>1.0869565217391304</v>
      </c>
    </row>
    <row r="32" spans="1:8" x14ac:dyDescent="0.2">
      <c r="A32" s="207" t="s">
        <v>110</v>
      </c>
      <c r="B32" s="207">
        <v>1</v>
      </c>
      <c r="C32" s="207">
        <v>21</v>
      </c>
      <c r="D32" s="207">
        <v>0</v>
      </c>
      <c r="E32" s="207">
        <f t="shared" si="1"/>
        <v>22</v>
      </c>
      <c r="F32" s="207">
        <v>1</v>
      </c>
      <c r="G32" s="207">
        <v>21</v>
      </c>
      <c r="H32" s="208">
        <f t="shared" si="0"/>
        <v>1.0476190476190477</v>
      </c>
    </row>
    <row r="33" spans="1:8" x14ac:dyDescent="0.2">
      <c r="A33" s="207" t="s">
        <v>113</v>
      </c>
      <c r="B33" s="207">
        <v>4</v>
      </c>
      <c r="C33" s="207">
        <v>47</v>
      </c>
      <c r="D33" s="207">
        <v>0</v>
      </c>
      <c r="E33" s="207">
        <f t="shared" si="1"/>
        <v>51</v>
      </c>
      <c r="F33" s="207">
        <v>1</v>
      </c>
      <c r="G33" s="207">
        <v>53</v>
      </c>
      <c r="H33" s="208">
        <f t="shared" si="0"/>
        <v>0.96226415094339623</v>
      </c>
    </row>
    <row r="34" spans="1:8" x14ac:dyDescent="0.2">
      <c r="A34" s="207" t="s">
        <v>116</v>
      </c>
      <c r="B34" s="207">
        <v>0</v>
      </c>
      <c r="C34" s="207">
        <v>4</v>
      </c>
      <c r="D34" s="207">
        <v>0</v>
      </c>
      <c r="E34" s="207">
        <f t="shared" si="1"/>
        <v>4</v>
      </c>
      <c r="F34" s="207">
        <v>0</v>
      </c>
      <c r="G34" s="207">
        <v>2</v>
      </c>
      <c r="H34" s="208">
        <f t="shared" si="0"/>
        <v>2</v>
      </c>
    </row>
    <row r="35" spans="1:8" x14ac:dyDescent="0.2">
      <c r="A35" s="207" t="s">
        <v>119</v>
      </c>
      <c r="B35" s="207">
        <v>1</v>
      </c>
      <c r="C35" s="207">
        <v>10</v>
      </c>
      <c r="D35" s="207">
        <v>0</v>
      </c>
      <c r="E35" s="207">
        <f t="shared" si="1"/>
        <v>11</v>
      </c>
      <c r="F35" s="207">
        <v>1</v>
      </c>
      <c r="G35" s="207">
        <v>9</v>
      </c>
      <c r="H35" s="208">
        <f t="shared" si="0"/>
        <v>1.2222222222222223</v>
      </c>
    </row>
    <row r="36" spans="1:8" x14ac:dyDescent="0.2">
      <c r="A36" s="207" t="s">
        <v>122</v>
      </c>
      <c r="B36" s="207">
        <v>10</v>
      </c>
      <c r="C36" s="207">
        <v>66</v>
      </c>
      <c r="D36" s="207">
        <v>0</v>
      </c>
      <c r="E36" s="207">
        <v>76</v>
      </c>
      <c r="F36" s="207">
        <v>8</v>
      </c>
      <c r="G36" s="207">
        <v>83</v>
      </c>
      <c r="H36" s="208">
        <v>0.91566265060240959</v>
      </c>
    </row>
    <row r="37" spans="1:8" x14ac:dyDescent="0.2">
      <c r="A37" s="207" t="s">
        <v>127</v>
      </c>
      <c r="B37" s="207">
        <v>3</v>
      </c>
      <c r="C37" s="207">
        <v>30</v>
      </c>
      <c r="D37" s="207">
        <v>0</v>
      </c>
      <c r="E37" s="207">
        <f t="shared" si="1"/>
        <v>33</v>
      </c>
      <c r="F37" s="207">
        <v>3</v>
      </c>
      <c r="G37" s="207">
        <v>25</v>
      </c>
      <c r="H37" s="208">
        <f t="shared" si="0"/>
        <v>1.32</v>
      </c>
    </row>
    <row r="38" spans="1:8" x14ac:dyDescent="0.2">
      <c r="A38" s="207" t="s">
        <v>129</v>
      </c>
      <c r="B38" s="207">
        <v>2</v>
      </c>
      <c r="C38" s="207">
        <v>23</v>
      </c>
      <c r="D38" s="207">
        <v>0</v>
      </c>
      <c r="E38" s="207">
        <f t="shared" si="1"/>
        <v>25</v>
      </c>
      <c r="F38" s="207">
        <v>0</v>
      </c>
      <c r="G38" s="207">
        <v>20</v>
      </c>
      <c r="H38" s="208">
        <f t="shared" si="0"/>
        <v>1.25</v>
      </c>
    </row>
    <row r="39" spans="1:8" x14ac:dyDescent="0.2">
      <c r="A39" s="207" t="s">
        <v>132</v>
      </c>
      <c r="B39" s="207">
        <v>2</v>
      </c>
      <c r="C39" s="207">
        <v>16</v>
      </c>
      <c r="D39" s="207">
        <v>0</v>
      </c>
      <c r="E39" s="207">
        <f t="shared" si="1"/>
        <v>18</v>
      </c>
      <c r="F39" s="207">
        <v>2</v>
      </c>
      <c r="G39" s="207">
        <v>15</v>
      </c>
      <c r="H39" s="208">
        <f t="shared" si="0"/>
        <v>1.2</v>
      </c>
    </row>
    <row r="40" spans="1:8" x14ac:dyDescent="0.2">
      <c r="A40" s="207" t="s">
        <v>135</v>
      </c>
      <c r="B40" s="207">
        <v>6</v>
      </c>
      <c r="C40" s="207">
        <v>64</v>
      </c>
      <c r="D40" s="207">
        <v>0</v>
      </c>
      <c r="E40" s="207">
        <f t="shared" si="1"/>
        <v>70</v>
      </c>
      <c r="F40" s="207">
        <v>0</v>
      </c>
      <c r="G40" s="207">
        <v>91</v>
      </c>
      <c r="H40" s="208">
        <f t="shared" si="0"/>
        <v>0.76923076923076927</v>
      </c>
    </row>
    <row r="41" spans="1:8" x14ac:dyDescent="0.2">
      <c r="A41" s="207" t="s">
        <v>138</v>
      </c>
      <c r="B41" s="207">
        <v>3</v>
      </c>
      <c r="C41" s="207">
        <v>92</v>
      </c>
      <c r="D41" s="207">
        <v>0</v>
      </c>
      <c r="E41" s="207">
        <f t="shared" si="1"/>
        <v>95</v>
      </c>
      <c r="F41" s="207">
        <v>0</v>
      </c>
      <c r="G41" s="207">
        <v>76</v>
      </c>
      <c r="H41" s="208">
        <f t="shared" si="0"/>
        <v>1.25</v>
      </c>
    </row>
    <row r="42" spans="1:8" x14ac:dyDescent="0.2">
      <c r="A42" s="207" t="s">
        <v>141</v>
      </c>
      <c r="B42" s="207">
        <v>10</v>
      </c>
      <c r="C42" s="207">
        <v>72</v>
      </c>
      <c r="D42" s="207">
        <v>0</v>
      </c>
      <c r="E42" s="207">
        <f t="shared" si="1"/>
        <v>82</v>
      </c>
      <c r="F42" s="207">
        <v>3</v>
      </c>
      <c r="G42" s="207">
        <v>56</v>
      </c>
      <c r="H42" s="208">
        <f t="shared" si="0"/>
        <v>1.4642857142857142</v>
      </c>
    </row>
    <row r="43" spans="1:8" x14ac:dyDescent="0.2">
      <c r="A43" s="207" t="s">
        <v>144</v>
      </c>
      <c r="B43" s="207">
        <v>4</v>
      </c>
      <c r="C43" s="207">
        <v>24</v>
      </c>
      <c r="D43" s="207">
        <v>0</v>
      </c>
      <c r="E43" s="207">
        <f t="shared" si="1"/>
        <v>28</v>
      </c>
      <c r="F43" s="207">
        <v>4</v>
      </c>
      <c r="G43" s="207">
        <v>30</v>
      </c>
      <c r="H43" s="208">
        <f t="shared" si="0"/>
        <v>0.93333333333333335</v>
      </c>
    </row>
    <row r="44" spans="1:8" x14ac:dyDescent="0.2">
      <c r="A44" s="207" t="s">
        <v>147</v>
      </c>
      <c r="B44" s="207">
        <v>1</v>
      </c>
      <c r="C44" s="207">
        <v>22</v>
      </c>
      <c r="D44" s="207">
        <v>0</v>
      </c>
      <c r="E44" s="207">
        <v>23</v>
      </c>
      <c r="F44" s="207">
        <v>1</v>
      </c>
      <c r="G44" s="207">
        <v>42</v>
      </c>
      <c r="H44" s="208">
        <v>0.54761904761904767</v>
      </c>
    </row>
    <row r="45" spans="1:8" x14ac:dyDescent="0.2">
      <c r="A45" s="207" t="s">
        <v>152</v>
      </c>
      <c r="B45" s="207">
        <v>0</v>
      </c>
      <c r="C45" s="207">
        <v>26</v>
      </c>
      <c r="D45" s="207">
        <v>0</v>
      </c>
      <c r="E45" s="207">
        <f t="shared" si="1"/>
        <v>26</v>
      </c>
      <c r="F45" s="207">
        <v>0</v>
      </c>
      <c r="G45" s="207">
        <v>43</v>
      </c>
      <c r="H45" s="208">
        <f t="shared" si="0"/>
        <v>0.60465116279069764</v>
      </c>
    </row>
    <row r="46" spans="1:8" x14ac:dyDescent="0.2">
      <c r="A46" s="207" t="s">
        <v>155</v>
      </c>
      <c r="B46" s="207">
        <v>3</v>
      </c>
      <c r="C46" s="207">
        <v>28</v>
      </c>
      <c r="D46" s="207">
        <v>0</v>
      </c>
      <c r="E46" s="207">
        <v>31</v>
      </c>
      <c r="F46" s="207">
        <v>0</v>
      </c>
      <c r="G46" s="207">
        <v>29</v>
      </c>
      <c r="H46" s="208">
        <v>1.0689655172413792</v>
      </c>
    </row>
    <row r="47" spans="1:8" x14ac:dyDescent="0.2">
      <c r="A47" s="207" t="s">
        <v>160</v>
      </c>
      <c r="B47" s="207">
        <v>0</v>
      </c>
      <c r="C47" s="207">
        <v>16</v>
      </c>
      <c r="D47" s="207">
        <v>0</v>
      </c>
      <c r="E47" s="207">
        <f t="shared" si="1"/>
        <v>16</v>
      </c>
      <c r="F47" s="207">
        <v>0</v>
      </c>
      <c r="G47" s="207">
        <v>16</v>
      </c>
      <c r="H47" s="208">
        <f t="shared" si="0"/>
        <v>1</v>
      </c>
    </row>
    <row r="48" spans="1:8" x14ac:dyDescent="0.2">
      <c r="A48" s="207" t="s">
        <v>163</v>
      </c>
      <c r="B48" s="207">
        <v>4</v>
      </c>
      <c r="C48" s="207">
        <v>30</v>
      </c>
      <c r="D48" s="207">
        <v>0</v>
      </c>
      <c r="E48" s="207">
        <f t="shared" si="1"/>
        <v>34</v>
      </c>
      <c r="F48" s="207">
        <v>4</v>
      </c>
      <c r="G48" s="207">
        <v>26</v>
      </c>
      <c r="H48" s="208">
        <f t="shared" si="0"/>
        <v>1.3076923076923077</v>
      </c>
    </row>
    <row r="49" spans="1:8" x14ac:dyDescent="0.2">
      <c r="A49" s="207" t="s">
        <v>166</v>
      </c>
      <c r="B49" s="207">
        <v>2</v>
      </c>
      <c r="C49" s="207">
        <v>59</v>
      </c>
      <c r="D49" s="207">
        <v>0</v>
      </c>
      <c r="E49" s="207">
        <f t="shared" si="1"/>
        <v>61</v>
      </c>
      <c r="F49" s="207">
        <v>1</v>
      </c>
      <c r="G49" s="207">
        <v>64</v>
      </c>
      <c r="H49" s="208">
        <f t="shared" si="0"/>
        <v>0.953125</v>
      </c>
    </row>
    <row r="50" spans="1:8" x14ac:dyDescent="0.2">
      <c r="A50" s="207" t="s">
        <v>169</v>
      </c>
      <c r="B50" s="207">
        <v>1</v>
      </c>
      <c r="C50" s="207">
        <v>16</v>
      </c>
      <c r="D50" s="207">
        <v>0</v>
      </c>
      <c r="E50" s="207">
        <f t="shared" si="1"/>
        <v>17</v>
      </c>
      <c r="F50" s="207">
        <v>1</v>
      </c>
      <c r="G50" s="207">
        <v>12</v>
      </c>
      <c r="H50" s="208">
        <f t="shared" si="0"/>
        <v>1.4166666666666667</v>
      </c>
    </row>
    <row r="51" spans="1:8" x14ac:dyDescent="0.2">
      <c r="A51" s="207" t="s">
        <v>172</v>
      </c>
      <c r="B51" s="207">
        <v>8</v>
      </c>
      <c r="C51" s="207">
        <v>63</v>
      </c>
      <c r="D51" s="207">
        <v>0</v>
      </c>
      <c r="E51" s="207">
        <f t="shared" si="1"/>
        <v>71</v>
      </c>
      <c r="F51" s="207">
        <v>0</v>
      </c>
      <c r="G51" s="207">
        <v>91</v>
      </c>
      <c r="H51" s="208">
        <f t="shared" si="0"/>
        <v>0.78021978021978022</v>
      </c>
    </row>
    <row r="52" spans="1:8" x14ac:dyDescent="0.2">
      <c r="A52" s="207" t="s">
        <v>174</v>
      </c>
      <c r="B52" s="207">
        <v>1</v>
      </c>
      <c r="C52" s="207">
        <v>17</v>
      </c>
      <c r="D52" s="207">
        <v>0</v>
      </c>
      <c r="E52" s="207">
        <f t="shared" si="1"/>
        <v>18</v>
      </c>
      <c r="F52" s="207">
        <v>1</v>
      </c>
      <c r="G52" s="207">
        <v>11</v>
      </c>
      <c r="H52" s="208">
        <f t="shared" si="0"/>
        <v>1.6363636363636365</v>
      </c>
    </row>
    <row r="53" spans="1:8" x14ac:dyDescent="0.2">
      <c r="A53" s="207" t="s">
        <v>177</v>
      </c>
      <c r="B53" s="207">
        <v>1</v>
      </c>
      <c r="C53" s="207">
        <v>24</v>
      </c>
      <c r="D53" s="207">
        <v>0</v>
      </c>
      <c r="E53" s="207">
        <f t="shared" si="1"/>
        <v>25</v>
      </c>
      <c r="F53" s="207">
        <v>0</v>
      </c>
      <c r="G53" s="207">
        <v>25</v>
      </c>
      <c r="H53" s="208">
        <f t="shared" si="0"/>
        <v>1</v>
      </c>
    </row>
    <row r="54" spans="1:8" x14ac:dyDescent="0.2">
      <c r="A54" s="207" t="s">
        <v>517</v>
      </c>
      <c r="B54" s="207">
        <v>65</v>
      </c>
      <c r="C54" s="207">
        <v>2550</v>
      </c>
      <c r="D54" s="207">
        <v>1</v>
      </c>
      <c r="E54" s="207">
        <v>2616</v>
      </c>
      <c r="F54" s="207">
        <v>4</v>
      </c>
      <c r="G54" s="207">
        <v>2876</v>
      </c>
      <c r="H54" s="208">
        <v>0.90959666203059808</v>
      </c>
    </row>
    <row r="55" spans="1:8" x14ac:dyDescent="0.2">
      <c r="A55" s="207" t="s">
        <v>209</v>
      </c>
      <c r="B55" s="207">
        <v>1</v>
      </c>
      <c r="C55" s="207">
        <v>21</v>
      </c>
      <c r="D55" s="207">
        <v>0</v>
      </c>
      <c r="E55" s="207">
        <f t="shared" ref="E55:E76" si="2">SUM(B55:D55)</f>
        <v>22</v>
      </c>
      <c r="F55" s="207">
        <v>1</v>
      </c>
      <c r="G55" s="207">
        <v>32</v>
      </c>
      <c r="H55" s="208">
        <f t="shared" ref="H55:H77" si="3">E55/G55</f>
        <v>0.6875</v>
      </c>
    </row>
    <row r="56" spans="1:8" x14ac:dyDescent="0.2">
      <c r="A56" s="207" t="s">
        <v>211</v>
      </c>
      <c r="B56" s="207">
        <v>0</v>
      </c>
      <c r="C56" s="207">
        <v>5</v>
      </c>
      <c r="D56" s="207">
        <v>0</v>
      </c>
      <c r="E56" s="207">
        <f t="shared" si="2"/>
        <v>5</v>
      </c>
      <c r="F56" s="207">
        <v>0</v>
      </c>
      <c r="G56" s="207">
        <v>12</v>
      </c>
      <c r="H56" s="208">
        <f t="shared" si="3"/>
        <v>0.41666666666666669</v>
      </c>
    </row>
    <row r="57" spans="1:8" x14ac:dyDescent="0.2">
      <c r="A57" s="207" t="s">
        <v>214</v>
      </c>
      <c r="B57" s="207">
        <v>7</v>
      </c>
      <c r="C57" s="207">
        <v>48</v>
      </c>
      <c r="D57" s="207">
        <v>0</v>
      </c>
      <c r="E57" s="207">
        <f t="shared" si="2"/>
        <v>55</v>
      </c>
      <c r="F57" s="207">
        <v>7</v>
      </c>
      <c r="G57" s="207">
        <v>59</v>
      </c>
      <c r="H57" s="208">
        <f t="shared" si="3"/>
        <v>0.93220338983050843</v>
      </c>
    </row>
    <row r="58" spans="1:8" x14ac:dyDescent="0.2">
      <c r="A58" s="207" t="s">
        <v>217</v>
      </c>
      <c r="B58" s="207">
        <v>2</v>
      </c>
      <c r="C58" s="207">
        <v>14</v>
      </c>
      <c r="D58" s="207">
        <v>0</v>
      </c>
      <c r="E58" s="207">
        <v>16</v>
      </c>
      <c r="F58" s="207">
        <v>2</v>
      </c>
      <c r="G58" s="207">
        <v>41</v>
      </c>
      <c r="H58" s="208">
        <v>0.3902439024390244</v>
      </c>
    </row>
    <row r="59" spans="1:8" x14ac:dyDescent="0.2">
      <c r="A59" s="207" t="s">
        <v>220</v>
      </c>
      <c r="B59" s="207">
        <v>1</v>
      </c>
      <c r="C59" s="207">
        <v>134</v>
      </c>
      <c r="D59" s="207">
        <v>0</v>
      </c>
      <c r="E59" s="207">
        <v>135</v>
      </c>
      <c r="F59" s="207">
        <v>1</v>
      </c>
      <c r="G59" s="207">
        <v>116</v>
      </c>
      <c r="H59" s="208">
        <v>1.1637931034482758</v>
      </c>
    </row>
    <row r="60" spans="1:8" x14ac:dyDescent="0.2">
      <c r="A60" s="207" t="s">
        <v>225</v>
      </c>
      <c r="B60" s="207">
        <v>14</v>
      </c>
      <c r="C60" s="207">
        <v>77</v>
      </c>
      <c r="D60" s="207">
        <v>0</v>
      </c>
      <c r="E60" s="207">
        <f t="shared" si="2"/>
        <v>91</v>
      </c>
      <c r="F60" s="207">
        <v>10</v>
      </c>
      <c r="G60" s="207">
        <v>64</v>
      </c>
      <c r="H60" s="208">
        <f t="shared" si="3"/>
        <v>1.421875</v>
      </c>
    </row>
    <row r="61" spans="1:8" x14ac:dyDescent="0.2">
      <c r="A61" s="207" t="s">
        <v>228</v>
      </c>
      <c r="B61" s="207">
        <v>2</v>
      </c>
      <c r="C61" s="207">
        <v>17</v>
      </c>
      <c r="D61" s="207">
        <v>0</v>
      </c>
      <c r="E61" s="207">
        <f t="shared" si="2"/>
        <v>19</v>
      </c>
      <c r="F61" s="207">
        <v>2</v>
      </c>
      <c r="G61" s="207">
        <v>26</v>
      </c>
      <c r="H61" s="208">
        <f t="shared" si="3"/>
        <v>0.73076923076923073</v>
      </c>
    </row>
    <row r="62" spans="1:8" x14ac:dyDescent="0.2">
      <c r="A62" s="207" t="s">
        <v>231</v>
      </c>
      <c r="B62" s="207">
        <v>13</v>
      </c>
      <c r="C62" s="207">
        <v>107</v>
      </c>
      <c r="D62" s="207">
        <v>0</v>
      </c>
      <c r="E62" s="207">
        <f t="shared" si="2"/>
        <v>120</v>
      </c>
      <c r="F62" s="207">
        <v>0</v>
      </c>
      <c r="G62" s="207">
        <v>174</v>
      </c>
      <c r="H62" s="208">
        <f t="shared" si="3"/>
        <v>0.68965517241379315</v>
      </c>
    </row>
    <row r="63" spans="1:8" x14ac:dyDescent="0.2">
      <c r="A63" s="207" t="s">
        <v>234</v>
      </c>
      <c r="B63" s="207">
        <v>2</v>
      </c>
      <c r="C63" s="207">
        <v>14</v>
      </c>
      <c r="D63" s="207">
        <v>0</v>
      </c>
      <c r="E63" s="207">
        <f t="shared" si="2"/>
        <v>16</v>
      </c>
      <c r="F63" s="207">
        <v>0</v>
      </c>
      <c r="G63" s="207">
        <v>9</v>
      </c>
      <c r="H63" s="208">
        <f t="shared" si="3"/>
        <v>1.7777777777777777</v>
      </c>
    </row>
    <row r="64" spans="1:8" x14ac:dyDescent="0.2">
      <c r="A64" s="207" t="s">
        <v>237</v>
      </c>
      <c r="B64" s="207">
        <v>0</v>
      </c>
      <c r="C64" s="207">
        <v>2</v>
      </c>
      <c r="D64" s="207">
        <v>0</v>
      </c>
      <c r="E64" s="207">
        <f t="shared" si="2"/>
        <v>2</v>
      </c>
      <c r="F64" s="207">
        <v>0</v>
      </c>
      <c r="G64" s="207">
        <v>2</v>
      </c>
      <c r="H64" s="208">
        <f t="shared" si="3"/>
        <v>1</v>
      </c>
    </row>
    <row r="65" spans="1:10" x14ac:dyDescent="0.2">
      <c r="A65" s="207" t="s">
        <v>240</v>
      </c>
      <c r="B65" s="207">
        <v>10</v>
      </c>
      <c r="C65" s="207">
        <v>86</v>
      </c>
      <c r="D65" s="207">
        <v>0</v>
      </c>
      <c r="E65" s="207">
        <f t="shared" si="2"/>
        <v>96</v>
      </c>
      <c r="F65" s="207">
        <v>7</v>
      </c>
      <c r="G65" s="207">
        <v>90</v>
      </c>
      <c r="H65" s="208">
        <f t="shared" si="3"/>
        <v>1.0666666666666667</v>
      </c>
    </row>
    <row r="66" spans="1:10" x14ac:dyDescent="0.2">
      <c r="A66" s="207" t="s">
        <v>243</v>
      </c>
      <c r="B66" s="207">
        <v>5</v>
      </c>
      <c r="C66" s="207">
        <v>33</v>
      </c>
      <c r="D66" s="207">
        <v>0</v>
      </c>
      <c r="E66" s="207">
        <f t="shared" si="2"/>
        <v>38</v>
      </c>
      <c r="F66" s="207">
        <v>1</v>
      </c>
      <c r="G66" s="207">
        <v>63</v>
      </c>
      <c r="H66" s="208">
        <f t="shared" si="3"/>
        <v>0.60317460317460314</v>
      </c>
    </row>
    <row r="67" spans="1:10" x14ac:dyDescent="0.2">
      <c r="A67" s="207" t="s">
        <v>247</v>
      </c>
      <c r="B67" s="207">
        <v>2</v>
      </c>
      <c r="C67" s="207">
        <v>49</v>
      </c>
      <c r="D67" s="207">
        <v>0</v>
      </c>
      <c r="E67" s="207">
        <f t="shared" si="2"/>
        <v>51</v>
      </c>
      <c r="F67" s="207">
        <v>2</v>
      </c>
      <c r="G67" s="207">
        <v>61</v>
      </c>
      <c r="H67" s="208">
        <f t="shared" si="3"/>
        <v>0.83606557377049184</v>
      </c>
    </row>
    <row r="68" spans="1:10" x14ac:dyDescent="0.2">
      <c r="A68" s="207" t="s">
        <v>250</v>
      </c>
      <c r="B68" s="207">
        <v>3</v>
      </c>
      <c r="C68" s="207">
        <v>41</v>
      </c>
      <c r="D68" s="207">
        <v>0</v>
      </c>
      <c r="E68" s="207">
        <f t="shared" si="2"/>
        <v>44</v>
      </c>
      <c r="F68" s="207">
        <v>0</v>
      </c>
      <c r="G68" s="207">
        <v>59</v>
      </c>
      <c r="H68" s="208">
        <f t="shared" si="3"/>
        <v>0.74576271186440679</v>
      </c>
    </row>
    <row r="69" spans="1:10" x14ac:dyDescent="0.2">
      <c r="A69" s="207" t="s">
        <v>253</v>
      </c>
      <c r="B69" s="207">
        <v>55</v>
      </c>
      <c r="C69" s="207">
        <v>8</v>
      </c>
      <c r="D69" s="207">
        <v>0</v>
      </c>
      <c r="E69" s="207">
        <f t="shared" si="2"/>
        <v>63</v>
      </c>
      <c r="F69" s="207">
        <v>0</v>
      </c>
      <c r="G69" s="207">
        <v>66</v>
      </c>
      <c r="H69" s="208">
        <f t="shared" si="3"/>
        <v>0.95454545454545459</v>
      </c>
    </row>
    <row r="70" spans="1:10" x14ac:dyDescent="0.2">
      <c r="A70" s="207" t="s">
        <v>256</v>
      </c>
      <c r="B70" s="207">
        <v>1</v>
      </c>
      <c r="C70" s="207">
        <v>14</v>
      </c>
      <c r="D70" s="207">
        <v>0</v>
      </c>
      <c r="E70" s="207">
        <f t="shared" si="2"/>
        <v>15</v>
      </c>
      <c r="F70" s="207">
        <v>0</v>
      </c>
      <c r="G70" s="207">
        <v>15</v>
      </c>
      <c r="H70" s="208">
        <f t="shared" si="3"/>
        <v>1</v>
      </c>
    </row>
    <row r="71" spans="1:10" x14ac:dyDescent="0.2">
      <c r="A71" s="207" t="s">
        <v>259</v>
      </c>
      <c r="B71" s="207">
        <v>133</v>
      </c>
      <c r="C71" s="207">
        <v>1259</v>
      </c>
      <c r="D71" s="207">
        <v>0</v>
      </c>
      <c r="E71" s="207">
        <v>1392</v>
      </c>
      <c r="F71" s="207">
        <v>23</v>
      </c>
      <c r="G71" s="207">
        <v>1396</v>
      </c>
      <c r="H71" s="208">
        <v>0.99713467048710602</v>
      </c>
    </row>
    <row r="72" spans="1:10" x14ac:dyDescent="0.2">
      <c r="A72" s="207" t="s">
        <v>278</v>
      </c>
      <c r="B72" s="207">
        <v>1</v>
      </c>
      <c r="C72" s="207">
        <v>58</v>
      </c>
      <c r="D72" s="207">
        <v>0</v>
      </c>
      <c r="E72" s="207">
        <v>59</v>
      </c>
      <c r="F72" s="207">
        <v>1</v>
      </c>
      <c r="G72" s="207">
        <v>62</v>
      </c>
      <c r="H72" s="208">
        <v>0.95161290322580649</v>
      </c>
    </row>
    <row r="73" spans="1:10" x14ac:dyDescent="0.2">
      <c r="A73" s="207" t="s">
        <v>282</v>
      </c>
      <c r="B73" s="207">
        <v>4</v>
      </c>
      <c r="C73" s="207">
        <v>68</v>
      </c>
      <c r="D73" s="207">
        <v>0</v>
      </c>
      <c r="E73" s="207">
        <f t="shared" si="2"/>
        <v>72</v>
      </c>
      <c r="F73" s="207">
        <v>2</v>
      </c>
      <c r="G73" s="207">
        <v>84</v>
      </c>
      <c r="H73" s="208">
        <f t="shared" si="3"/>
        <v>0.8571428571428571</v>
      </c>
    </row>
    <row r="74" spans="1:10" x14ac:dyDescent="0.2">
      <c r="A74" s="207" t="s">
        <v>285</v>
      </c>
      <c r="B74" s="207">
        <v>0</v>
      </c>
      <c r="C74" s="207">
        <v>10</v>
      </c>
      <c r="D74" s="207">
        <v>0</v>
      </c>
      <c r="E74" s="207">
        <f t="shared" si="2"/>
        <v>10</v>
      </c>
      <c r="F74" s="207">
        <v>0</v>
      </c>
      <c r="G74" s="207">
        <v>13</v>
      </c>
      <c r="H74" s="208">
        <f t="shared" si="3"/>
        <v>0.76923076923076927</v>
      </c>
    </row>
    <row r="75" spans="1:10" x14ac:dyDescent="0.2">
      <c r="A75" s="207" t="s">
        <v>288</v>
      </c>
      <c r="B75" s="207">
        <v>0</v>
      </c>
      <c r="C75" s="207">
        <v>32</v>
      </c>
      <c r="D75" s="207">
        <v>0</v>
      </c>
      <c r="E75" s="207">
        <f t="shared" si="2"/>
        <v>32</v>
      </c>
      <c r="F75" s="207">
        <v>0</v>
      </c>
      <c r="G75" s="207">
        <v>35</v>
      </c>
      <c r="H75" s="208">
        <f>E75/G75</f>
        <v>0.91428571428571426</v>
      </c>
    </row>
    <row r="76" spans="1:10" ht="13.5" thickBot="1" x14ac:dyDescent="0.25">
      <c r="A76" s="207" t="s">
        <v>501</v>
      </c>
      <c r="B76" s="207">
        <v>8</v>
      </c>
      <c r="C76" s="207">
        <v>11</v>
      </c>
      <c r="D76" s="207">
        <v>0</v>
      </c>
      <c r="E76" s="207">
        <f t="shared" si="2"/>
        <v>19</v>
      </c>
      <c r="F76" s="207">
        <v>0</v>
      </c>
      <c r="G76" s="207">
        <v>19</v>
      </c>
      <c r="H76" s="208">
        <f>E76/G76</f>
        <v>1</v>
      </c>
    </row>
    <row r="77" spans="1:10" ht="13.5" thickTop="1" x14ac:dyDescent="0.2">
      <c r="A77" s="210" t="s">
        <v>506</v>
      </c>
      <c r="B77" s="210">
        <f>SUM(B3:B76)</f>
        <v>512</v>
      </c>
      <c r="C77" s="210">
        <f>SUM(C3:C76)</f>
        <v>6926</v>
      </c>
      <c r="D77" s="210">
        <f>SUM(D3:D76)</f>
        <v>2</v>
      </c>
      <c r="E77" s="210">
        <f t="shared" ref="E77" si="4">B77+C77+D77</f>
        <v>7440</v>
      </c>
      <c r="F77" s="210">
        <f>SUM(F3:F76)</f>
        <v>153</v>
      </c>
      <c r="G77" s="210">
        <f>SUM(G3:G76)</f>
        <v>7969</v>
      </c>
      <c r="H77" s="211">
        <f t="shared" si="3"/>
        <v>0.93361776885431047</v>
      </c>
    </row>
    <row r="78" spans="1:10" x14ac:dyDescent="0.2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">
      <c r="A80" s="96" t="s">
        <v>291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">
      <c r="A82" s="96" t="s">
        <v>292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10" workbookViewId="0">
      <selection activeCell="O24" sqref="O24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44682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U20" sqref="U20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44713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P17" sqref="P17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44743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Q23" sqref="Q23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44774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T19" sqref="T19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44805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S18" sqref="S18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44835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V23" sqref="V23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44866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>
      <selection activeCell="U18" sqref="U18"/>
    </sheetView>
  </sheetViews>
  <sheetFormatPr defaultRowHeight="12.75" x14ac:dyDescent="0.2"/>
  <sheetData>
    <row r="1" spans="1:11" s="2" customFormat="1" ht="14.25" x14ac:dyDescent="0.2">
      <c r="A1" s="28"/>
      <c r="B1" s="29"/>
      <c r="C1" s="30"/>
      <c r="D1" s="212">
        <v>44896</v>
      </c>
      <c r="E1" s="213"/>
      <c r="F1" s="213"/>
      <c r="G1" s="213"/>
      <c r="H1" s="213"/>
      <c r="I1" s="214"/>
      <c r="J1" s="31"/>
      <c r="K1" s="14"/>
    </row>
    <row r="2" spans="1:11" s="16" customFormat="1" ht="57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4"/>
    </row>
    <row r="3" spans="1:11" x14ac:dyDescent="0.2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">
      <c r="A21" t="s">
        <v>54</v>
      </c>
      <c r="B21" t="s">
        <v>55</v>
      </c>
      <c r="C21" s="149" t="s">
        <v>507</v>
      </c>
      <c r="G21">
        <f t="shared" si="1"/>
        <v>0</v>
      </c>
      <c r="J21" t="e">
        <f t="shared" si="0"/>
        <v>#DIV/0!</v>
      </c>
    </row>
    <row r="22" spans="1:10" x14ac:dyDescent="0.2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">
      <c r="A68" t="s">
        <v>478</v>
      </c>
      <c r="B68" t="s">
        <v>180</v>
      </c>
      <c r="C68" t="s">
        <v>479</v>
      </c>
      <c r="G68">
        <f t="shared" ref="G68:G114" si="3">SUM(D68:F68)</f>
        <v>0</v>
      </c>
      <c r="J68" t="e">
        <f t="shared" si="2"/>
        <v>#DIV/0!</v>
      </c>
    </row>
    <row r="69" spans="1:10" x14ac:dyDescent="0.2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">
      <c r="A70" t="s">
        <v>474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">
      <c r="A77" t="s">
        <v>485</v>
      </c>
      <c r="B77" t="s">
        <v>180</v>
      </c>
      <c r="C77" t="s">
        <v>486</v>
      </c>
      <c r="G77">
        <f t="shared" si="3"/>
        <v>0</v>
      </c>
      <c r="J77" t="e">
        <f t="shared" si="2"/>
        <v>#DIV/0!</v>
      </c>
    </row>
    <row r="78" spans="1:10" x14ac:dyDescent="0.2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">
      <c r="A98" t="s">
        <v>476</v>
      </c>
      <c r="B98" t="s">
        <v>259</v>
      </c>
      <c r="C98" t="s">
        <v>480</v>
      </c>
      <c r="G98">
        <f t="shared" si="3"/>
        <v>0</v>
      </c>
      <c r="J98" t="e">
        <f t="shared" si="2"/>
        <v>#DIV/0!</v>
      </c>
    </row>
    <row r="99" spans="1:10" x14ac:dyDescent="0.2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">
      <c r="A107" t="s">
        <v>297</v>
      </c>
      <c r="B107" t="s">
        <v>259</v>
      </c>
      <c r="C107" t="s">
        <v>423</v>
      </c>
      <c r="G107">
        <f t="shared" si="3"/>
        <v>0</v>
      </c>
      <c r="J107" t="e">
        <f t="shared" si="2"/>
        <v>#DIV/0!</v>
      </c>
    </row>
    <row r="108" spans="1:10" x14ac:dyDescent="0.2">
      <c r="A108" t="s">
        <v>454</v>
      </c>
      <c r="B108" t="s">
        <v>259</v>
      </c>
      <c r="C108" t="s">
        <v>453</v>
      </c>
      <c r="G108">
        <f t="shared" si="3"/>
        <v>0</v>
      </c>
      <c r="J108" t="e">
        <f t="shared" si="2"/>
        <v>#DIV/0!</v>
      </c>
    </row>
    <row r="109" spans="1:10" x14ac:dyDescent="0.2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">
      <c r="A114" t="s">
        <v>500</v>
      </c>
      <c r="B114" t="s">
        <v>501</v>
      </c>
      <c r="C114" t="s">
        <v>502</v>
      </c>
      <c r="G114">
        <f t="shared" si="3"/>
        <v>0</v>
      </c>
      <c r="J114" t="e">
        <f>G114/I114</f>
        <v>#DIV/0!</v>
      </c>
    </row>
    <row r="115" spans="1:10" x14ac:dyDescent="0.2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">
      <c r="A118" t="s">
        <v>291</v>
      </c>
    </row>
    <row r="120" spans="1:10" x14ac:dyDescent="0.2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99" activePane="bottomRight" state="frozen"/>
      <selection activeCell="K75" sqref="K75"/>
      <selection pane="topRight" activeCell="K75" sqref="K75"/>
      <selection pane="bottomLeft" activeCell="K75" sqref="K75"/>
      <selection pane="bottomRight" activeCell="P124" sqref="P124"/>
    </sheetView>
  </sheetViews>
  <sheetFormatPr defaultColWidth="5.7109375" defaultRowHeight="12.75" x14ac:dyDescent="0.2"/>
  <cols>
    <col min="1" max="1" width="6.7109375" style="179" customWidth="1"/>
    <col min="2" max="2" width="11.28515625" style="149" bestFit="1" customWidth="1"/>
    <col min="3" max="3" width="26.42578125" style="149" bestFit="1" customWidth="1"/>
    <col min="4" max="4" width="7.7109375" style="149" customWidth="1"/>
    <col min="5" max="5" width="7" style="149" customWidth="1"/>
    <col min="6" max="6" width="8" style="149" customWidth="1"/>
    <col min="7" max="7" width="6.85546875" style="149" customWidth="1"/>
    <col min="8" max="8" width="7.7109375" style="149" customWidth="1"/>
    <col min="9" max="9" width="7.140625" style="149" bestFit="1" customWidth="1"/>
    <col min="10" max="10" width="8" style="149" customWidth="1"/>
    <col min="11" max="11" width="6.7109375" style="149" customWidth="1"/>
    <col min="12" max="12" width="6.85546875" style="149" customWidth="1"/>
    <col min="13" max="13" width="7.28515625" style="149" customWidth="1"/>
    <col min="14" max="14" width="7.42578125" style="149" customWidth="1"/>
    <col min="15" max="15" width="7" style="149" bestFit="1" customWidth="1"/>
    <col min="16" max="16" width="8.140625" style="171" customWidth="1"/>
    <col min="17" max="16384" width="5.7109375" style="10"/>
  </cols>
  <sheetData>
    <row r="1" spans="1:17" s="9" customFormat="1" x14ac:dyDescent="0.2">
      <c r="A1" s="166"/>
      <c r="B1" s="167"/>
      <c r="C1" s="168"/>
      <c r="D1" s="218" t="s">
        <v>293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186" t="s">
        <v>294</v>
      </c>
    </row>
    <row r="2" spans="1:17" s="180" customFormat="1" ht="25.5" x14ac:dyDescent="0.2">
      <c r="A2" s="188" t="s">
        <v>0</v>
      </c>
      <c r="B2" s="189" t="s">
        <v>1</v>
      </c>
      <c r="C2" s="190" t="s">
        <v>2</v>
      </c>
      <c r="D2" s="191">
        <v>44575</v>
      </c>
      <c r="E2" s="191">
        <v>44607</v>
      </c>
      <c r="F2" s="191">
        <v>44636</v>
      </c>
      <c r="G2" s="191">
        <v>44668</v>
      </c>
      <c r="H2" s="191">
        <v>44699</v>
      </c>
      <c r="I2" s="191">
        <v>44731</v>
      </c>
      <c r="J2" s="191">
        <v>44762</v>
      </c>
      <c r="K2" s="191">
        <v>44794</v>
      </c>
      <c r="L2" s="191">
        <v>44826</v>
      </c>
      <c r="M2" s="191">
        <v>44857</v>
      </c>
      <c r="N2" s="191">
        <v>44889</v>
      </c>
      <c r="O2" s="191">
        <v>44920</v>
      </c>
      <c r="P2" s="187" t="s">
        <v>295</v>
      </c>
    </row>
    <row r="3" spans="1:17" x14ac:dyDescent="0.2">
      <c r="A3" s="192" t="s">
        <v>9</v>
      </c>
      <c r="B3" s="193" t="s">
        <v>10</v>
      </c>
      <c r="C3" s="193" t="s">
        <v>11</v>
      </c>
      <c r="D3" s="194">
        <f>'Jan 2022'!J3</f>
        <v>0.5714285714285714</v>
      </c>
      <c r="E3" s="194">
        <f>'Feb 2022'!J3</f>
        <v>0.5</v>
      </c>
      <c r="F3" s="194">
        <f>'Mar 2022'!J3</f>
        <v>0.74193548387096775</v>
      </c>
      <c r="G3" s="194">
        <f>'Apr 2022'!J3</f>
        <v>0</v>
      </c>
      <c r="H3" s="194"/>
      <c r="I3" s="194"/>
      <c r="J3" s="194"/>
      <c r="K3" s="194"/>
      <c r="L3" s="194"/>
      <c r="M3" s="194"/>
      <c r="N3" s="194"/>
      <c r="O3" s="194"/>
      <c r="P3" s="195">
        <f>SUM(D3:O3)/4</f>
        <v>0.45334101382488479</v>
      </c>
      <c r="Q3" s="11"/>
    </row>
    <row r="4" spans="1:17" x14ac:dyDescent="0.2">
      <c r="A4" s="192" t="s">
        <v>12</v>
      </c>
      <c r="B4" s="193" t="s">
        <v>13</v>
      </c>
      <c r="C4" s="193" t="s">
        <v>13</v>
      </c>
      <c r="D4" s="194">
        <f>'Jan 2022'!J4</f>
        <v>0.8</v>
      </c>
      <c r="E4" s="194">
        <f>'Feb 2022'!J4</f>
        <v>0.5</v>
      </c>
      <c r="F4" s="194">
        <f>'Mar 2022'!J4</f>
        <v>0.7857142857142857</v>
      </c>
      <c r="G4" s="194">
        <f>'Apr 2022'!J4</f>
        <v>0.75</v>
      </c>
      <c r="H4" s="194"/>
      <c r="I4" s="194"/>
      <c r="J4" s="194"/>
      <c r="K4" s="194"/>
      <c r="L4" s="194"/>
      <c r="M4" s="194"/>
      <c r="N4" s="194"/>
      <c r="O4" s="194"/>
      <c r="P4" s="195">
        <f>SUM(D4:O4)/4</f>
        <v>0.70892857142857146</v>
      </c>
    </row>
    <row r="5" spans="1:17" x14ac:dyDescent="0.2">
      <c r="A5" s="192" t="s">
        <v>14</v>
      </c>
      <c r="B5" s="193" t="s">
        <v>15</v>
      </c>
      <c r="C5" s="193" t="s">
        <v>15</v>
      </c>
      <c r="D5" s="194">
        <f>'Jan 2022'!J5</f>
        <v>1</v>
      </c>
      <c r="E5" s="194">
        <f>'Feb 2022'!J5</f>
        <v>0.83333333333333337</v>
      </c>
      <c r="F5" s="194">
        <f>'Mar 2022'!J5</f>
        <v>0.90909090909090906</v>
      </c>
      <c r="G5" s="194">
        <f>'Apr 2022'!J5</f>
        <v>1.1666666666666667</v>
      </c>
      <c r="H5" s="194"/>
      <c r="I5" s="194"/>
      <c r="J5" s="194"/>
      <c r="K5" s="194"/>
      <c r="L5" s="194"/>
      <c r="M5" s="194"/>
      <c r="N5" s="194"/>
      <c r="O5" s="194"/>
      <c r="P5" s="195">
        <f t="shared" ref="P5:P68" si="0">SUM(D5:O5)/4</f>
        <v>0.97727272727272729</v>
      </c>
    </row>
    <row r="6" spans="1:17" x14ac:dyDescent="0.2">
      <c r="A6" s="192" t="s">
        <v>16</v>
      </c>
      <c r="B6" s="193" t="s">
        <v>17</v>
      </c>
      <c r="C6" s="193" t="s">
        <v>18</v>
      </c>
      <c r="D6" s="194">
        <f>'Jan 2022'!J6</f>
        <v>0.66666666666666663</v>
      </c>
      <c r="E6" s="194">
        <f>'Feb 2022'!J6</f>
        <v>0.8571428571428571</v>
      </c>
      <c r="F6" s="194">
        <f>'Mar 2022'!J6</f>
        <v>0.90476190476190477</v>
      </c>
      <c r="G6" s="194">
        <f>'Apr 2022'!J6</f>
        <v>0.86363636363636365</v>
      </c>
      <c r="H6" s="194"/>
      <c r="I6" s="194"/>
      <c r="J6" s="194"/>
      <c r="K6" s="194"/>
      <c r="L6" s="194"/>
      <c r="M6" s="194"/>
      <c r="N6" s="194"/>
      <c r="O6" s="194"/>
      <c r="P6" s="195">
        <f t="shared" si="0"/>
        <v>0.82305194805194803</v>
      </c>
    </row>
    <row r="7" spans="1:17" x14ac:dyDescent="0.2">
      <c r="A7" s="192" t="s">
        <v>19</v>
      </c>
      <c r="B7" s="193" t="s">
        <v>17</v>
      </c>
      <c r="C7" s="193" t="s">
        <v>20</v>
      </c>
      <c r="D7" s="194">
        <f>'Jan 2022'!J7</f>
        <v>0.45945945945945948</v>
      </c>
      <c r="E7" s="194">
        <f>'Feb 2022'!J7</f>
        <v>0.48148148148148145</v>
      </c>
      <c r="F7" s="194">
        <f>'Mar 2022'!J7</f>
        <v>0.94339622641509435</v>
      </c>
      <c r="G7" s="194">
        <f>'Apr 2022'!J7</f>
        <v>0.4642857142857143</v>
      </c>
      <c r="H7" s="194"/>
      <c r="I7" s="194"/>
      <c r="J7" s="194"/>
      <c r="K7" s="194"/>
      <c r="L7" s="194"/>
      <c r="M7" s="194"/>
      <c r="N7" s="194"/>
      <c r="O7" s="194"/>
      <c r="P7" s="195">
        <f t="shared" si="0"/>
        <v>0.5871557204104374</v>
      </c>
    </row>
    <row r="8" spans="1:17" x14ac:dyDescent="0.2">
      <c r="A8" s="192" t="s">
        <v>21</v>
      </c>
      <c r="B8" s="193" t="s">
        <v>22</v>
      </c>
      <c r="C8" s="193" t="s">
        <v>23</v>
      </c>
      <c r="D8" s="194">
        <f>'Jan 2022'!J8</f>
        <v>1.3076923076923077</v>
      </c>
      <c r="E8" s="194">
        <f>'Feb 2022'!J8</f>
        <v>0.73333333333333328</v>
      </c>
      <c r="F8" s="194">
        <f>'Mar 2022'!J8</f>
        <v>0.76470588235294112</v>
      </c>
      <c r="G8" s="194">
        <f>'Apr 2022'!J8</f>
        <v>0.75</v>
      </c>
      <c r="H8" s="194"/>
      <c r="I8" s="194"/>
      <c r="J8" s="194"/>
      <c r="K8" s="194"/>
      <c r="L8" s="194"/>
      <c r="M8" s="194"/>
      <c r="N8" s="194"/>
      <c r="O8" s="194"/>
      <c r="P8" s="195">
        <f t="shared" si="0"/>
        <v>0.8889328808446455</v>
      </c>
    </row>
    <row r="9" spans="1:17" x14ac:dyDescent="0.2">
      <c r="A9" s="192" t="s">
        <v>24</v>
      </c>
      <c r="B9" s="193" t="s">
        <v>25</v>
      </c>
      <c r="C9" s="193" t="s">
        <v>26</v>
      </c>
      <c r="D9" s="194">
        <f>'Jan 2022'!J9</f>
        <v>1.1323529411764706</v>
      </c>
      <c r="E9" s="194">
        <f>'Feb 2022'!J9</f>
        <v>0.97101449275362317</v>
      </c>
      <c r="F9" s="194">
        <f>'Mar 2022'!J9</f>
        <v>0.57608695652173914</v>
      </c>
      <c r="G9" s="194">
        <f>'Apr 2022'!J9</f>
        <v>0.97402597402597402</v>
      </c>
      <c r="H9" s="194"/>
      <c r="I9" s="194"/>
      <c r="J9" s="194"/>
      <c r="K9" s="194"/>
      <c r="L9" s="194"/>
      <c r="M9" s="194"/>
      <c r="N9" s="194"/>
      <c r="O9" s="194"/>
      <c r="P9" s="195">
        <f t="shared" si="0"/>
        <v>0.91337009111945178</v>
      </c>
    </row>
    <row r="10" spans="1:17" x14ac:dyDescent="0.2">
      <c r="A10" s="192" t="s">
        <v>27</v>
      </c>
      <c r="B10" s="193" t="s">
        <v>28</v>
      </c>
      <c r="C10" s="193" t="s">
        <v>29</v>
      </c>
      <c r="D10" s="194">
        <f>'Jan 2022'!J10</f>
        <v>0.8666666666666667</v>
      </c>
      <c r="E10" s="194">
        <f>'Feb 2022'!J10</f>
        <v>1.4545454545454546</v>
      </c>
      <c r="F10" s="194">
        <f>'Mar 2022'!J10</f>
        <v>0.85</v>
      </c>
      <c r="G10" s="194">
        <f>'Apr 2022'!J10</f>
        <v>1.0833333333333333</v>
      </c>
      <c r="H10" s="194"/>
      <c r="I10" s="194"/>
      <c r="J10" s="194"/>
      <c r="K10" s="194"/>
      <c r="L10" s="194"/>
      <c r="M10" s="194"/>
      <c r="N10" s="194"/>
      <c r="O10" s="194"/>
      <c r="P10" s="195">
        <f t="shared" si="0"/>
        <v>1.0636363636363637</v>
      </c>
    </row>
    <row r="11" spans="1:17" x14ac:dyDescent="0.2">
      <c r="A11" s="192" t="s">
        <v>30</v>
      </c>
      <c r="B11" s="193" t="s">
        <v>31</v>
      </c>
      <c r="C11" s="193" t="s">
        <v>32</v>
      </c>
      <c r="D11" s="194">
        <f>'Jan 2022'!J11</f>
        <v>0.54098360655737709</v>
      </c>
      <c r="E11" s="194">
        <f>'Feb 2022'!J11</f>
        <v>0.5714285714285714</v>
      </c>
      <c r="F11" s="194">
        <f>'Mar 2022'!J11</f>
        <v>0.48214285714285715</v>
      </c>
      <c r="G11" s="194">
        <f>'Apr 2022'!J11</f>
        <v>0.92500000000000004</v>
      </c>
      <c r="H11" s="194"/>
      <c r="I11" s="194"/>
      <c r="J11" s="194"/>
      <c r="K11" s="194"/>
      <c r="L11" s="194"/>
      <c r="M11" s="194"/>
      <c r="N11" s="194"/>
      <c r="O11" s="194"/>
      <c r="P11" s="195">
        <f t="shared" si="0"/>
        <v>0.62988875878220152</v>
      </c>
    </row>
    <row r="12" spans="1:17" x14ac:dyDescent="0.2">
      <c r="A12" s="192" t="s">
        <v>33</v>
      </c>
      <c r="B12" s="193" t="s">
        <v>31</v>
      </c>
      <c r="C12" s="193" t="s">
        <v>34</v>
      </c>
      <c r="D12" s="194">
        <f>'Jan 2022'!J12</f>
        <v>0.11538461538461539</v>
      </c>
      <c r="E12" s="194">
        <f>'Feb 2022'!J12</f>
        <v>0.13008130081300814</v>
      </c>
      <c r="F12" s="194">
        <f>'Mar 2022'!J12</f>
        <v>3.3175355450236969E-2</v>
      </c>
      <c r="G12" s="194">
        <f>'Apr 2022'!J12</f>
        <v>0.40740740740740738</v>
      </c>
      <c r="H12" s="194"/>
      <c r="I12" s="194"/>
      <c r="J12" s="194"/>
      <c r="K12" s="194"/>
      <c r="L12" s="194"/>
      <c r="M12" s="194"/>
      <c r="N12" s="194"/>
      <c r="O12" s="194"/>
      <c r="P12" s="195">
        <f t="shared" si="0"/>
        <v>0.17151216976381697</v>
      </c>
    </row>
    <row r="13" spans="1:17" x14ac:dyDescent="0.2">
      <c r="A13" s="192" t="s">
        <v>35</v>
      </c>
      <c r="B13" s="193" t="s">
        <v>36</v>
      </c>
      <c r="C13" s="193" t="s">
        <v>37</v>
      </c>
      <c r="D13" s="194">
        <f>'Jan 2022'!J13</f>
        <v>1.1463414634146341</v>
      </c>
      <c r="E13" s="194">
        <f>'Feb 2022'!J13</f>
        <v>1.703125</v>
      </c>
      <c r="F13" s="194">
        <f>'Mar 2022'!J13</f>
        <v>1.7808219178082192</v>
      </c>
      <c r="G13" s="194">
        <f>'Apr 2022'!J13</f>
        <v>1.1935483870967742</v>
      </c>
      <c r="H13" s="194"/>
      <c r="I13" s="194"/>
      <c r="J13" s="194"/>
      <c r="K13" s="194"/>
      <c r="L13" s="194"/>
      <c r="M13" s="194"/>
      <c r="N13" s="194"/>
      <c r="O13" s="194"/>
      <c r="P13" s="195">
        <f t="shared" si="0"/>
        <v>1.4559591920799069</v>
      </c>
    </row>
    <row r="14" spans="1:17" x14ac:dyDescent="0.2">
      <c r="A14" s="192" t="s">
        <v>38</v>
      </c>
      <c r="B14" s="193" t="s">
        <v>36</v>
      </c>
      <c r="C14" s="193" t="s">
        <v>39</v>
      </c>
      <c r="D14" s="194">
        <f>'Jan 2022'!J14</f>
        <v>0.5</v>
      </c>
      <c r="E14" s="194">
        <f>'Feb 2022'!J14</f>
        <v>1</v>
      </c>
      <c r="F14" s="194">
        <f>'Mar 2022'!J14</f>
        <v>0.91666666666666663</v>
      </c>
      <c r="G14" s="194">
        <f>'Apr 2022'!J14</f>
        <v>0.8</v>
      </c>
      <c r="H14" s="194"/>
      <c r="I14" s="194"/>
      <c r="J14" s="194"/>
      <c r="K14" s="194"/>
      <c r="L14" s="194"/>
      <c r="M14" s="194"/>
      <c r="N14" s="194"/>
      <c r="O14" s="194"/>
      <c r="P14" s="195">
        <f t="shared" si="0"/>
        <v>0.8041666666666667</v>
      </c>
    </row>
    <row r="15" spans="1:17" x14ac:dyDescent="0.2">
      <c r="A15" s="192" t="s">
        <v>40</v>
      </c>
      <c r="B15" s="193" t="s">
        <v>41</v>
      </c>
      <c r="C15" s="193" t="s">
        <v>42</v>
      </c>
      <c r="D15" s="194">
        <f>'Jan 2022'!J15</f>
        <v>0.84615384615384615</v>
      </c>
      <c r="E15" s="194">
        <f>'Feb 2022'!J15</f>
        <v>0.83333333333333337</v>
      </c>
      <c r="F15" s="194">
        <f>'Mar 2022'!J15</f>
        <v>1</v>
      </c>
      <c r="G15" s="194">
        <f>'Apr 2022'!J15</f>
        <v>1.0425531914893618</v>
      </c>
      <c r="H15" s="194"/>
      <c r="I15" s="194"/>
      <c r="J15" s="194"/>
      <c r="K15" s="194"/>
      <c r="L15" s="194"/>
      <c r="M15" s="194"/>
      <c r="N15" s="194"/>
      <c r="O15" s="194"/>
      <c r="P15" s="195">
        <f t="shared" si="0"/>
        <v>0.93051009274413543</v>
      </c>
    </row>
    <row r="16" spans="1:17" x14ac:dyDescent="0.2">
      <c r="A16" s="192" t="s">
        <v>43</v>
      </c>
      <c r="B16" s="193" t="s">
        <v>44</v>
      </c>
      <c r="C16" s="193" t="s">
        <v>45</v>
      </c>
      <c r="D16" s="194">
        <f>'Jan 2022'!J16</f>
        <v>1.4571428571428571</v>
      </c>
      <c r="E16" s="194">
        <f>'Feb 2022'!J16</f>
        <v>2.0714285714285716</v>
      </c>
      <c r="F16" s="194">
        <f>'Mar 2022'!J16</f>
        <v>1.8095238095238095</v>
      </c>
      <c r="G16" s="194">
        <f>'Apr 2022'!J16</f>
        <v>1.3333333333333333</v>
      </c>
      <c r="H16" s="194"/>
      <c r="I16" s="194"/>
      <c r="J16" s="194"/>
      <c r="K16" s="194"/>
      <c r="L16" s="194"/>
      <c r="M16" s="194"/>
      <c r="N16" s="194"/>
      <c r="O16" s="194"/>
      <c r="P16" s="195">
        <f t="shared" si="0"/>
        <v>1.6678571428571427</v>
      </c>
    </row>
    <row r="17" spans="1:16" x14ac:dyDescent="0.2">
      <c r="A17" s="192" t="s">
        <v>46</v>
      </c>
      <c r="B17" s="193" t="s">
        <v>47</v>
      </c>
      <c r="C17" s="193" t="s">
        <v>48</v>
      </c>
      <c r="D17" s="194">
        <f>'Jan 2022'!J17</f>
        <v>0.84360189573459721</v>
      </c>
      <c r="E17" s="194">
        <f>'Feb 2022'!J17</f>
        <v>1.0126582278481013</v>
      </c>
      <c r="F17" s="194">
        <f>'Mar 2022'!J17</f>
        <v>1.0047619047619047</v>
      </c>
      <c r="G17" s="194">
        <f>'Apr 2022'!J17</f>
        <v>0.68442622950819676</v>
      </c>
      <c r="H17" s="194"/>
      <c r="I17" s="194"/>
      <c r="J17" s="194"/>
      <c r="K17" s="194"/>
      <c r="L17" s="194"/>
      <c r="M17" s="194"/>
      <c r="N17" s="194"/>
      <c r="O17" s="194"/>
      <c r="P17" s="195">
        <f t="shared" si="0"/>
        <v>0.88636206446319998</v>
      </c>
    </row>
    <row r="18" spans="1:16" x14ac:dyDescent="0.2">
      <c r="A18" s="192" t="s">
        <v>49</v>
      </c>
      <c r="B18" s="193" t="s">
        <v>47</v>
      </c>
      <c r="C18" s="193" t="s">
        <v>50</v>
      </c>
      <c r="D18" s="194">
        <f>'Jan 2022'!J18</f>
        <v>1.201834862385321</v>
      </c>
      <c r="E18" s="194">
        <f>'Feb 2022'!J18</f>
        <v>1.2077922077922079</v>
      </c>
      <c r="F18" s="194">
        <f>'Mar 2022'!J18</f>
        <v>1.33</v>
      </c>
      <c r="G18" s="194">
        <f>'Apr 2022'!J18</f>
        <v>1.4642857142857142</v>
      </c>
      <c r="H18" s="194"/>
      <c r="I18" s="194"/>
      <c r="J18" s="194"/>
      <c r="K18" s="194"/>
      <c r="L18" s="194"/>
      <c r="M18" s="194"/>
      <c r="N18" s="194"/>
      <c r="O18" s="194"/>
      <c r="P18" s="195">
        <f t="shared" si="0"/>
        <v>1.3009781961158109</v>
      </c>
    </row>
    <row r="19" spans="1:16" x14ac:dyDescent="0.2">
      <c r="A19" s="192" t="s">
        <v>51</v>
      </c>
      <c r="B19" s="193" t="s">
        <v>52</v>
      </c>
      <c r="C19" s="193" t="s">
        <v>53</v>
      </c>
      <c r="D19" s="194">
        <f>'Jan 2022'!J19</f>
        <v>0.86956521739130432</v>
      </c>
      <c r="E19" s="194">
        <f>'Feb 2022'!J19</f>
        <v>0.88888888888888884</v>
      </c>
      <c r="F19" s="194">
        <f>'Mar 2022'!J19</f>
        <v>1</v>
      </c>
      <c r="G19" s="194">
        <f>'Apr 2022'!J19</f>
        <v>0.82352941176470584</v>
      </c>
      <c r="H19" s="194"/>
      <c r="I19" s="194"/>
      <c r="J19" s="194"/>
      <c r="K19" s="194"/>
      <c r="L19" s="194"/>
      <c r="M19" s="194"/>
      <c r="N19" s="194"/>
      <c r="O19" s="194"/>
      <c r="P19" s="195">
        <f t="shared" si="0"/>
        <v>0.89549587951122467</v>
      </c>
    </row>
    <row r="20" spans="1:16" x14ac:dyDescent="0.2">
      <c r="A20" s="192" t="s">
        <v>54</v>
      </c>
      <c r="B20" s="193" t="s">
        <v>55</v>
      </c>
      <c r="C20" s="193" t="s">
        <v>56</v>
      </c>
      <c r="D20" s="194">
        <f>'Jan 2022'!J20</f>
        <v>0.66515837104072395</v>
      </c>
      <c r="E20" s="194">
        <f>'Feb 2022'!J20</f>
        <v>0.66331658291457285</v>
      </c>
      <c r="F20" s="194">
        <f>'Mar 2022'!J20</f>
        <v>0.88011695906432752</v>
      </c>
      <c r="G20" s="194">
        <f>'Apr 2022'!J20</f>
        <v>1.1734317343173433</v>
      </c>
      <c r="H20" s="194"/>
      <c r="I20" s="194"/>
      <c r="J20" s="194"/>
      <c r="K20" s="194"/>
      <c r="L20" s="194"/>
      <c r="M20" s="194"/>
      <c r="N20" s="194"/>
      <c r="O20" s="194"/>
      <c r="P20" s="195">
        <f t="shared" si="0"/>
        <v>0.84550591183424195</v>
      </c>
    </row>
    <row r="21" spans="1:16" x14ac:dyDescent="0.2">
      <c r="A21" s="196" t="s">
        <v>57</v>
      </c>
      <c r="B21" s="197" t="s">
        <v>55</v>
      </c>
      <c r="C21" s="197" t="s">
        <v>58</v>
      </c>
      <c r="D21" s="194">
        <f>'Jan 2022'!J21</f>
        <v>0</v>
      </c>
      <c r="E21" s="194">
        <f>'Feb 2022'!J21</f>
        <v>0</v>
      </c>
      <c r="F21" s="194">
        <f>'Mar 2022'!J21</f>
        <v>0</v>
      </c>
      <c r="G21" s="194">
        <f>'Apr 2022'!J21</f>
        <v>0</v>
      </c>
      <c r="H21" s="194"/>
      <c r="I21" s="194"/>
      <c r="J21" s="194"/>
      <c r="K21" s="194"/>
      <c r="L21" s="194"/>
      <c r="M21" s="194"/>
      <c r="N21" s="194"/>
      <c r="O21" s="194"/>
      <c r="P21" s="195">
        <f t="shared" si="0"/>
        <v>0</v>
      </c>
    </row>
    <row r="22" spans="1:16" x14ac:dyDescent="0.2">
      <c r="A22" s="192" t="s">
        <v>59</v>
      </c>
      <c r="B22" s="193" t="s">
        <v>60</v>
      </c>
      <c r="C22" s="193" t="s">
        <v>61</v>
      </c>
      <c r="D22" s="194">
        <f>'Jan 2022'!J22</f>
        <v>1.6483516483516484E-2</v>
      </c>
      <c r="E22" s="194">
        <f>'Feb 2022'!J22</f>
        <v>1.1818181818181819</v>
      </c>
      <c r="F22" s="194">
        <f>'Mar 2022'!J22</f>
        <v>1.4666666666666666</v>
      </c>
      <c r="G22" s="194">
        <f>'Apr 2022'!J22</f>
        <v>1.2307692307692308</v>
      </c>
      <c r="H22" s="194"/>
      <c r="I22" s="194"/>
      <c r="J22" s="194"/>
      <c r="K22" s="194"/>
      <c r="L22" s="194"/>
      <c r="M22" s="194"/>
      <c r="N22" s="194"/>
      <c r="O22" s="194"/>
      <c r="P22" s="195">
        <f t="shared" si="0"/>
        <v>0.97393439893439893</v>
      </c>
    </row>
    <row r="23" spans="1:16" x14ac:dyDescent="0.2">
      <c r="A23" s="192" t="s">
        <v>62</v>
      </c>
      <c r="B23" s="193" t="s">
        <v>63</v>
      </c>
      <c r="C23" s="193" t="s">
        <v>64</v>
      </c>
      <c r="D23" s="194">
        <f>'Jan 2022'!J23</f>
        <v>0.82758620689655171</v>
      </c>
      <c r="E23" s="194">
        <f>'Feb 2022'!J23</f>
        <v>0.77272727272727271</v>
      </c>
      <c r="F23" s="194">
        <f>'Mar 2022'!J23</f>
        <v>0.8571428571428571</v>
      </c>
      <c r="G23" s="194">
        <f>'Apr 2022'!J23</f>
        <v>1</v>
      </c>
      <c r="H23" s="194"/>
      <c r="I23" s="194"/>
      <c r="J23" s="194"/>
      <c r="K23" s="194"/>
      <c r="L23" s="194"/>
      <c r="M23" s="194"/>
      <c r="N23" s="194"/>
      <c r="O23" s="194"/>
      <c r="P23" s="195">
        <f t="shared" si="0"/>
        <v>0.86436408419167043</v>
      </c>
    </row>
    <row r="24" spans="1:16" x14ac:dyDescent="0.2">
      <c r="A24" s="192" t="s">
        <v>65</v>
      </c>
      <c r="B24" s="193" t="s">
        <v>66</v>
      </c>
      <c r="C24" s="193" t="s">
        <v>67</v>
      </c>
      <c r="D24" s="194">
        <f>'Jan 2022'!J24</f>
        <v>0.29032258064516131</v>
      </c>
      <c r="E24" s="194">
        <f>'Feb 2022'!J24</f>
        <v>0.26804123711340205</v>
      </c>
      <c r="F24" s="194">
        <f>'Mar 2022'!J24</f>
        <v>0.35238095238095241</v>
      </c>
      <c r="G24" s="194">
        <f>'Apr 2022'!J24</f>
        <v>0.51086956521739135</v>
      </c>
      <c r="H24" s="194"/>
      <c r="I24" s="194"/>
      <c r="J24" s="194"/>
      <c r="K24" s="194"/>
      <c r="L24" s="194"/>
      <c r="M24" s="194"/>
      <c r="N24" s="194"/>
      <c r="O24" s="194"/>
      <c r="P24" s="195">
        <f t="shared" si="0"/>
        <v>0.35540358383922677</v>
      </c>
    </row>
    <row r="25" spans="1:16" x14ac:dyDescent="0.2">
      <c r="A25" s="192" t="s">
        <v>68</v>
      </c>
      <c r="B25" s="193" t="s">
        <v>66</v>
      </c>
      <c r="C25" s="193" t="s">
        <v>69</v>
      </c>
      <c r="D25" s="194">
        <f>'Jan 2022'!J25</f>
        <v>0.60606060606060608</v>
      </c>
      <c r="E25" s="194">
        <f>'Feb 2022'!J25</f>
        <v>0.96551724137931039</v>
      </c>
      <c r="F25" s="194">
        <f>'Mar 2022'!J25</f>
        <v>1.0277777777777777</v>
      </c>
      <c r="G25" s="194">
        <f>'Apr 2022'!J25</f>
        <v>1.1071428571428572</v>
      </c>
      <c r="H25" s="194"/>
      <c r="I25" s="194"/>
      <c r="J25" s="194"/>
      <c r="K25" s="194"/>
      <c r="L25" s="194"/>
      <c r="M25" s="194"/>
      <c r="N25" s="194"/>
      <c r="O25" s="194"/>
      <c r="P25" s="195">
        <f t="shared" si="0"/>
        <v>0.92662462059013784</v>
      </c>
    </row>
    <row r="26" spans="1:16" x14ac:dyDescent="0.2">
      <c r="A26" s="192" t="s">
        <v>70</v>
      </c>
      <c r="B26" s="193" t="s">
        <v>71</v>
      </c>
      <c r="C26" s="193" t="s">
        <v>72</v>
      </c>
      <c r="D26" s="194">
        <f>'Jan 2022'!J26</f>
        <v>0.16666666666666666</v>
      </c>
      <c r="E26" s="194">
        <f>'Feb 2022'!J26</f>
        <v>0.34482758620689657</v>
      </c>
      <c r="F26" s="194">
        <f>'Mar 2022'!J26</f>
        <v>0.7857142857142857</v>
      </c>
      <c r="G26" s="194">
        <f>'Apr 2022'!J26</f>
        <v>0.4838709677419355</v>
      </c>
      <c r="H26" s="194"/>
      <c r="I26" s="194"/>
      <c r="J26" s="194"/>
      <c r="K26" s="194"/>
      <c r="L26" s="194"/>
      <c r="M26" s="194"/>
      <c r="N26" s="194"/>
      <c r="O26" s="194"/>
      <c r="P26" s="195">
        <f t="shared" si="0"/>
        <v>0.4452698765824461</v>
      </c>
    </row>
    <row r="27" spans="1:16" x14ac:dyDescent="0.2">
      <c r="A27" s="192" t="s">
        <v>73</v>
      </c>
      <c r="B27" s="193" t="s">
        <v>71</v>
      </c>
      <c r="C27" s="193" t="s">
        <v>74</v>
      </c>
      <c r="D27" s="194">
        <f>'Jan 2022'!J27</f>
        <v>0.22222222222222221</v>
      </c>
      <c r="E27" s="194">
        <f>'Feb 2022'!J27</f>
        <v>0</v>
      </c>
      <c r="F27" s="194">
        <f>'Mar 2022'!J27</f>
        <v>0.69230769230769229</v>
      </c>
      <c r="G27" s="194">
        <f>'Apr 2022'!J27</f>
        <v>0.69696969696969702</v>
      </c>
      <c r="H27" s="194"/>
      <c r="I27" s="194"/>
      <c r="J27" s="194"/>
      <c r="K27" s="194"/>
      <c r="L27" s="194"/>
      <c r="M27" s="194"/>
      <c r="N27" s="194"/>
      <c r="O27" s="194"/>
      <c r="P27" s="195">
        <f t="shared" si="0"/>
        <v>0.40287490287490291</v>
      </c>
    </row>
    <row r="28" spans="1:16" x14ac:dyDescent="0.2">
      <c r="A28" s="192" t="s">
        <v>75</v>
      </c>
      <c r="B28" s="193" t="s">
        <v>76</v>
      </c>
      <c r="C28" s="193" t="s">
        <v>77</v>
      </c>
      <c r="D28" s="194">
        <f>'Jan 2022'!J28</f>
        <v>0.55813953488372092</v>
      </c>
      <c r="E28" s="194">
        <f>'Feb 2022'!J28</f>
        <v>0.75</v>
      </c>
      <c r="F28" s="194">
        <f>'Mar 2022'!J28</f>
        <v>0.64102564102564108</v>
      </c>
      <c r="G28" s="194">
        <f>'Apr 2022'!J28</f>
        <v>0.967741935483871</v>
      </c>
      <c r="H28" s="194"/>
      <c r="I28" s="194"/>
      <c r="J28" s="194"/>
      <c r="K28" s="194"/>
      <c r="L28" s="194"/>
      <c r="M28" s="194"/>
      <c r="N28" s="194"/>
      <c r="O28" s="194"/>
      <c r="P28" s="195">
        <f t="shared" si="0"/>
        <v>0.72922677784830825</v>
      </c>
    </row>
    <row r="29" spans="1:16" x14ac:dyDescent="0.2">
      <c r="A29" s="192" t="s">
        <v>78</v>
      </c>
      <c r="B29" s="193" t="s">
        <v>79</v>
      </c>
      <c r="C29" s="193" t="s">
        <v>80</v>
      </c>
      <c r="D29" s="194">
        <f>'Jan 2022'!J29</f>
        <v>1</v>
      </c>
      <c r="E29" s="194">
        <f>'Feb 2022'!J29</f>
        <v>0</v>
      </c>
      <c r="F29" s="194">
        <f>'Mar 2022'!J29</f>
        <v>0</v>
      </c>
      <c r="G29" s="194">
        <f>'Apr 2022'!J29</f>
        <v>0.75</v>
      </c>
      <c r="H29" s="194"/>
      <c r="I29" s="194"/>
      <c r="J29" s="194"/>
      <c r="K29" s="194"/>
      <c r="L29" s="194"/>
      <c r="M29" s="194"/>
      <c r="N29" s="194"/>
      <c r="O29" s="194"/>
      <c r="P29" s="195">
        <f t="shared" si="0"/>
        <v>0.4375</v>
      </c>
    </row>
    <row r="30" spans="1:16" x14ac:dyDescent="0.2">
      <c r="A30" s="192" t="s">
        <v>81</v>
      </c>
      <c r="B30" s="193" t="s">
        <v>82</v>
      </c>
      <c r="C30" s="193" t="s">
        <v>83</v>
      </c>
      <c r="D30" s="194">
        <f>'Jan 2022'!J30</f>
        <v>0.66666666666666663</v>
      </c>
      <c r="E30" s="194">
        <f>'Feb 2022'!J30</f>
        <v>0</v>
      </c>
      <c r="F30" s="194">
        <f>'Mar 2022'!J30</f>
        <v>0.83333333333333337</v>
      </c>
      <c r="G30" s="194">
        <f>'Apr 2022'!J30</f>
        <v>1.1666666666666667</v>
      </c>
      <c r="H30" s="194"/>
      <c r="I30" s="194"/>
      <c r="J30" s="194"/>
      <c r="K30" s="194"/>
      <c r="L30" s="194"/>
      <c r="M30" s="194"/>
      <c r="N30" s="194"/>
      <c r="O30" s="194"/>
      <c r="P30" s="195">
        <f t="shared" si="0"/>
        <v>0.66666666666666674</v>
      </c>
    </row>
    <row r="31" spans="1:16" x14ac:dyDescent="0.2">
      <c r="A31" s="192" t="s">
        <v>84</v>
      </c>
      <c r="B31" s="193" t="s">
        <v>85</v>
      </c>
      <c r="C31" s="193" t="s">
        <v>86</v>
      </c>
      <c r="D31" s="194">
        <f>'Jan 2022'!J31</f>
        <v>0.26153846153846155</v>
      </c>
      <c r="E31" s="194">
        <f>'Feb 2022'!J31</f>
        <v>0.34319526627218933</v>
      </c>
      <c r="F31" s="194">
        <f>'Mar 2022'!J31</f>
        <v>0.29949238578680204</v>
      </c>
      <c r="G31" s="194">
        <f>'Apr 2022'!J31</f>
        <v>0.64779874213836475</v>
      </c>
      <c r="H31" s="194"/>
      <c r="I31" s="194"/>
      <c r="J31" s="194"/>
      <c r="K31" s="194"/>
      <c r="L31" s="194"/>
      <c r="M31" s="194"/>
      <c r="N31" s="194"/>
      <c r="O31" s="194"/>
      <c r="P31" s="195">
        <f t="shared" si="0"/>
        <v>0.3880062139339544</v>
      </c>
    </row>
    <row r="32" spans="1:16" x14ac:dyDescent="0.2">
      <c r="A32" s="192" t="s">
        <v>88</v>
      </c>
      <c r="B32" s="193" t="s">
        <v>89</v>
      </c>
      <c r="C32" s="193" t="s">
        <v>90</v>
      </c>
      <c r="D32" s="194">
        <f>'Jan 2022'!J32</f>
        <v>1.0689655172413792</v>
      </c>
      <c r="E32" s="194">
        <f>'Feb 2022'!J32</f>
        <v>0.65217391304347827</v>
      </c>
      <c r="F32" s="194">
        <f>'Mar 2022'!J32</f>
        <v>0.94117647058823528</v>
      </c>
      <c r="G32" s="194">
        <f>'Apr 2022'!J32</f>
        <v>1.0277777777777777</v>
      </c>
      <c r="H32" s="194"/>
      <c r="I32" s="194"/>
      <c r="J32" s="194"/>
      <c r="K32" s="194"/>
      <c r="L32" s="194"/>
      <c r="M32" s="194"/>
      <c r="N32" s="194"/>
      <c r="O32" s="194"/>
      <c r="P32" s="195">
        <f t="shared" si="0"/>
        <v>0.92252341966271767</v>
      </c>
    </row>
    <row r="33" spans="1:16" x14ac:dyDescent="0.2">
      <c r="A33" s="192" t="s">
        <v>91</v>
      </c>
      <c r="B33" s="193" t="s">
        <v>92</v>
      </c>
      <c r="C33" s="193" t="s">
        <v>93</v>
      </c>
      <c r="D33" s="194">
        <f>'Jan 2022'!J33</f>
        <v>1.5205479452054795</v>
      </c>
      <c r="E33" s="194">
        <f>'Feb 2022'!J33</f>
        <v>2</v>
      </c>
      <c r="F33" s="194">
        <f>'Mar 2022'!J33</f>
        <v>1.7471264367816093</v>
      </c>
      <c r="G33" s="194">
        <f>'Apr 2022'!J33</f>
        <v>1.860759493670886</v>
      </c>
      <c r="H33" s="194"/>
      <c r="I33" s="194"/>
      <c r="J33" s="194"/>
      <c r="K33" s="194"/>
      <c r="L33" s="194"/>
      <c r="M33" s="194"/>
      <c r="N33" s="194"/>
      <c r="O33" s="194"/>
      <c r="P33" s="195">
        <f t="shared" si="0"/>
        <v>1.7821084689144937</v>
      </c>
    </row>
    <row r="34" spans="1:16" x14ac:dyDescent="0.2">
      <c r="A34" s="192" t="s">
        <v>94</v>
      </c>
      <c r="B34" s="193" t="s">
        <v>95</v>
      </c>
      <c r="C34" s="193" t="s">
        <v>96</v>
      </c>
      <c r="D34" s="194">
        <f>'Jan 2022'!J34</f>
        <v>1.6</v>
      </c>
      <c r="E34" s="194">
        <f>'Feb 2022'!J34</f>
        <v>1.25</v>
      </c>
      <c r="F34" s="194">
        <f>'Mar 2022'!J34</f>
        <v>1</v>
      </c>
      <c r="G34" s="194">
        <f>'Apr 2022'!J34</f>
        <v>0.77777777777777779</v>
      </c>
      <c r="H34" s="194"/>
      <c r="I34" s="194"/>
      <c r="J34" s="194"/>
      <c r="K34" s="194"/>
      <c r="L34" s="194"/>
      <c r="M34" s="194"/>
      <c r="N34" s="194"/>
      <c r="O34" s="194"/>
      <c r="P34" s="195">
        <f t="shared" si="0"/>
        <v>1.1569444444444446</v>
      </c>
    </row>
    <row r="35" spans="1:16" x14ac:dyDescent="0.2">
      <c r="A35" s="192" t="s">
        <v>97</v>
      </c>
      <c r="B35" s="193" t="s">
        <v>98</v>
      </c>
      <c r="C35" s="193" t="s">
        <v>99</v>
      </c>
      <c r="D35" s="194">
        <f>'Jan 2022'!J35</f>
        <v>1</v>
      </c>
      <c r="E35" s="194">
        <f>'Feb 2022'!J35</f>
        <v>1</v>
      </c>
      <c r="F35" s="194">
        <f>'Mar 2022'!J35</f>
        <v>1.2727272727272727</v>
      </c>
      <c r="G35" s="194">
        <f>'Apr 2022'!J35</f>
        <v>1</v>
      </c>
      <c r="H35" s="194"/>
      <c r="I35" s="194"/>
      <c r="J35" s="194"/>
      <c r="K35" s="194"/>
      <c r="L35" s="194"/>
      <c r="M35" s="194"/>
      <c r="N35" s="194"/>
      <c r="O35" s="194"/>
      <c r="P35" s="195">
        <f t="shared" si="0"/>
        <v>1.0681818181818181</v>
      </c>
    </row>
    <row r="36" spans="1:16" x14ac:dyDescent="0.2">
      <c r="A36" s="192" t="s">
        <v>100</v>
      </c>
      <c r="B36" s="193" t="s">
        <v>101</v>
      </c>
      <c r="C36" s="193" t="s">
        <v>102</v>
      </c>
      <c r="D36" s="194">
        <f>'Jan 2022'!J36</f>
        <v>0.88888888888888884</v>
      </c>
      <c r="E36" s="194">
        <f>'Feb 2022'!J36</f>
        <v>0.5</v>
      </c>
      <c r="F36" s="194">
        <f>'Mar 2022'!J36</f>
        <v>0.44444444444444442</v>
      </c>
      <c r="G36" s="194">
        <f>'Apr 2022'!J36</f>
        <v>0.83333333333333337</v>
      </c>
      <c r="H36" s="194"/>
      <c r="I36" s="194"/>
      <c r="J36" s="194"/>
      <c r="K36" s="194"/>
      <c r="L36" s="194"/>
      <c r="M36" s="194"/>
      <c r="N36" s="194"/>
      <c r="O36" s="194"/>
      <c r="P36" s="195">
        <f t="shared" si="0"/>
        <v>0.66666666666666663</v>
      </c>
    </row>
    <row r="37" spans="1:16" x14ac:dyDescent="0.2">
      <c r="A37" s="198" t="s">
        <v>103</v>
      </c>
      <c r="B37" s="193" t="s">
        <v>104</v>
      </c>
      <c r="C37" s="193" t="s">
        <v>105</v>
      </c>
      <c r="D37" s="194">
        <f>'Jan 2022'!J37</f>
        <v>0.6</v>
      </c>
      <c r="E37" s="194">
        <f>'Feb 2022'!J37</f>
        <v>1.75</v>
      </c>
      <c r="F37" s="194">
        <f>'Mar 2022'!J37</f>
        <v>1</v>
      </c>
      <c r="G37" s="194">
        <f>'Apr 2022'!J37</f>
        <v>1</v>
      </c>
      <c r="H37" s="194"/>
      <c r="I37" s="194"/>
      <c r="J37" s="194"/>
      <c r="K37" s="194"/>
      <c r="L37" s="194"/>
      <c r="M37" s="194"/>
      <c r="N37" s="194"/>
      <c r="O37" s="194"/>
      <c r="P37" s="195">
        <f t="shared" si="0"/>
        <v>1.0874999999999999</v>
      </c>
    </row>
    <row r="38" spans="1:16" x14ac:dyDescent="0.2">
      <c r="A38" s="192" t="s">
        <v>106</v>
      </c>
      <c r="B38" s="193" t="s">
        <v>107</v>
      </c>
      <c r="C38" s="193" t="s">
        <v>108</v>
      </c>
      <c r="D38" s="194">
        <f>'Jan 2022'!J38</f>
        <v>1.7142857142857142</v>
      </c>
      <c r="E38" s="194">
        <f>'Feb 2022'!J38</f>
        <v>1.0909090909090908</v>
      </c>
      <c r="F38" s="194">
        <f>'Mar 2022'!J38</f>
        <v>1.32</v>
      </c>
      <c r="G38" s="194">
        <f>'Apr 2022'!J38</f>
        <v>1.0869565217391304</v>
      </c>
      <c r="H38" s="194"/>
      <c r="I38" s="194"/>
      <c r="J38" s="194"/>
      <c r="K38" s="194"/>
      <c r="L38" s="194"/>
      <c r="M38" s="194"/>
      <c r="N38" s="194"/>
      <c r="O38" s="194"/>
      <c r="P38" s="195">
        <f t="shared" si="0"/>
        <v>1.3030378317334841</v>
      </c>
    </row>
    <row r="39" spans="1:16" x14ac:dyDescent="0.2">
      <c r="A39" s="192" t="s">
        <v>109</v>
      </c>
      <c r="B39" s="193" t="s">
        <v>110</v>
      </c>
      <c r="C39" s="193" t="s">
        <v>111</v>
      </c>
      <c r="D39" s="194">
        <f>'Jan 2022'!J39</f>
        <v>1.1666666666666667</v>
      </c>
      <c r="E39" s="194">
        <f>'Feb 2022'!J39</f>
        <v>1.5454545454545454</v>
      </c>
      <c r="F39" s="194">
        <f>'Mar 2022'!J39</f>
        <v>0.967741935483871</v>
      </c>
      <c r="G39" s="194">
        <f>'Apr 2022'!J39</f>
        <v>1.0476190476190477</v>
      </c>
      <c r="H39" s="194"/>
      <c r="I39" s="194"/>
      <c r="J39" s="194"/>
      <c r="K39" s="194"/>
      <c r="L39" s="194"/>
      <c r="M39" s="194"/>
      <c r="N39" s="194"/>
      <c r="O39" s="194"/>
      <c r="P39" s="195">
        <f t="shared" si="0"/>
        <v>1.1818705488060326</v>
      </c>
    </row>
    <row r="40" spans="1:16" x14ac:dyDescent="0.2">
      <c r="A40" s="192" t="s">
        <v>112</v>
      </c>
      <c r="B40" s="193" t="s">
        <v>113</v>
      </c>
      <c r="C40" s="193" t="s">
        <v>114</v>
      </c>
      <c r="D40" s="194">
        <f>'Jan 2022'!J40</f>
        <v>0.53333333333333333</v>
      </c>
      <c r="E40" s="194">
        <f>'Feb 2022'!J40</f>
        <v>0.61904761904761907</v>
      </c>
      <c r="F40" s="194">
        <f>'Mar 2022'!J40</f>
        <v>0.54794520547945202</v>
      </c>
      <c r="G40" s="194">
        <f>'Apr 2022'!J40</f>
        <v>0.96226415094339623</v>
      </c>
      <c r="H40" s="194"/>
      <c r="I40" s="194"/>
      <c r="J40" s="194"/>
      <c r="K40" s="194"/>
      <c r="L40" s="194"/>
      <c r="M40" s="194"/>
      <c r="N40" s="194"/>
      <c r="O40" s="194"/>
      <c r="P40" s="195">
        <f t="shared" si="0"/>
        <v>0.66564757720095014</v>
      </c>
    </row>
    <row r="41" spans="1:16" x14ac:dyDescent="0.2">
      <c r="A41" s="192" t="s">
        <v>115</v>
      </c>
      <c r="B41" s="193" t="s">
        <v>116</v>
      </c>
      <c r="C41" s="193" t="s">
        <v>117</v>
      </c>
      <c r="D41" s="194">
        <f>'Jan 2022'!J41</f>
        <v>0.8</v>
      </c>
      <c r="E41" s="194">
        <f>'Feb 2022'!J41</f>
        <v>0.33333333333333331</v>
      </c>
      <c r="F41" s="194">
        <f>'Mar 2022'!J41</f>
        <v>0.75</v>
      </c>
      <c r="G41" s="194">
        <f>'Apr 2022'!J41</f>
        <v>2</v>
      </c>
      <c r="H41" s="194"/>
      <c r="I41" s="194"/>
      <c r="J41" s="194"/>
      <c r="K41" s="194"/>
      <c r="L41" s="194"/>
      <c r="M41" s="194"/>
      <c r="N41" s="194"/>
      <c r="O41" s="194"/>
      <c r="P41" s="195">
        <f t="shared" si="0"/>
        <v>0.97083333333333333</v>
      </c>
    </row>
    <row r="42" spans="1:16" x14ac:dyDescent="0.2">
      <c r="A42" s="192" t="s">
        <v>118</v>
      </c>
      <c r="B42" s="193" t="s">
        <v>119</v>
      </c>
      <c r="C42" s="193" t="s">
        <v>120</v>
      </c>
      <c r="D42" s="194">
        <f>'Jan 2022'!J42</f>
        <v>2</v>
      </c>
      <c r="E42" s="194">
        <f>'Feb 2022'!J42</f>
        <v>1.5</v>
      </c>
      <c r="F42" s="194">
        <f>'Mar 2022'!J42</f>
        <v>0.6</v>
      </c>
      <c r="G42" s="194">
        <f>'Apr 2022'!J42</f>
        <v>1.2222222222222223</v>
      </c>
      <c r="H42" s="194"/>
      <c r="I42" s="194"/>
      <c r="J42" s="194"/>
      <c r="K42" s="194"/>
      <c r="L42" s="194"/>
      <c r="M42" s="194"/>
      <c r="N42" s="194"/>
      <c r="O42" s="194"/>
      <c r="P42" s="195">
        <f t="shared" si="0"/>
        <v>1.3305555555555555</v>
      </c>
    </row>
    <row r="43" spans="1:16" x14ac:dyDescent="0.2">
      <c r="A43" s="192" t="s">
        <v>121</v>
      </c>
      <c r="B43" s="193" t="s">
        <v>122</v>
      </c>
      <c r="C43" s="193" t="s">
        <v>123</v>
      </c>
      <c r="D43" s="194">
        <f>'Jan 2022'!J43</f>
        <v>0.75</v>
      </c>
      <c r="E43" s="194">
        <f>'Feb 2022'!J43</f>
        <v>0.61224489795918369</v>
      </c>
      <c r="F43" s="194">
        <f>'Mar 2022'!J43</f>
        <v>0.62745098039215685</v>
      </c>
      <c r="G43" s="194">
        <f>'Apr 2022'!J43</f>
        <v>0.98181818181818181</v>
      </c>
      <c r="H43" s="194"/>
      <c r="I43" s="194"/>
      <c r="J43" s="194"/>
      <c r="K43" s="194"/>
      <c r="L43" s="194"/>
      <c r="M43" s="194"/>
      <c r="N43" s="194"/>
      <c r="O43" s="194"/>
      <c r="P43" s="195">
        <f t="shared" si="0"/>
        <v>0.74287851504238056</v>
      </c>
    </row>
    <row r="44" spans="1:16" x14ac:dyDescent="0.2">
      <c r="A44" s="192" t="s">
        <v>124</v>
      </c>
      <c r="B44" s="193" t="s">
        <v>122</v>
      </c>
      <c r="C44" s="193" t="s">
        <v>125</v>
      </c>
      <c r="D44" s="194">
        <f>'Jan 2022'!J44</f>
        <v>0.91666666666666663</v>
      </c>
      <c r="E44" s="194">
        <f>'Feb 2022'!J44</f>
        <v>0.53846153846153844</v>
      </c>
      <c r="F44" s="194">
        <f>'Mar 2022'!J44</f>
        <v>0.66666666666666663</v>
      </c>
      <c r="G44" s="194">
        <f>'Apr 2022'!J44</f>
        <v>0.7857142857142857</v>
      </c>
      <c r="H44" s="194"/>
      <c r="I44" s="194"/>
      <c r="J44" s="194"/>
      <c r="K44" s="194"/>
      <c r="L44" s="194"/>
      <c r="M44" s="194"/>
      <c r="N44" s="194"/>
      <c r="O44" s="194"/>
      <c r="P44" s="195">
        <f t="shared" si="0"/>
        <v>0.72687728937728935</v>
      </c>
    </row>
    <row r="45" spans="1:16" x14ac:dyDescent="0.2">
      <c r="A45" s="192" t="s">
        <v>126</v>
      </c>
      <c r="B45" s="193" t="s">
        <v>127</v>
      </c>
      <c r="C45" s="193" t="s">
        <v>127</v>
      </c>
      <c r="D45" s="194">
        <f>'Jan 2022'!J45</f>
        <v>0.14705882352941177</v>
      </c>
      <c r="E45" s="194">
        <f>'Feb 2022'!J45</f>
        <v>0.23255813953488372</v>
      </c>
      <c r="F45" s="194">
        <f>'Mar 2022'!J45</f>
        <v>0.31578947368421051</v>
      </c>
      <c r="G45" s="194">
        <f>'Apr 2022'!J45</f>
        <v>1.32</v>
      </c>
      <c r="H45" s="194"/>
      <c r="I45" s="194"/>
      <c r="J45" s="194"/>
      <c r="K45" s="194"/>
      <c r="L45" s="194"/>
      <c r="M45" s="194"/>
      <c r="N45" s="194"/>
      <c r="O45" s="194"/>
      <c r="P45" s="195">
        <f t="shared" si="0"/>
        <v>0.50385160918712657</v>
      </c>
    </row>
    <row r="46" spans="1:16" x14ac:dyDescent="0.2">
      <c r="A46" s="192" t="s">
        <v>128</v>
      </c>
      <c r="B46" s="193" t="s">
        <v>129</v>
      </c>
      <c r="C46" s="193" t="s">
        <v>130</v>
      </c>
      <c r="D46" s="194">
        <f>'Jan 2022'!J46</f>
        <v>0.1111111111111111</v>
      </c>
      <c r="E46" s="194">
        <f>'Feb 2022'!J46</f>
        <v>0</v>
      </c>
      <c r="F46" s="194">
        <f>'Mar 2022'!J46</f>
        <v>0.66666666666666663</v>
      </c>
      <c r="G46" s="194">
        <f>'Apr 2022'!J46</f>
        <v>1.25</v>
      </c>
      <c r="H46" s="194"/>
      <c r="I46" s="194"/>
      <c r="J46" s="194"/>
      <c r="K46" s="194"/>
      <c r="L46" s="194"/>
      <c r="M46" s="194"/>
      <c r="N46" s="194"/>
      <c r="O46" s="194"/>
      <c r="P46" s="195">
        <f t="shared" si="0"/>
        <v>0.50694444444444442</v>
      </c>
    </row>
    <row r="47" spans="1:16" x14ac:dyDescent="0.2">
      <c r="A47" s="192" t="s">
        <v>131</v>
      </c>
      <c r="B47" s="193" t="s">
        <v>132</v>
      </c>
      <c r="C47" s="193" t="s">
        <v>133</v>
      </c>
      <c r="D47" s="194">
        <f>'Jan 2022'!J47</f>
        <v>1</v>
      </c>
      <c r="E47" s="194">
        <f>'Feb 2022'!J47</f>
        <v>1</v>
      </c>
      <c r="F47" s="194">
        <f>'Mar 2022'!J47</f>
        <v>0.7142857142857143</v>
      </c>
      <c r="G47" s="194">
        <f>'Apr 2022'!J47</f>
        <v>1.2</v>
      </c>
      <c r="H47" s="194"/>
      <c r="I47" s="194"/>
      <c r="J47" s="194"/>
      <c r="K47" s="194"/>
      <c r="L47" s="194"/>
      <c r="M47" s="194"/>
      <c r="N47" s="194"/>
      <c r="O47" s="194"/>
      <c r="P47" s="195">
        <f t="shared" si="0"/>
        <v>0.97857142857142865</v>
      </c>
    </row>
    <row r="48" spans="1:16" x14ac:dyDescent="0.2">
      <c r="A48" s="192" t="s">
        <v>134</v>
      </c>
      <c r="B48" s="193" t="s">
        <v>135</v>
      </c>
      <c r="C48" s="193" t="s">
        <v>136</v>
      </c>
      <c r="D48" s="194">
        <f>'Jan 2022'!J48</f>
        <v>0.72727272727272729</v>
      </c>
      <c r="E48" s="194">
        <f>'Feb 2022'!J48</f>
        <v>0.74603174603174605</v>
      </c>
      <c r="F48" s="194">
        <f>'Mar 2022'!J48</f>
        <v>0.60176991150442483</v>
      </c>
      <c r="G48" s="194">
        <f>'Apr 2022'!J48</f>
        <v>0.76923076923076927</v>
      </c>
      <c r="H48" s="194"/>
      <c r="I48" s="194"/>
      <c r="J48" s="194"/>
      <c r="K48" s="194"/>
      <c r="L48" s="194"/>
      <c r="M48" s="194"/>
      <c r="N48" s="194"/>
      <c r="O48" s="194"/>
      <c r="P48" s="195">
        <f t="shared" si="0"/>
        <v>0.71107628850991689</v>
      </c>
    </row>
    <row r="49" spans="1:16" x14ac:dyDescent="0.2">
      <c r="A49" s="192" t="s">
        <v>137</v>
      </c>
      <c r="B49" s="193" t="s">
        <v>138</v>
      </c>
      <c r="C49" s="193" t="s">
        <v>139</v>
      </c>
      <c r="D49" s="194">
        <f>'Jan 2022'!J49</f>
        <v>0.80882352941176472</v>
      </c>
      <c r="E49" s="194">
        <f>'Feb 2022'!J49</f>
        <v>0.6071428571428571</v>
      </c>
      <c r="F49" s="194">
        <f>'Mar 2022'!J49</f>
        <v>0.75609756097560976</v>
      </c>
      <c r="G49" s="194">
        <f>'Apr 2022'!J49</f>
        <v>1.25</v>
      </c>
      <c r="H49" s="194"/>
      <c r="I49" s="194"/>
      <c r="J49" s="194"/>
      <c r="K49" s="194"/>
      <c r="L49" s="194"/>
      <c r="M49" s="194"/>
      <c r="N49" s="194"/>
      <c r="O49" s="194"/>
      <c r="P49" s="195">
        <f t="shared" si="0"/>
        <v>0.85551598688255792</v>
      </c>
    </row>
    <row r="50" spans="1:16" x14ac:dyDescent="0.2">
      <c r="A50" s="198" t="s">
        <v>140</v>
      </c>
      <c r="B50" s="193" t="s">
        <v>141</v>
      </c>
      <c r="C50" s="193" t="s">
        <v>142</v>
      </c>
      <c r="D50" s="194">
        <f>'Jan 2022'!J50</f>
        <v>0.59595959595959591</v>
      </c>
      <c r="E50" s="194">
        <f>'Feb 2022'!J50</f>
        <v>0.80303030303030298</v>
      </c>
      <c r="F50" s="194">
        <f>'Mar 2022'!J50</f>
        <v>0.76190476190476186</v>
      </c>
      <c r="G50" s="194">
        <f>'Apr 2022'!J50</f>
        <v>1.4642857142857142</v>
      </c>
      <c r="H50" s="194"/>
      <c r="I50" s="194"/>
      <c r="J50" s="194"/>
      <c r="K50" s="194"/>
      <c r="L50" s="194"/>
      <c r="M50" s="194"/>
      <c r="N50" s="194"/>
      <c r="O50" s="194"/>
      <c r="P50" s="195">
        <f t="shared" si="0"/>
        <v>0.90629509379509376</v>
      </c>
    </row>
    <row r="51" spans="1:16" x14ac:dyDescent="0.2">
      <c r="A51" s="192" t="s">
        <v>143</v>
      </c>
      <c r="B51" s="193" t="s">
        <v>144</v>
      </c>
      <c r="C51" s="193" t="s">
        <v>145</v>
      </c>
      <c r="D51" s="194">
        <f>'Jan 2022'!J51</f>
        <v>0.625</v>
      </c>
      <c r="E51" s="194">
        <f>'Feb 2022'!J51</f>
        <v>0.70370370370370372</v>
      </c>
      <c r="F51" s="194">
        <f>'Mar 2022'!J51</f>
        <v>0.86206896551724133</v>
      </c>
      <c r="G51" s="194">
        <f>'Apr 2022'!J51</f>
        <v>0.93333333333333335</v>
      </c>
      <c r="H51" s="194"/>
      <c r="I51" s="194"/>
      <c r="J51" s="194"/>
      <c r="K51" s="194"/>
      <c r="L51" s="194"/>
      <c r="M51" s="194"/>
      <c r="N51" s="194"/>
      <c r="O51" s="194"/>
      <c r="P51" s="195">
        <f t="shared" si="0"/>
        <v>0.78102650063856971</v>
      </c>
    </row>
    <row r="52" spans="1:16" x14ac:dyDescent="0.2">
      <c r="A52" s="192" t="s">
        <v>146</v>
      </c>
      <c r="B52" s="193" t="s">
        <v>147</v>
      </c>
      <c r="C52" s="193" t="s">
        <v>148</v>
      </c>
      <c r="D52" s="194">
        <f>'Jan 2022'!J52</f>
        <v>0</v>
      </c>
      <c r="E52" s="194">
        <f>'Feb 2022'!J52</f>
        <v>0</v>
      </c>
      <c r="F52" s="194">
        <f>'Mar 2022'!J52</f>
        <v>0</v>
      </c>
      <c r="G52" s="194">
        <f>'Apr 2022'!J52</f>
        <v>0.75</v>
      </c>
      <c r="H52" s="194"/>
      <c r="I52" s="194"/>
      <c r="J52" s="194"/>
      <c r="K52" s="194"/>
      <c r="L52" s="194"/>
      <c r="M52" s="194"/>
      <c r="N52" s="194"/>
      <c r="O52" s="194"/>
      <c r="P52" s="195">
        <f t="shared" si="0"/>
        <v>0.1875</v>
      </c>
    </row>
    <row r="53" spans="1:16" x14ac:dyDescent="0.2">
      <c r="A53" s="192" t="s">
        <v>149</v>
      </c>
      <c r="B53" s="193" t="s">
        <v>147</v>
      </c>
      <c r="C53" s="193" t="s">
        <v>150</v>
      </c>
      <c r="D53" s="194">
        <f>'Jan 2022'!J53</f>
        <v>0</v>
      </c>
      <c r="E53" s="194">
        <f>'Feb 2022'!J53</f>
        <v>0</v>
      </c>
      <c r="F53" s="194">
        <f>'Mar 2022'!J53</f>
        <v>0</v>
      </c>
      <c r="G53" s="194">
        <f>'Apr 2022'!J53</f>
        <v>0.46666666666666667</v>
      </c>
      <c r="H53" s="194"/>
      <c r="I53" s="194"/>
      <c r="J53" s="194"/>
      <c r="K53" s="194"/>
      <c r="L53" s="194"/>
      <c r="M53" s="194"/>
      <c r="N53" s="194"/>
      <c r="O53" s="194"/>
      <c r="P53" s="195">
        <f t="shared" si="0"/>
        <v>0.11666666666666667</v>
      </c>
    </row>
    <row r="54" spans="1:16" x14ac:dyDescent="0.2">
      <c r="A54" s="192" t="s">
        <v>151</v>
      </c>
      <c r="B54" s="193" t="s">
        <v>152</v>
      </c>
      <c r="C54" s="193" t="s">
        <v>153</v>
      </c>
      <c r="D54" s="194">
        <f>'Jan 2022'!J54</f>
        <v>0.16129032258064516</v>
      </c>
      <c r="E54" s="194">
        <f>'Feb 2022'!J54</f>
        <v>1.05</v>
      </c>
      <c r="F54" s="194">
        <f>'Mar 2022'!J54</f>
        <v>0.52380952380952384</v>
      </c>
      <c r="G54" s="194">
        <f>'Apr 2022'!J54</f>
        <v>0.60465116279069764</v>
      </c>
      <c r="H54" s="194"/>
      <c r="I54" s="194"/>
      <c r="J54" s="194"/>
      <c r="K54" s="194"/>
      <c r="L54" s="194"/>
      <c r="M54" s="194"/>
      <c r="N54" s="194"/>
      <c r="O54" s="194"/>
      <c r="P54" s="195">
        <f t="shared" si="0"/>
        <v>0.58493775229521661</v>
      </c>
    </row>
    <row r="55" spans="1:16" x14ac:dyDescent="0.2">
      <c r="A55" s="192" t="s">
        <v>154</v>
      </c>
      <c r="B55" s="193" t="s">
        <v>155</v>
      </c>
      <c r="C55" s="193" t="s">
        <v>156</v>
      </c>
      <c r="D55" s="194">
        <f>'Jan 2022'!J55</f>
        <v>0.66666666666666663</v>
      </c>
      <c r="E55" s="194">
        <f>'Feb 2022'!J55</f>
        <v>0.8571428571428571</v>
      </c>
      <c r="F55" s="194">
        <f>'Mar 2022'!J55</f>
        <v>0.75</v>
      </c>
      <c r="G55" s="194">
        <f>'Apr 2022'!J55</f>
        <v>1.25</v>
      </c>
      <c r="H55" s="194"/>
      <c r="I55" s="194"/>
      <c r="J55" s="194"/>
      <c r="K55" s="194"/>
      <c r="L55" s="194"/>
      <c r="M55" s="194"/>
      <c r="N55" s="194"/>
      <c r="O55" s="194"/>
      <c r="P55" s="195">
        <f t="shared" si="0"/>
        <v>0.88095238095238093</v>
      </c>
    </row>
    <row r="56" spans="1:16" x14ac:dyDescent="0.2">
      <c r="A56" s="192" t="s">
        <v>157</v>
      </c>
      <c r="B56" s="193" t="s">
        <v>155</v>
      </c>
      <c r="C56" s="193" t="s">
        <v>158</v>
      </c>
      <c r="D56" s="194">
        <f>'Jan 2022'!J56</f>
        <v>0.84210526315789469</v>
      </c>
      <c r="E56" s="194">
        <f>'Feb 2022'!J56</f>
        <v>0.88888888888888884</v>
      </c>
      <c r="F56" s="194">
        <f>'Mar 2022'!J56</f>
        <v>1.0588235294117647</v>
      </c>
      <c r="G56" s="194">
        <f>'Apr 2022'!J56</f>
        <v>1</v>
      </c>
      <c r="H56" s="194"/>
      <c r="I56" s="194"/>
      <c r="J56" s="194"/>
      <c r="K56" s="194"/>
      <c r="L56" s="194"/>
      <c r="M56" s="194"/>
      <c r="N56" s="194"/>
      <c r="O56" s="194"/>
      <c r="P56" s="195">
        <f t="shared" si="0"/>
        <v>0.94745442036463712</v>
      </c>
    </row>
    <row r="57" spans="1:16" x14ac:dyDescent="0.2">
      <c r="A57" s="192" t="s">
        <v>159</v>
      </c>
      <c r="B57" s="193" t="s">
        <v>160</v>
      </c>
      <c r="C57" s="193" t="s">
        <v>161</v>
      </c>
      <c r="D57" s="194">
        <f>'Jan 2022'!J57</f>
        <v>0.86956521739130432</v>
      </c>
      <c r="E57" s="194">
        <f>'Feb 2022'!J57</f>
        <v>0.83870967741935487</v>
      </c>
      <c r="F57" s="194">
        <f>'Mar 2022'!J57</f>
        <v>0.91666666666666663</v>
      </c>
      <c r="G57" s="194">
        <f>'Apr 2022'!J57</f>
        <v>1</v>
      </c>
      <c r="H57" s="194"/>
      <c r="I57" s="194"/>
      <c r="J57" s="194"/>
      <c r="K57" s="194"/>
      <c r="L57" s="194"/>
      <c r="M57" s="194"/>
      <c r="N57" s="194"/>
      <c r="O57" s="194"/>
      <c r="P57" s="195">
        <f t="shared" si="0"/>
        <v>0.90623539036933143</v>
      </c>
    </row>
    <row r="58" spans="1:16" x14ac:dyDescent="0.2">
      <c r="A58" s="192" t="s">
        <v>162</v>
      </c>
      <c r="B58" s="193" t="s">
        <v>163</v>
      </c>
      <c r="C58" s="193" t="s">
        <v>164</v>
      </c>
      <c r="D58" s="194">
        <f>'Jan 2022'!J58</f>
        <v>0.7</v>
      </c>
      <c r="E58" s="194">
        <f>'Feb 2022'!J58</f>
        <v>0.85</v>
      </c>
      <c r="F58" s="194">
        <f>'Mar 2022'!J58</f>
        <v>0.72222222222222221</v>
      </c>
      <c r="G58" s="194">
        <f>'Apr 2022'!J58</f>
        <v>1.3076923076923077</v>
      </c>
      <c r="H58" s="194"/>
      <c r="I58" s="194"/>
      <c r="J58" s="194"/>
      <c r="K58" s="194"/>
      <c r="L58" s="194"/>
      <c r="M58" s="194"/>
      <c r="N58" s="194"/>
      <c r="O58" s="194"/>
      <c r="P58" s="195">
        <f t="shared" si="0"/>
        <v>0.89497863247863241</v>
      </c>
    </row>
    <row r="59" spans="1:16" x14ac:dyDescent="0.2">
      <c r="A59" s="192" t="s">
        <v>165</v>
      </c>
      <c r="B59" s="193" t="s">
        <v>166</v>
      </c>
      <c r="C59" s="193" t="s">
        <v>167</v>
      </c>
      <c r="D59" s="194">
        <f>'Jan 2022'!J59</f>
        <v>0.953125</v>
      </c>
      <c r="E59" s="194">
        <f>'Feb 2022'!J59</f>
        <v>1.0172413793103448</v>
      </c>
      <c r="F59" s="194">
        <f>'Mar 2022'!J59</f>
        <v>0.98666666666666669</v>
      </c>
      <c r="G59" s="194">
        <f>'Apr 2022'!J59</f>
        <v>0.953125</v>
      </c>
      <c r="H59" s="194"/>
      <c r="I59" s="194"/>
      <c r="J59" s="194"/>
      <c r="K59" s="194"/>
      <c r="L59" s="194"/>
      <c r="M59" s="194"/>
      <c r="N59" s="194"/>
      <c r="O59" s="194"/>
      <c r="P59" s="195">
        <f t="shared" si="0"/>
        <v>0.97753951149425289</v>
      </c>
    </row>
    <row r="60" spans="1:16" x14ac:dyDescent="0.2">
      <c r="A60" s="192" t="s">
        <v>168</v>
      </c>
      <c r="B60" s="193" t="s">
        <v>169</v>
      </c>
      <c r="C60" s="193" t="s">
        <v>170</v>
      </c>
      <c r="D60" s="194">
        <f>'Jan 2022'!J60</f>
        <v>1.125</v>
      </c>
      <c r="E60" s="194">
        <f>'Feb 2022'!J60</f>
        <v>0</v>
      </c>
      <c r="F60" s="194">
        <f>'Mar 2022'!J60</f>
        <v>1.1499999999999999</v>
      </c>
      <c r="G60" s="194">
        <f>'Apr 2022'!J60</f>
        <v>1.4166666666666667</v>
      </c>
      <c r="H60" s="194"/>
      <c r="I60" s="194"/>
      <c r="J60" s="194"/>
      <c r="K60" s="194"/>
      <c r="L60" s="194"/>
      <c r="M60" s="194"/>
      <c r="N60" s="194"/>
      <c r="O60" s="194"/>
      <c r="P60" s="195">
        <f t="shared" si="0"/>
        <v>0.92291666666666661</v>
      </c>
    </row>
    <row r="61" spans="1:16" x14ac:dyDescent="0.2">
      <c r="A61" s="192" t="s">
        <v>171</v>
      </c>
      <c r="B61" s="193" t="s">
        <v>172</v>
      </c>
      <c r="C61" s="193" t="s">
        <v>172</v>
      </c>
      <c r="D61" s="194">
        <f>'Jan 2022'!J61</f>
        <v>0.66666666666666663</v>
      </c>
      <c r="E61" s="194">
        <f>'Feb 2022'!J61</f>
        <v>0.51851851851851849</v>
      </c>
      <c r="F61" s="194">
        <f>'Mar 2022'!J61</f>
        <v>0.79797979797979801</v>
      </c>
      <c r="G61" s="194">
        <f>'Apr 2022'!J61</f>
        <v>0.78021978021978022</v>
      </c>
      <c r="H61" s="194"/>
      <c r="I61" s="194"/>
      <c r="J61" s="194"/>
      <c r="K61" s="194"/>
      <c r="L61" s="194"/>
      <c r="M61" s="194"/>
      <c r="N61" s="194"/>
      <c r="O61" s="194"/>
      <c r="P61" s="195">
        <f t="shared" si="0"/>
        <v>0.69084619084619081</v>
      </c>
    </row>
    <row r="62" spans="1:16" x14ac:dyDescent="0.2">
      <c r="A62" s="192" t="s">
        <v>173</v>
      </c>
      <c r="B62" s="193" t="s">
        <v>174</v>
      </c>
      <c r="C62" s="193" t="s">
        <v>175</v>
      </c>
      <c r="D62" s="194">
        <f>'Jan 2022'!J62</f>
        <v>1.0625</v>
      </c>
      <c r="E62" s="194">
        <f>'Feb 2022'!J62</f>
        <v>0.9</v>
      </c>
      <c r="F62" s="194">
        <f>'Mar 2022'!J62</f>
        <v>1.5</v>
      </c>
      <c r="G62" s="194">
        <f>'Apr 2022'!J62</f>
        <v>1.6363636363636365</v>
      </c>
      <c r="H62" s="194"/>
      <c r="I62" s="194"/>
      <c r="J62" s="194"/>
      <c r="K62" s="194"/>
      <c r="L62" s="194"/>
      <c r="M62" s="194"/>
      <c r="N62" s="194"/>
      <c r="O62" s="194"/>
      <c r="P62" s="195">
        <f t="shared" si="0"/>
        <v>1.274715909090909</v>
      </c>
    </row>
    <row r="63" spans="1:16" x14ac:dyDescent="0.2">
      <c r="A63" s="192" t="s">
        <v>176</v>
      </c>
      <c r="B63" s="193" t="s">
        <v>177</v>
      </c>
      <c r="C63" s="193" t="s">
        <v>178</v>
      </c>
      <c r="D63" s="194">
        <f>'Jan 2022'!J63</f>
        <v>0.63157894736842102</v>
      </c>
      <c r="E63" s="194">
        <f>'Feb 2022'!J63</f>
        <v>0.95</v>
      </c>
      <c r="F63" s="194">
        <f>'Mar 2022'!J63</f>
        <v>0.92307692307692313</v>
      </c>
      <c r="G63" s="194">
        <f>'Apr 2022'!J63</f>
        <v>1</v>
      </c>
      <c r="H63" s="194"/>
      <c r="I63" s="194"/>
      <c r="J63" s="194"/>
      <c r="K63" s="194"/>
      <c r="L63" s="194"/>
      <c r="M63" s="194"/>
      <c r="N63" s="194"/>
      <c r="O63" s="194"/>
      <c r="P63" s="195">
        <f t="shared" si="0"/>
        <v>0.87616396761133597</v>
      </c>
    </row>
    <row r="64" spans="1:16" x14ac:dyDescent="0.2">
      <c r="A64" s="192" t="s">
        <v>182</v>
      </c>
      <c r="B64" s="193" t="s">
        <v>180</v>
      </c>
      <c r="C64" s="197" t="s">
        <v>183</v>
      </c>
      <c r="D64" s="194">
        <f>'Jan 2022'!J64</f>
        <v>1.0979020979020979</v>
      </c>
      <c r="E64" s="194">
        <f>'Feb 2022'!J64</f>
        <v>0.97115384615384615</v>
      </c>
      <c r="F64" s="194">
        <f>'Mar 2022'!J64</f>
        <v>0.86904761904761907</v>
      </c>
      <c r="G64" s="194">
        <f>'Apr 2022'!J64</f>
        <v>1.0065359477124183</v>
      </c>
      <c r="H64" s="194"/>
      <c r="I64" s="194"/>
      <c r="J64" s="194"/>
      <c r="K64" s="194"/>
      <c r="L64" s="194"/>
      <c r="M64" s="194"/>
      <c r="N64" s="194"/>
      <c r="O64" s="194"/>
      <c r="P64" s="195">
        <f t="shared" si="0"/>
        <v>0.98615987770399538</v>
      </c>
    </row>
    <row r="65" spans="1:16" x14ac:dyDescent="0.2">
      <c r="A65" s="198" t="s">
        <v>184</v>
      </c>
      <c r="B65" s="193" t="s">
        <v>180</v>
      </c>
      <c r="C65" s="193" t="s">
        <v>185</v>
      </c>
      <c r="D65" s="194">
        <f>'Jan 2022'!J65</f>
        <v>0.69784172661870503</v>
      </c>
      <c r="E65" s="194">
        <f>'Feb 2022'!J65</f>
        <v>0.66386554621848737</v>
      </c>
      <c r="F65" s="194">
        <f>'Mar 2022'!J65</f>
        <v>0.91191709844559588</v>
      </c>
      <c r="G65" s="194">
        <f>'Apr 2022'!J65</f>
        <v>0.92771084337349397</v>
      </c>
      <c r="H65" s="194"/>
      <c r="I65" s="194"/>
      <c r="J65" s="194"/>
      <c r="K65" s="194"/>
      <c r="L65" s="194"/>
      <c r="M65" s="194"/>
      <c r="N65" s="194"/>
      <c r="O65" s="194"/>
      <c r="P65" s="195">
        <f t="shared" si="0"/>
        <v>0.80033380366407059</v>
      </c>
    </row>
    <row r="66" spans="1:16" x14ac:dyDescent="0.2">
      <c r="A66" s="192" t="s">
        <v>188</v>
      </c>
      <c r="B66" s="193" t="s">
        <v>180</v>
      </c>
      <c r="C66" s="193" t="s">
        <v>296</v>
      </c>
      <c r="D66" s="194">
        <f>'Jan 2022'!J66</f>
        <v>0.95833333333333337</v>
      </c>
      <c r="E66" s="194">
        <f>'Feb 2022'!J66</f>
        <v>0.87096774193548387</v>
      </c>
      <c r="F66" s="194">
        <f>'Mar 2022'!J66</f>
        <v>0.83606557377049184</v>
      </c>
      <c r="G66" s="194">
        <f>'Apr 2022'!J66</f>
        <v>0.79032258064516125</v>
      </c>
      <c r="H66" s="194"/>
      <c r="I66" s="194"/>
      <c r="J66" s="194"/>
      <c r="K66" s="194"/>
      <c r="L66" s="194"/>
      <c r="M66" s="194"/>
      <c r="N66" s="194"/>
      <c r="O66" s="194"/>
      <c r="P66" s="195">
        <f t="shared" si="0"/>
        <v>0.86392230742111753</v>
      </c>
    </row>
    <row r="67" spans="1:16" x14ac:dyDescent="0.2">
      <c r="A67" s="192" t="s">
        <v>190</v>
      </c>
      <c r="B67" s="193" t="s">
        <v>180</v>
      </c>
      <c r="C67" s="193" t="s">
        <v>191</v>
      </c>
      <c r="D67" s="194">
        <f>'Jan 2022'!J67</f>
        <v>0.70940170940170943</v>
      </c>
      <c r="E67" s="194">
        <f>'Feb 2022'!J67</f>
        <v>0.71875</v>
      </c>
      <c r="F67" s="194">
        <f>'Mar 2022'!J67</f>
        <v>0.65925925925925921</v>
      </c>
      <c r="G67" s="194">
        <f>'Apr 2022'!J67</f>
        <v>0.87931034482758619</v>
      </c>
      <c r="H67" s="194"/>
      <c r="I67" s="194"/>
      <c r="J67" s="194"/>
      <c r="K67" s="194"/>
      <c r="L67" s="194"/>
      <c r="M67" s="194"/>
      <c r="N67" s="194"/>
      <c r="O67" s="194"/>
      <c r="P67" s="195">
        <f t="shared" si="0"/>
        <v>0.74168032837213871</v>
      </c>
    </row>
    <row r="68" spans="1:16" x14ac:dyDescent="0.2">
      <c r="A68" s="192" t="s">
        <v>478</v>
      </c>
      <c r="B68" s="193" t="s">
        <v>180</v>
      </c>
      <c r="C68" s="193" t="s">
        <v>479</v>
      </c>
      <c r="D68" s="194">
        <f>'Jan 2022'!J68</f>
        <v>0.828125</v>
      </c>
      <c r="E68" s="194">
        <f>'Feb 2022'!J68</f>
        <v>0.80769230769230771</v>
      </c>
      <c r="F68" s="194">
        <f>'Mar 2022'!J68</f>
        <v>0.86826347305389218</v>
      </c>
      <c r="G68" s="194">
        <f>'Apr 2022'!J68</f>
        <v>0.7142857142857143</v>
      </c>
      <c r="H68" s="194"/>
      <c r="I68" s="194"/>
      <c r="J68" s="194"/>
      <c r="K68" s="194"/>
      <c r="L68" s="194"/>
      <c r="M68" s="194"/>
      <c r="N68" s="194"/>
      <c r="O68" s="194"/>
      <c r="P68" s="195">
        <f t="shared" si="0"/>
        <v>0.80459162375797855</v>
      </c>
    </row>
    <row r="69" spans="1:16" x14ac:dyDescent="0.2">
      <c r="A69" s="198" t="s">
        <v>192</v>
      </c>
      <c r="B69" s="193" t="s">
        <v>180</v>
      </c>
      <c r="C69" s="193" t="s">
        <v>193</v>
      </c>
      <c r="D69" s="194">
        <f>'Jan 2022'!J69</f>
        <v>0.93975903614457834</v>
      </c>
      <c r="E69" s="194">
        <f>'Feb 2022'!J69</f>
        <v>1</v>
      </c>
      <c r="F69" s="194">
        <f>'Mar 2022'!J69</f>
        <v>0.79268292682926833</v>
      </c>
      <c r="G69" s="194">
        <f>'Apr 2022'!J69</f>
        <v>0.86956521739130432</v>
      </c>
      <c r="H69" s="194"/>
      <c r="I69" s="194"/>
      <c r="J69" s="194"/>
      <c r="K69" s="194"/>
      <c r="L69" s="194"/>
      <c r="M69" s="194"/>
      <c r="N69" s="194"/>
      <c r="O69" s="194"/>
      <c r="P69" s="195">
        <f t="shared" ref="P69:P115" si="1">SUM(D69:O69)/4</f>
        <v>0.9005017950912878</v>
      </c>
    </row>
    <row r="70" spans="1:16" x14ac:dyDescent="0.2">
      <c r="A70" s="198" t="s">
        <v>474</v>
      </c>
      <c r="B70" s="193" t="s">
        <v>180</v>
      </c>
      <c r="C70" s="193" t="s">
        <v>187</v>
      </c>
      <c r="D70" s="194">
        <f>'Jan 2022'!J70</f>
        <v>0.55378486055776888</v>
      </c>
      <c r="E70" s="194">
        <f>'Feb 2022'!J70</f>
        <v>0.7342995169082126</v>
      </c>
      <c r="F70" s="194">
        <f>'Mar 2022'!J70</f>
        <v>0.72064777327935226</v>
      </c>
      <c r="G70" s="194">
        <f>'Apr 2022'!J70</f>
        <v>0.95852534562211977</v>
      </c>
      <c r="H70" s="194"/>
      <c r="I70" s="194"/>
      <c r="J70" s="194"/>
      <c r="K70" s="194"/>
      <c r="L70" s="194"/>
      <c r="M70" s="194"/>
      <c r="N70" s="194"/>
      <c r="O70" s="194"/>
      <c r="P70" s="195">
        <f t="shared" si="1"/>
        <v>0.74181437409186335</v>
      </c>
    </row>
    <row r="71" spans="1:16" x14ac:dyDescent="0.2">
      <c r="A71" s="192" t="s">
        <v>194</v>
      </c>
      <c r="B71" s="193" t="s">
        <v>180</v>
      </c>
      <c r="C71" s="193" t="s">
        <v>195</v>
      </c>
      <c r="D71" s="194">
        <f>'Jan 2022'!J71</f>
        <v>1.0810810810810811</v>
      </c>
      <c r="E71" s="194">
        <f>'Feb 2022'!J71</f>
        <v>1.0512820512820513</v>
      </c>
      <c r="F71" s="194">
        <f>'Mar 2022'!J71</f>
        <v>1.05</v>
      </c>
      <c r="G71" s="194">
        <f>'Apr 2022'!J71</f>
        <v>1.0178571428571428</v>
      </c>
      <c r="H71" s="194"/>
      <c r="I71" s="194"/>
      <c r="J71" s="194"/>
      <c r="K71" s="194"/>
      <c r="L71" s="194"/>
      <c r="M71" s="194"/>
      <c r="N71" s="194"/>
      <c r="O71" s="194"/>
      <c r="P71" s="195">
        <f t="shared" si="1"/>
        <v>1.0500550688050687</v>
      </c>
    </row>
    <row r="72" spans="1:16" x14ac:dyDescent="0.2">
      <c r="A72" s="192" t="s">
        <v>196</v>
      </c>
      <c r="B72" s="193" t="s">
        <v>180</v>
      </c>
      <c r="C72" s="193" t="s">
        <v>197</v>
      </c>
      <c r="D72" s="194">
        <f>'Jan 2022'!J72</f>
        <v>0.80952380952380953</v>
      </c>
      <c r="E72" s="194">
        <f>'Feb 2022'!J72</f>
        <v>0.70344827586206893</v>
      </c>
      <c r="F72" s="194">
        <f>'Mar 2022'!J72</f>
        <v>0.76847290640394084</v>
      </c>
      <c r="G72" s="194">
        <f>'Apr 2022'!J72</f>
        <v>0.72666666666666668</v>
      </c>
      <c r="H72" s="194"/>
      <c r="I72" s="194"/>
      <c r="J72" s="194"/>
      <c r="K72" s="194"/>
      <c r="L72" s="194"/>
      <c r="M72" s="194"/>
      <c r="N72" s="194"/>
      <c r="O72" s="194"/>
      <c r="P72" s="195">
        <f t="shared" si="1"/>
        <v>0.75202791461412144</v>
      </c>
    </row>
    <row r="73" spans="1:16" x14ac:dyDescent="0.2">
      <c r="A73" s="192" t="s">
        <v>198</v>
      </c>
      <c r="B73" s="193" t="s">
        <v>180</v>
      </c>
      <c r="C73" s="193" t="s">
        <v>199</v>
      </c>
      <c r="D73" s="194">
        <f>'Jan 2022'!J73</f>
        <v>0.50150150150150152</v>
      </c>
      <c r="E73" s="194">
        <f>'Feb 2022'!J73</f>
        <v>0.46367521367521369</v>
      </c>
      <c r="F73" s="194">
        <f>'Mar 2022'!J73</f>
        <v>0.5236768802228412</v>
      </c>
      <c r="G73" s="194">
        <f>'Apr 2022'!J73</f>
        <v>0.90174672489082974</v>
      </c>
      <c r="H73" s="194"/>
      <c r="I73" s="194"/>
      <c r="J73" s="194"/>
      <c r="K73" s="194"/>
      <c r="L73" s="194"/>
      <c r="M73" s="194"/>
      <c r="N73" s="194"/>
      <c r="O73" s="194"/>
      <c r="P73" s="195">
        <f t="shared" si="1"/>
        <v>0.59765008007259657</v>
      </c>
    </row>
    <row r="74" spans="1:16" x14ac:dyDescent="0.2">
      <c r="A74" s="192" t="s">
        <v>200</v>
      </c>
      <c r="B74" s="193" t="s">
        <v>180</v>
      </c>
      <c r="C74" s="193" t="s">
        <v>201</v>
      </c>
      <c r="D74" s="194">
        <f>'Jan 2022'!J74</f>
        <v>0.61445783132530118</v>
      </c>
      <c r="E74" s="194">
        <f>'Feb 2022'!J74</f>
        <v>0.77551020408163263</v>
      </c>
      <c r="F74" s="194">
        <f>'Mar 2022'!J74</f>
        <v>0.83333333333333337</v>
      </c>
      <c r="G74" s="194">
        <f>'Apr 2022'!J74</f>
        <v>0.93678160919540232</v>
      </c>
      <c r="H74" s="194"/>
      <c r="I74" s="194"/>
      <c r="J74" s="194"/>
      <c r="K74" s="194"/>
      <c r="L74" s="194"/>
      <c r="M74" s="194"/>
      <c r="N74" s="194"/>
      <c r="O74" s="194"/>
      <c r="P74" s="195">
        <f t="shared" si="1"/>
        <v>0.79002074448391746</v>
      </c>
    </row>
    <row r="75" spans="1:16" x14ac:dyDescent="0.2">
      <c r="A75" s="198" t="s">
        <v>202</v>
      </c>
      <c r="B75" s="193" t="s">
        <v>180</v>
      </c>
      <c r="C75" s="193" t="s">
        <v>203</v>
      </c>
      <c r="D75" s="194">
        <f>'Jan 2022'!J75</f>
        <v>6.8561872909698993E-2</v>
      </c>
      <c r="E75" s="194">
        <f>'Feb 2022'!J75</f>
        <v>0.06</v>
      </c>
      <c r="F75" s="194">
        <f>'Mar 2022'!J75</f>
        <v>0.68721804511278195</v>
      </c>
      <c r="G75" s="194">
        <f>'Apr 2022'!J75</f>
        <v>1.2050420168067226</v>
      </c>
      <c r="H75" s="194"/>
      <c r="I75" s="194"/>
      <c r="J75" s="194"/>
      <c r="K75" s="194"/>
      <c r="L75" s="194"/>
      <c r="M75" s="194"/>
      <c r="N75" s="194"/>
      <c r="O75" s="194"/>
      <c r="P75" s="195">
        <f t="shared" si="1"/>
        <v>0.5052054837073009</v>
      </c>
    </row>
    <row r="76" spans="1:16" x14ac:dyDescent="0.2">
      <c r="A76" s="192" t="s">
        <v>204</v>
      </c>
      <c r="B76" s="193" t="s">
        <v>180</v>
      </c>
      <c r="C76" s="193" t="s">
        <v>205</v>
      </c>
      <c r="D76" s="194">
        <f>'Jan 2022'!J76</f>
        <v>0.68693009118541037</v>
      </c>
      <c r="E76" s="194">
        <f>'Feb 2022'!J76</f>
        <v>0.74825174825174823</v>
      </c>
      <c r="F76" s="194">
        <f>'Mar 2022'!J76</f>
        <v>0.86263736263736268</v>
      </c>
      <c r="G76" s="194">
        <f>'Apr 2022'!J76</f>
        <v>0.51692307692307693</v>
      </c>
      <c r="H76" s="194"/>
      <c r="I76" s="194"/>
      <c r="J76" s="194"/>
      <c r="K76" s="194"/>
      <c r="L76" s="194"/>
      <c r="M76" s="194"/>
      <c r="N76" s="194"/>
      <c r="O76" s="194"/>
      <c r="P76" s="195">
        <f t="shared" si="1"/>
        <v>0.70368556974939955</v>
      </c>
    </row>
    <row r="77" spans="1:16" x14ac:dyDescent="0.2">
      <c r="A77" s="192" t="s">
        <v>485</v>
      </c>
      <c r="B77" s="193" t="s">
        <v>180</v>
      </c>
      <c r="C77" s="193" t="s">
        <v>486</v>
      </c>
      <c r="D77" s="194">
        <f>'Jan 2022'!J77</f>
        <v>0.16363636363636364</v>
      </c>
      <c r="E77" s="194">
        <f>'Feb 2022'!J77</f>
        <v>0.256198347107438</v>
      </c>
      <c r="F77" s="194">
        <f>'Mar 2022'!J77</f>
        <v>0.41666666666666669</v>
      </c>
      <c r="G77" s="194">
        <f>'Apr 2022'!J77</f>
        <v>0.69285714285714284</v>
      </c>
      <c r="H77" s="194"/>
      <c r="I77" s="194"/>
      <c r="J77" s="194"/>
      <c r="K77" s="194"/>
      <c r="L77" s="194"/>
      <c r="M77" s="194"/>
      <c r="N77" s="194"/>
      <c r="O77" s="194"/>
      <c r="P77" s="195">
        <f t="shared" si="1"/>
        <v>0.3823396300669028</v>
      </c>
    </row>
    <row r="78" spans="1:16" x14ac:dyDescent="0.2">
      <c r="A78" s="198" t="s">
        <v>206</v>
      </c>
      <c r="B78" s="193" t="s">
        <v>180</v>
      </c>
      <c r="C78" s="193" t="s">
        <v>207</v>
      </c>
      <c r="D78" s="194">
        <f>'Jan 2022'!J78</f>
        <v>1.0833333333333333</v>
      </c>
      <c r="E78" s="194">
        <f>'Feb 2022'!J78</f>
        <v>1.1000000000000001</v>
      </c>
      <c r="F78" s="194">
        <f>'Mar 2022'!J78</f>
        <v>1.3191489361702127</v>
      </c>
      <c r="G78" s="194">
        <f>'Apr 2022'!J78</f>
        <v>1.3414634146341464</v>
      </c>
      <c r="H78" s="194"/>
      <c r="I78" s="194"/>
      <c r="J78" s="194"/>
      <c r="K78" s="194"/>
      <c r="L78" s="194"/>
      <c r="M78" s="194"/>
      <c r="N78" s="194"/>
      <c r="O78" s="194"/>
      <c r="P78" s="195">
        <f t="shared" si="1"/>
        <v>1.2109864210344232</v>
      </c>
    </row>
    <row r="79" spans="1:16" x14ac:dyDescent="0.2">
      <c r="A79" s="198" t="s">
        <v>208</v>
      </c>
      <c r="B79" s="193" t="s">
        <v>209</v>
      </c>
      <c r="C79" s="193" t="s">
        <v>209</v>
      </c>
      <c r="D79" s="194">
        <f>'Jan 2022'!J79</f>
        <v>0.7567567567567568</v>
      </c>
      <c r="E79" s="194">
        <f>'Feb 2022'!J79</f>
        <v>0.9375</v>
      </c>
      <c r="F79" s="194">
        <f>'Mar 2022'!J79</f>
        <v>0.88571428571428568</v>
      </c>
      <c r="G79" s="194">
        <f>'Apr 2022'!J79</f>
        <v>0.6875</v>
      </c>
      <c r="H79" s="194"/>
      <c r="I79" s="194"/>
      <c r="J79" s="194"/>
      <c r="K79" s="194"/>
      <c r="L79" s="194"/>
      <c r="M79" s="194"/>
      <c r="N79" s="194"/>
      <c r="O79" s="194"/>
      <c r="P79" s="195">
        <f t="shared" si="1"/>
        <v>0.81686776061776056</v>
      </c>
    </row>
    <row r="80" spans="1:16" x14ac:dyDescent="0.2">
      <c r="A80" s="192" t="s">
        <v>210</v>
      </c>
      <c r="B80" s="193" t="s">
        <v>211</v>
      </c>
      <c r="C80" s="193" t="s">
        <v>212</v>
      </c>
      <c r="D80" s="194">
        <f>'Jan 2022'!J80</f>
        <v>0.2</v>
      </c>
      <c r="E80" s="194">
        <f>'Feb 2022'!J80</f>
        <v>1</v>
      </c>
      <c r="F80" s="194">
        <f>'Mar 2022'!J80</f>
        <v>0.46153846153846156</v>
      </c>
      <c r="G80" s="194">
        <f>'Apr 2022'!J80</f>
        <v>0.41666666666666669</v>
      </c>
      <c r="H80" s="194"/>
      <c r="I80" s="194"/>
      <c r="J80" s="194"/>
      <c r="K80" s="194"/>
      <c r="L80" s="194"/>
      <c r="M80" s="194"/>
      <c r="N80" s="194"/>
      <c r="O80" s="194"/>
      <c r="P80" s="195">
        <f t="shared" si="1"/>
        <v>0.51955128205128198</v>
      </c>
    </row>
    <row r="81" spans="1:16" x14ac:dyDescent="0.2">
      <c r="A81" s="192" t="s">
        <v>213</v>
      </c>
      <c r="B81" s="193" t="s">
        <v>214</v>
      </c>
      <c r="C81" s="193" t="s">
        <v>215</v>
      </c>
      <c r="D81" s="194">
        <f>'Jan 2022'!J81</f>
        <v>0.78125</v>
      </c>
      <c r="E81" s="194">
        <f>'Feb 2022'!J81</f>
        <v>0.69230769230769229</v>
      </c>
      <c r="F81" s="194">
        <f>'Mar 2022'!J81</f>
        <v>0.79032258064516125</v>
      </c>
      <c r="G81" s="194">
        <f>'Apr 2022'!J81</f>
        <v>0.93220338983050843</v>
      </c>
      <c r="H81" s="194"/>
      <c r="I81" s="194"/>
      <c r="J81" s="194"/>
      <c r="K81" s="194"/>
      <c r="L81" s="194"/>
      <c r="M81" s="194"/>
      <c r="N81" s="194"/>
      <c r="O81" s="194"/>
      <c r="P81" s="195">
        <f t="shared" si="1"/>
        <v>0.79902091569584055</v>
      </c>
    </row>
    <row r="82" spans="1:16" x14ac:dyDescent="0.2">
      <c r="A82" s="192" t="s">
        <v>216</v>
      </c>
      <c r="B82" s="193" t="s">
        <v>217</v>
      </c>
      <c r="C82" s="193" t="s">
        <v>217</v>
      </c>
      <c r="D82" s="194">
        <f>'Jan 2022'!J82</f>
        <v>0.875</v>
      </c>
      <c r="E82" s="194">
        <f>'Feb 2022'!J82</f>
        <v>0.16666666666666666</v>
      </c>
      <c r="F82" s="194">
        <f>'Mar 2022'!J82</f>
        <v>0.1111111111111111</v>
      </c>
      <c r="G82" s="194">
        <f>'Apr 2022'!J82</f>
        <v>0.375</v>
      </c>
      <c r="H82" s="194"/>
      <c r="I82" s="194"/>
      <c r="J82" s="194"/>
      <c r="K82" s="194"/>
      <c r="L82" s="194"/>
      <c r="M82" s="194"/>
      <c r="N82" s="194"/>
      <c r="O82" s="194"/>
      <c r="P82" s="195">
        <f t="shared" si="1"/>
        <v>0.38194444444444448</v>
      </c>
    </row>
    <row r="83" spans="1:16" ht="12" customHeight="1" x14ac:dyDescent="0.2">
      <c r="A83" s="192" t="s">
        <v>218</v>
      </c>
      <c r="B83" s="193" t="s">
        <v>217</v>
      </c>
      <c r="C83" s="193" t="s">
        <v>47</v>
      </c>
      <c r="D83" s="194">
        <f>'Jan 2022'!J83</f>
        <v>0.27586206896551724</v>
      </c>
      <c r="E83" s="194">
        <f>'Feb 2022'!J83</f>
        <v>0.25</v>
      </c>
      <c r="F83" s="194">
        <f>'Mar 2022'!J83</f>
        <v>0.21428571428571427</v>
      </c>
      <c r="G83" s="194">
        <f>'Apr 2022'!J83</f>
        <v>0.39393939393939392</v>
      </c>
      <c r="H83" s="194"/>
      <c r="I83" s="194"/>
      <c r="J83" s="194"/>
      <c r="K83" s="194"/>
      <c r="L83" s="194"/>
      <c r="M83" s="194"/>
      <c r="N83" s="194"/>
      <c r="O83" s="194"/>
      <c r="P83" s="195">
        <f t="shared" si="1"/>
        <v>0.28352179429765634</v>
      </c>
    </row>
    <row r="84" spans="1:16" x14ac:dyDescent="0.2">
      <c r="A84" s="192" t="s">
        <v>219</v>
      </c>
      <c r="B84" s="193" t="s">
        <v>220</v>
      </c>
      <c r="C84" s="193" t="s">
        <v>221</v>
      </c>
      <c r="D84" s="194">
        <f>'Jan 2022'!J84</f>
        <v>7.8947368421052627E-2</v>
      </c>
      <c r="E84" s="194">
        <f>'Feb 2022'!J84</f>
        <v>0.97777777777777775</v>
      </c>
      <c r="F84" s="194">
        <f>'Mar 2022'!J84</f>
        <v>0.67901234567901236</v>
      </c>
      <c r="G84" s="194">
        <f>'Apr 2022'!J84</f>
        <v>1.3571428571428572</v>
      </c>
      <c r="H84" s="194"/>
      <c r="I84" s="194"/>
      <c r="J84" s="194"/>
      <c r="K84" s="194"/>
      <c r="L84" s="194"/>
      <c r="M84" s="194"/>
      <c r="N84" s="194"/>
      <c r="O84" s="194"/>
      <c r="P84" s="195">
        <f t="shared" si="1"/>
        <v>0.77322008725517499</v>
      </c>
    </row>
    <row r="85" spans="1:16" x14ac:dyDescent="0.2">
      <c r="A85" s="192" t="s">
        <v>222</v>
      </c>
      <c r="B85" s="193" t="s">
        <v>220</v>
      </c>
      <c r="C85" s="193" t="s">
        <v>223</v>
      </c>
      <c r="D85" s="194">
        <f>'Jan 2022'!J85</f>
        <v>0.16216216216216217</v>
      </c>
      <c r="E85" s="194">
        <f>'Feb 2022'!J85</f>
        <v>0.1</v>
      </c>
      <c r="F85" s="194">
        <f>'Mar 2022'!J85</f>
        <v>0.17647058823529413</v>
      </c>
      <c r="G85" s="194">
        <f>'Apr 2022'!J85</f>
        <v>0.65625</v>
      </c>
      <c r="H85" s="194"/>
      <c r="I85" s="194"/>
      <c r="J85" s="194"/>
      <c r="K85" s="194"/>
      <c r="L85" s="194"/>
      <c r="M85" s="194"/>
      <c r="N85" s="194"/>
      <c r="O85" s="194"/>
      <c r="P85" s="195">
        <f t="shared" si="1"/>
        <v>0.27372068759936408</v>
      </c>
    </row>
    <row r="86" spans="1:16" x14ac:dyDescent="0.2">
      <c r="A86" s="192" t="s">
        <v>224</v>
      </c>
      <c r="B86" s="193" t="s">
        <v>225</v>
      </c>
      <c r="C86" s="193" t="s">
        <v>226</v>
      </c>
      <c r="D86" s="194">
        <f>'Jan 2022'!J86</f>
        <v>1.3636363636363635</v>
      </c>
      <c r="E86" s="194">
        <f>'Feb 2022'!J86</f>
        <v>1.3611111111111112</v>
      </c>
      <c r="F86" s="194">
        <f>'Mar 2022'!J86</f>
        <v>0.73913043478260865</v>
      </c>
      <c r="G86" s="194">
        <f>'Apr 2022'!J86</f>
        <v>1.421875</v>
      </c>
      <c r="H86" s="194"/>
      <c r="I86" s="194"/>
      <c r="J86" s="194"/>
      <c r="K86" s="194"/>
      <c r="L86" s="194"/>
      <c r="M86" s="194"/>
      <c r="N86" s="194"/>
      <c r="O86" s="194"/>
      <c r="P86" s="195">
        <f t="shared" si="1"/>
        <v>1.2214382273825208</v>
      </c>
    </row>
    <row r="87" spans="1:16" x14ac:dyDescent="0.2">
      <c r="A87" s="192" t="s">
        <v>227</v>
      </c>
      <c r="B87" s="193" t="s">
        <v>228</v>
      </c>
      <c r="C87" s="193" t="s">
        <v>229</v>
      </c>
      <c r="D87" s="194">
        <f>'Jan 2022'!J87</f>
        <v>0.45833333333333331</v>
      </c>
      <c r="E87" s="194">
        <f>'Feb 2022'!J87</f>
        <v>0.42857142857142855</v>
      </c>
      <c r="F87" s="194">
        <f>'Mar 2022'!J87</f>
        <v>0.5714285714285714</v>
      </c>
      <c r="G87" s="194">
        <f>'Apr 2022'!J87</f>
        <v>0.73076923076923073</v>
      </c>
      <c r="H87" s="194"/>
      <c r="I87" s="194"/>
      <c r="J87" s="194"/>
      <c r="K87" s="194"/>
      <c r="L87" s="194"/>
      <c r="M87" s="194"/>
      <c r="N87" s="194"/>
      <c r="O87" s="194"/>
      <c r="P87" s="195">
        <f t="shared" si="1"/>
        <v>0.54727564102564097</v>
      </c>
    </row>
    <row r="88" spans="1:16" x14ac:dyDescent="0.2">
      <c r="A88" s="192" t="s">
        <v>230</v>
      </c>
      <c r="B88" s="193" t="s">
        <v>231</v>
      </c>
      <c r="C88" s="193" t="s">
        <v>232</v>
      </c>
      <c r="D88" s="194">
        <f>'Jan 2022'!J88</f>
        <v>0.224</v>
      </c>
      <c r="E88" s="194">
        <f>'Feb 2022'!J88</f>
        <v>7.6190476190476197E-2</v>
      </c>
      <c r="F88" s="194">
        <f>'Mar 2022'!J88</f>
        <v>0.13013698630136986</v>
      </c>
      <c r="G88" s="194">
        <f>'Apr 2022'!J88</f>
        <v>0.68965517241379315</v>
      </c>
      <c r="H88" s="194"/>
      <c r="I88" s="194"/>
      <c r="J88" s="194"/>
      <c r="K88" s="194"/>
      <c r="L88" s="194"/>
      <c r="M88" s="194"/>
      <c r="N88" s="194"/>
      <c r="O88" s="194"/>
      <c r="P88" s="195">
        <f t="shared" si="1"/>
        <v>0.2799956587264098</v>
      </c>
    </row>
    <row r="89" spans="1:16" x14ac:dyDescent="0.2">
      <c r="A89" s="192" t="s">
        <v>233</v>
      </c>
      <c r="B89" s="193" t="s">
        <v>234</v>
      </c>
      <c r="C89" s="193" t="s">
        <v>235</v>
      </c>
      <c r="D89" s="194">
        <f>'Jan 2022'!J89</f>
        <v>0.36363636363636365</v>
      </c>
      <c r="E89" s="194">
        <f>'Feb 2022'!J89</f>
        <v>0.66666666666666663</v>
      </c>
      <c r="F89" s="194">
        <f>'Mar 2022'!J89</f>
        <v>1.2666666666666666</v>
      </c>
      <c r="G89" s="194">
        <f>'Apr 2022'!J89</f>
        <v>1.7777777777777777</v>
      </c>
      <c r="H89" s="194"/>
      <c r="I89" s="194"/>
      <c r="J89" s="194"/>
      <c r="K89" s="194"/>
      <c r="L89" s="194"/>
      <c r="M89" s="194"/>
      <c r="N89" s="194"/>
      <c r="O89" s="194"/>
      <c r="P89" s="195">
        <f t="shared" si="1"/>
        <v>1.0186868686868686</v>
      </c>
    </row>
    <row r="90" spans="1:16" x14ac:dyDescent="0.2">
      <c r="A90" s="192" t="s">
        <v>236</v>
      </c>
      <c r="B90" s="193" t="s">
        <v>237</v>
      </c>
      <c r="C90" s="193" t="s">
        <v>238</v>
      </c>
      <c r="D90" s="194">
        <f>'Jan 2022'!J90</f>
        <v>0.66666666666666663</v>
      </c>
      <c r="E90" s="194">
        <f>'Feb 2022'!J90</f>
        <v>1</v>
      </c>
      <c r="F90" s="194">
        <f>'Mar 2022'!J90</f>
        <v>0</v>
      </c>
      <c r="G90" s="194">
        <f>'Apr 2022'!J90</f>
        <v>1</v>
      </c>
      <c r="H90" s="194"/>
      <c r="I90" s="194"/>
      <c r="J90" s="194"/>
      <c r="K90" s="194"/>
      <c r="L90" s="194"/>
      <c r="M90" s="194"/>
      <c r="N90" s="194"/>
      <c r="O90" s="194"/>
      <c r="P90" s="195">
        <f t="shared" si="1"/>
        <v>0.66666666666666663</v>
      </c>
    </row>
    <row r="91" spans="1:16" x14ac:dyDescent="0.2">
      <c r="A91" s="192" t="s">
        <v>239</v>
      </c>
      <c r="B91" s="193" t="s">
        <v>240</v>
      </c>
      <c r="C91" s="193" t="s">
        <v>241</v>
      </c>
      <c r="D91" s="194">
        <f>'Jan 2022'!J91</f>
        <v>1</v>
      </c>
      <c r="E91" s="194">
        <f>'Feb 2022'!J91</f>
        <v>0.98484848484848486</v>
      </c>
      <c r="F91" s="194">
        <f>'Mar 2022'!J91</f>
        <v>0.94791666666666663</v>
      </c>
      <c r="G91" s="194">
        <f>'Apr 2022'!J91</f>
        <v>1.0666666666666667</v>
      </c>
      <c r="H91" s="194"/>
      <c r="I91" s="194"/>
      <c r="J91" s="194"/>
      <c r="K91" s="194"/>
      <c r="L91" s="194"/>
      <c r="M91" s="194"/>
      <c r="N91" s="194"/>
      <c r="O91" s="194"/>
      <c r="P91" s="195">
        <f t="shared" si="1"/>
        <v>0.99985795454545445</v>
      </c>
    </row>
    <row r="92" spans="1:16" x14ac:dyDescent="0.2">
      <c r="A92" s="192" t="s">
        <v>245</v>
      </c>
      <c r="B92" s="193" t="s">
        <v>243</v>
      </c>
      <c r="C92" s="193" t="s">
        <v>243</v>
      </c>
      <c r="D92" s="194">
        <f>'Jan 2022'!J92</f>
        <v>0.51470588235294112</v>
      </c>
      <c r="E92" s="194">
        <f>'Feb 2022'!J92</f>
        <v>0.65714285714285714</v>
      </c>
      <c r="F92" s="194">
        <f>'Mar 2022'!J92</f>
        <v>0.72839506172839508</v>
      </c>
      <c r="G92" s="194">
        <f>'Apr 2022'!J92</f>
        <v>0.60317460317460314</v>
      </c>
      <c r="H92" s="194"/>
      <c r="I92" s="194"/>
      <c r="J92" s="194"/>
      <c r="K92" s="194"/>
      <c r="L92" s="194"/>
      <c r="M92" s="194"/>
      <c r="N92" s="194"/>
      <c r="O92" s="194"/>
      <c r="P92" s="195">
        <f t="shared" si="1"/>
        <v>0.62585460109969915</v>
      </c>
    </row>
    <row r="93" spans="1:16" x14ac:dyDescent="0.2">
      <c r="A93" s="192" t="s">
        <v>246</v>
      </c>
      <c r="B93" s="193" t="s">
        <v>247</v>
      </c>
      <c r="C93" s="193" t="s">
        <v>248</v>
      </c>
      <c r="D93" s="194">
        <f>'Jan 2022'!J93</f>
        <v>0.7407407407407407</v>
      </c>
      <c r="E93" s="194">
        <f>'Feb 2022'!J93</f>
        <v>0.94230769230769229</v>
      </c>
      <c r="F93" s="194">
        <f>'Mar 2022'!J93</f>
        <v>0.85526315789473684</v>
      </c>
      <c r="G93" s="194">
        <f>'Apr 2022'!J93</f>
        <v>0.83606557377049184</v>
      </c>
      <c r="H93" s="194"/>
      <c r="I93" s="194"/>
      <c r="J93" s="194"/>
      <c r="K93" s="194"/>
      <c r="L93" s="194"/>
      <c r="M93" s="194"/>
      <c r="N93" s="194"/>
      <c r="O93" s="194"/>
      <c r="P93" s="195">
        <f t="shared" si="1"/>
        <v>0.84359429117841533</v>
      </c>
    </row>
    <row r="94" spans="1:16" x14ac:dyDescent="0.2">
      <c r="A94" s="192" t="s">
        <v>249</v>
      </c>
      <c r="B94" s="193" t="s">
        <v>250</v>
      </c>
      <c r="C94" s="193" t="s">
        <v>251</v>
      </c>
      <c r="D94" s="194">
        <f>'Jan 2022'!J94</f>
        <v>0.5892857142857143</v>
      </c>
      <c r="E94" s="194">
        <f>'Feb 2022'!J94</f>
        <v>0.7592592592592593</v>
      </c>
      <c r="F94" s="194">
        <f>'Mar 2022'!J94</f>
        <v>0.56521739130434778</v>
      </c>
      <c r="G94" s="194">
        <f>'Apr 2022'!J94</f>
        <v>0.74576271186440679</v>
      </c>
      <c r="H94" s="194"/>
      <c r="I94" s="194"/>
      <c r="J94" s="194"/>
      <c r="K94" s="194"/>
      <c r="L94" s="194"/>
      <c r="M94" s="194"/>
      <c r="N94" s="194"/>
      <c r="O94" s="194"/>
      <c r="P94" s="195">
        <f t="shared" si="1"/>
        <v>0.66488126917843204</v>
      </c>
    </row>
    <row r="95" spans="1:16" x14ac:dyDescent="0.2">
      <c r="A95" s="192" t="s">
        <v>252</v>
      </c>
      <c r="B95" s="193" t="s">
        <v>253</v>
      </c>
      <c r="C95" s="193" t="s">
        <v>254</v>
      </c>
      <c r="D95" s="194">
        <f>'Jan 2022'!J95</f>
        <v>1.0232558139534884</v>
      </c>
      <c r="E95" s="194">
        <f>'Feb 2022'!J95</f>
        <v>1.2244897959183674</v>
      </c>
      <c r="F95" s="194">
        <f>'Mar 2022'!J95</f>
        <v>0.97222222222222221</v>
      </c>
      <c r="G95" s="194">
        <f>'Apr 2022'!J95</f>
        <v>0.95454545454545459</v>
      </c>
      <c r="H95" s="194"/>
      <c r="I95" s="194"/>
      <c r="J95" s="194"/>
      <c r="K95" s="194"/>
      <c r="L95" s="194"/>
      <c r="M95" s="194"/>
      <c r="N95" s="194"/>
      <c r="O95" s="194"/>
      <c r="P95" s="195">
        <f t="shared" si="1"/>
        <v>1.0436283216598832</v>
      </c>
    </row>
    <row r="96" spans="1:16" x14ac:dyDescent="0.2">
      <c r="A96" s="192" t="s">
        <v>255</v>
      </c>
      <c r="B96" s="193" t="s">
        <v>256</v>
      </c>
      <c r="C96" s="193" t="s">
        <v>257</v>
      </c>
      <c r="D96" s="194">
        <f>'Jan 2022'!J96</f>
        <v>0.9375</v>
      </c>
      <c r="E96" s="194">
        <f>'Feb 2022'!J96</f>
        <v>0.66666666666666663</v>
      </c>
      <c r="F96" s="194">
        <f>'Mar 2022'!J96</f>
        <v>0.875</v>
      </c>
      <c r="G96" s="194">
        <f>'Apr 2022'!J96</f>
        <v>1</v>
      </c>
      <c r="H96" s="194"/>
      <c r="I96" s="194"/>
      <c r="J96" s="194"/>
      <c r="K96" s="194"/>
      <c r="L96" s="194"/>
      <c r="M96" s="194"/>
      <c r="N96" s="194"/>
      <c r="O96" s="194"/>
      <c r="P96" s="195">
        <f t="shared" si="1"/>
        <v>0.86979166666666663</v>
      </c>
    </row>
    <row r="97" spans="1:16" x14ac:dyDescent="0.2">
      <c r="A97" s="192" t="s">
        <v>258</v>
      </c>
      <c r="B97" s="193" t="s">
        <v>259</v>
      </c>
      <c r="C97" s="193" t="s">
        <v>260</v>
      </c>
      <c r="D97" s="194">
        <f>'Jan 2022'!J97</f>
        <v>1.0641025641025641</v>
      </c>
      <c r="E97" s="194">
        <f>'Feb 2022'!J97</f>
        <v>1.1176470588235294</v>
      </c>
      <c r="F97" s="194">
        <f>'Mar 2022'!J97</f>
        <v>1.0659340659340659</v>
      </c>
      <c r="G97" s="194">
        <f>'Apr 2022'!J97</f>
        <v>1.0129870129870129</v>
      </c>
      <c r="H97" s="194"/>
      <c r="I97" s="194"/>
      <c r="J97" s="194"/>
      <c r="K97" s="194"/>
      <c r="L97" s="194"/>
      <c r="M97" s="194"/>
      <c r="N97" s="194"/>
      <c r="O97" s="194"/>
      <c r="P97" s="195">
        <f t="shared" si="1"/>
        <v>1.0651676754617931</v>
      </c>
    </row>
    <row r="98" spans="1:16" x14ac:dyDescent="0.2">
      <c r="A98" s="199" t="s">
        <v>476</v>
      </c>
      <c r="B98" s="147" t="s">
        <v>259</v>
      </c>
      <c r="C98" s="147" t="s">
        <v>477</v>
      </c>
      <c r="D98" s="194">
        <f>'Jan 2022'!J98</f>
        <v>0.8125</v>
      </c>
      <c r="E98" s="194">
        <f>'Feb 2022'!J98</f>
        <v>0.93103448275862066</v>
      </c>
      <c r="F98" s="194">
        <f>'Mar 2022'!J98</f>
        <v>0.93333333333333335</v>
      </c>
      <c r="G98" s="194">
        <f>'Apr 2022'!J98</f>
        <v>0.875</v>
      </c>
      <c r="H98" s="194"/>
      <c r="I98" s="194"/>
      <c r="J98" s="194"/>
      <c r="K98" s="194"/>
      <c r="L98" s="194"/>
      <c r="M98" s="194"/>
      <c r="N98" s="194"/>
      <c r="O98" s="194"/>
      <c r="P98" s="195">
        <f t="shared" si="1"/>
        <v>0.88796695402298842</v>
      </c>
    </row>
    <row r="99" spans="1:16" x14ac:dyDescent="0.2">
      <c r="A99" s="192" t="s">
        <v>261</v>
      </c>
      <c r="B99" s="193" t="s">
        <v>259</v>
      </c>
      <c r="C99" s="193" t="s">
        <v>262</v>
      </c>
      <c r="D99" s="194">
        <f>'Jan 2022'!J99</f>
        <v>0.86984126984126986</v>
      </c>
      <c r="E99" s="194">
        <f>'Feb 2022'!J99</f>
        <v>1.0030864197530864</v>
      </c>
      <c r="F99" s="194">
        <f>'Mar 2022'!J99</f>
        <v>0.91521197007481292</v>
      </c>
      <c r="G99" s="194">
        <f>'Apr 2022'!J99</f>
        <v>1.0163934426229508</v>
      </c>
      <c r="H99" s="194"/>
      <c r="I99" s="194"/>
      <c r="J99" s="194"/>
      <c r="K99" s="194"/>
      <c r="L99" s="194"/>
      <c r="M99" s="194"/>
      <c r="N99" s="194"/>
      <c r="O99" s="194"/>
      <c r="P99" s="195">
        <f t="shared" si="1"/>
        <v>0.95113327557302996</v>
      </c>
    </row>
    <row r="100" spans="1:16" x14ac:dyDescent="0.2">
      <c r="A100" s="192" t="s">
        <v>263</v>
      </c>
      <c r="B100" s="193" t="s">
        <v>259</v>
      </c>
      <c r="C100" s="193" t="s">
        <v>264</v>
      </c>
      <c r="D100" s="194">
        <f>'Jan 2022'!J100</f>
        <v>1.4736842105263157</v>
      </c>
      <c r="E100" s="194">
        <f>'Feb 2022'!J100</f>
        <v>0.95454545454545459</v>
      </c>
      <c r="F100" s="194">
        <f>'Mar 2022'!J100</f>
        <v>0.95</v>
      </c>
      <c r="G100" s="194">
        <f>'Apr 2022'!J100</f>
        <v>1</v>
      </c>
      <c r="H100" s="194"/>
      <c r="I100" s="194"/>
      <c r="J100" s="194"/>
      <c r="K100" s="194"/>
      <c r="L100" s="194"/>
      <c r="M100" s="194"/>
      <c r="N100" s="194"/>
      <c r="O100" s="194"/>
      <c r="P100" s="195">
        <f t="shared" si="1"/>
        <v>1.0945574162679426</v>
      </c>
    </row>
    <row r="101" spans="1:16" x14ac:dyDescent="0.2">
      <c r="A101" s="192" t="s">
        <v>265</v>
      </c>
      <c r="B101" s="193" t="s">
        <v>259</v>
      </c>
      <c r="C101" s="193" t="s">
        <v>266</v>
      </c>
      <c r="D101" s="194">
        <f>'Jan 2022'!J101</f>
        <v>0.62393162393162394</v>
      </c>
      <c r="E101" s="194">
        <f>'Feb 2022'!J101</f>
        <v>0.62240663900414939</v>
      </c>
      <c r="F101" s="194">
        <f>'Mar 2022'!J101</f>
        <v>0.65329512893982811</v>
      </c>
      <c r="G101" s="194">
        <f>'Apr 2022'!J101</f>
        <v>0.90047393364928907</v>
      </c>
      <c r="H101" s="194"/>
      <c r="I101" s="194"/>
      <c r="J101" s="194"/>
      <c r="K101" s="194"/>
      <c r="L101" s="194"/>
      <c r="M101" s="194"/>
      <c r="N101" s="194"/>
      <c r="O101" s="194"/>
      <c r="P101" s="195">
        <f t="shared" si="1"/>
        <v>0.70002683138122257</v>
      </c>
    </row>
    <row r="102" spans="1:16" x14ac:dyDescent="0.2">
      <c r="A102" s="192" t="s">
        <v>267</v>
      </c>
      <c r="B102" s="193" t="s">
        <v>259</v>
      </c>
      <c r="C102" s="193" t="s">
        <v>268</v>
      </c>
      <c r="D102" s="194">
        <f>'Jan 2022'!J102</f>
        <v>0.96153846153846156</v>
      </c>
      <c r="E102" s="194">
        <f>'Feb 2022'!J102</f>
        <v>1</v>
      </c>
      <c r="F102" s="194">
        <f>'Mar 2022'!J102</f>
        <v>0.93442622950819676</v>
      </c>
      <c r="G102" s="194">
        <f>'Apr 2022'!J102</f>
        <v>0.9285714285714286</v>
      </c>
      <c r="H102" s="194"/>
      <c r="I102" s="194"/>
      <c r="J102" s="194"/>
      <c r="K102" s="194"/>
      <c r="L102" s="194"/>
      <c r="M102" s="194"/>
      <c r="N102" s="194"/>
      <c r="O102" s="194"/>
      <c r="P102" s="195">
        <f t="shared" si="1"/>
        <v>0.95613402990452179</v>
      </c>
    </row>
    <row r="103" spans="1:16" x14ac:dyDescent="0.2">
      <c r="A103" s="192" t="s">
        <v>269</v>
      </c>
      <c r="B103" s="193" t="s">
        <v>259</v>
      </c>
      <c r="C103" s="193" t="s">
        <v>270</v>
      </c>
      <c r="D103" s="194">
        <f>'Jan 2022'!J103</f>
        <v>1.108910891089109</v>
      </c>
      <c r="E103" s="194">
        <f>'Feb 2022'!J103</f>
        <v>1.1555555555555554</v>
      </c>
      <c r="F103" s="194">
        <f>'Mar 2022'!J103</f>
        <v>1.0720000000000001</v>
      </c>
      <c r="G103" s="194">
        <f>'Apr 2022'!J103</f>
        <v>1.1515151515151516</v>
      </c>
      <c r="H103" s="194"/>
      <c r="I103" s="194"/>
      <c r="J103" s="194"/>
      <c r="K103" s="194"/>
      <c r="L103" s="194"/>
      <c r="M103" s="194"/>
      <c r="N103" s="194"/>
      <c r="O103" s="194"/>
      <c r="P103" s="195">
        <f t="shared" si="1"/>
        <v>1.1219953995399541</v>
      </c>
    </row>
    <row r="104" spans="1:16" x14ac:dyDescent="0.2">
      <c r="A104" s="192" t="s">
        <v>271</v>
      </c>
      <c r="B104" s="193" t="s">
        <v>259</v>
      </c>
      <c r="C104" s="193" t="s">
        <v>272</v>
      </c>
      <c r="D104" s="194">
        <f>'Jan 2022'!J104</f>
        <v>0.73913043478260865</v>
      </c>
      <c r="E104" s="194">
        <f>'Feb 2022'!J104</f>
        <v>0.85135135135135132</v>
      </c>
      <c r="F104" s="194">
        <f>'Mar 2022'!J104</f>
        <v>0.63636363636363635</v>
      </c>
      <c r="G104" s="194">
        <f>'Apr 2022'!J104</f>
        <v>0.875</v>
      </c>
      <c r="H104" s="194"/>
      <c r="I104" s="194"/>
      <c r="J104" s="194"/>
      <c r="K104" s="194"/>
      <c r="L104" s="194"/>
      <c r="M104" s="194"/>
      <c r="N104" s="194"/>
      <c r="O104" s="194"/>
      <c r="P104" s="195">
        <f t="shared" si="1"/>
        <v>0.77546135562439911</v>
      </c>
    </row>
    <row r="105" spans="1:16" x14ac:dyDescent="0.2">
      <c r="A105" s="192" t="s">
        <v>273</v>
      </c>
      <c r="B105" s="193" t="s">
        <v>259</v>
      </c>
      <c r="C105" s="193" t="s">
        <v>274</v>
      </c>
      <c r="D105" s="194">
        <f>'Jan 2022'!J105</f>
        <v>0.72611464968152861</v>
      </c>
      <c r="E105" s="194">
        <f>'Feb 2022'!J105</f>
        <v>0.79629629629629628</v>
      </c>
      <c r="F105" s="194">
        <f>'Mar 2022'!J105</f>
        <v>0.86440677966101698</v>
      </c>
      <c r="G105" s="194">
        <f>'Apr 2022'!J105</f>
        <v>1.0472727272727274</v>
      </c>
      <c r="H105" s="194"/>
      <c r="I105" s="194"/>
      <c r="J105" s="194"/>
      <c r="K105" s="194"/>
      <c r="L105" s="194"/>
      <c r="M105" s="194"/>
      <c r="N105" s="194"/>
      <c r="O105" s="194"/>
      <c r="P105" s="195">
        <f t="shared" si="1"/>
        <v>0.85852261322789225</v>
      </c>
    </row>
    <row r="106" spans="1:16" x14ac:dyDescent="0.2">
      <c r="A106" s="198" t="s">
        <v>275</v>
      </c>
      <c r="B106" s="193" t="s">
        <v>259</v>
      </c>
      <c r="C106" s="193" t="s">
        <v>276</v>
      </c>
      <c r="D106" s="194">
        <f>'Jan 2022'!J106</f>
        <v>0.76818181818181819</v>
      </c>
      <c r="E106" s="194">
        <f>'Feb 2022'!J106</f>
        <v>0.68553459119496851</v>
      </c>
      <c r="F106" s="194">
        <f>'Mar 2022'!J106</f>
        <v>0.90410958904109584</v>
      </c>
      <c r="G106" s="194">
        <f>'Apr 2022'!J106</f>
        <v>0.91534391534391535</v>
      </c>
      <c r="H106" s="194"/>
      <c r="I106" s="194"/>
      <c r="J106" s="194"/>
      <c r="K106" s="194"/>
      <c r="L106" s="194"/>
      <c r="M106" s="194"/>
      <c r="N106" s="194"/>
      <c r="O106" s="194"/>
      <c r="P106" s="195">
        <f t="shared" si="1"/>
        <v>0.8182924784404495</v>
      </c>
    </row>
    <row r="107" spans="1:16" x14ac:dyDescent="0.2">
      <c r="A107" s="196" t="s">
        <v>297</v>
      </c>
      <c r="B107" s="197" t="s">
        <v>259</v>
      </c>
      <c r="C107" s="197" t="s">
        <v>423</v>
      </c>
      <c r="D107" s="194">
        <f>'Jan 2022'!J107</f>
        <v>0.58823529411764708</v>
      </c>
      <c r="E107" s="194">
        <f>'Feb 2022'!J107</f>
        <v>0.61428571428571432</v>
      </c>
      <c r="F107" s="194">
        <f>'Mar 2022'!J107</f>
        <v>0.6470588235294118</v>
      </c>
      <c r="G107" s="194">
        <f>'Apr 2022'!J107</f>
        <v>0.91666666666666663</v>
      </c>
      <c r="H107" s="194"/>
      <c r="I107" s="194"/>
      <c r="J107" s="194"/>
      <c r="K107" s="194"/>
      <c r="L107" s="194"/>
      <c r="M107" s="194"/>
      <c r="N107" s="194"/>
      <c r="O107" s="194"/>
      <c r="P107" s="195">
        <f t="shared" si="1"/>
        <v>0.69156162464985993</v>
      </c>
    </row>
    <row r="108" spans="1:16" x14ac:dyDescent="0.2">
      <c r="A108" s="199" t="s">
        <v>454</v>
      </c>
      <c r="B108" s="147" t="s">
        <v>259</v>
      </c>
      <c r="C108" s="147" t="s">
        <v>453</v>
      </c>
      <c r="D108" s="194">
        <f>'Jan 2022'!J108</f>
        <v>0.55932203389830504</v>
      </c>
      <c r="E108" s="194">
        <f>'Feb 2022'!J108</f>
        <v>0.59813084112149528</v>
      </c>
      <c r="F108" s="194">
        <f>'Mar 2022'!J108</f>
        <v>0.72180451127819545</v>
      </c>
      <c r="G108" s="194">
        <f>'Apr 2022'!J108</f>
        <v>1.2083333333333333</v>
      </c>
      <c r="H108" s="194"/>
      <c r="I108" s="194"/>
      <c r="J108" s="194"/>
      <c r="K108" s="194"/>
      <c r="L108" s="194"/>
      <c r="M108" s="194"/>
      <c r="N108" s="194"/>
      <c r="O108" s="194"/>
      <c r="P108" s="195">
        <f t="shared" si="1"/>
        <v>0.77189767990783231</v>
      </c>
    </row>
    <row r="109" spans="1:16" x14ac:dyDescent="0.2">
      <c r="A109" s="192" t="s">
        <v>277</v>
      </c>
      <c r="B109" s="193" t="s">
        <v>278</v>
      </c>
      <c r="C109" s="193" t="s">
        <v>278</v>
      </c>
      <c r="D109" s="194">
        <f>'Jan 2022'!J109</f>
        <v>1.0555555555555556</v>
      </c>
      <c r="E109" s="194">
        <f>'Feb 2022'!J109</f>
        <v>1.1200000000000001</v>
      </c>
      <c r="F109" s="194">
        <f>'Mar 2022'!J109</f>
        <v>0.98039215686274506</v>
      </c>
      <c r="G109" s="194">
        <f>'Apr 2022'!J109</f>
        <v>0.96875</v>
      </c>
      <c r="H109" s="194"/>
      <c r="I109" s="194"/>
      <c r="J109" s="194"/>
      <c r="K109" s="194"/>
      <c r="L109" s="194"/>
      <c r="M109" s="194"/>
      <c r="N109" s="194"/>
      <c r="O109" s="194"/>
      <c r="P109" s="195">
        <f t="shared" si="1"/>
        <v>1.0311744281045752</v>
      </c>
    </row>
    <row r="110" spans="1:16" x14ac:dyDescent="0.2">
      <c r="A110" s="192" t="s">
        <v>279</v>
      </c>
      <c r="B110" s="193" t="s">
        <v>278</v>
      </c>
      <c r="C110" s="193" t="s">
        <v>280</v>
      </c>
      <c r="D110" s="194">
        <f>'Jan 2022'!J110</f>
        <v>0.88888888888888884</v>
      </c>
      <c r="E110" s="194">
        <f>'Feb 2022'!J110</f>
        <v>0.84615384615384615</v>
      </c>
      <c r="F110" s="194">
        <f>'Mar 2022'!J110</f>
        <v>0.80769230769230771</v>
      </c>
      <c r="G110" s="194">
        <f>'Apr 2022'!J110</f>
        <v>0.93333333333333335</v>
      </c>
      <c r="H110" s="194"/>
      <c r="I110" s="194"/>
      <c r="J110" s="194"/>
      <c r="K110" s="194"/>
      <c r="L110" s="194"/>
      <c r="M110" s="194"/>
      <c r="N110" s="194"/>
      <c r="O110" s="194"/>
      <c r="P110" s="195">
        <f t="shared" si="1"/>
        <v>0.86901709401709404</v>
      </c>
    </row>
    <row r="111" spans="1:16" x14ac:dyDescent="0.2">
      <c r="A111" s="192" t="s">
        <v>281</v>
      </c>
      <c r="B111" s="193" t="s">
        <v>282</v>
      </c>
      <c r="C111" s="193" t="s">
        <v>283</v>
      </c>
      <c r="D111" s="194">
        <f>'Jan 2022'!J111</f>
        <v>0.8271604938271605</v>
      </c>
      <c r="E111" s="194">
        <f>'Feb 2022'!J111</f>
        <v>0.89830508474576276</v>
      </c>
      <c r="F111" s="194">
        <f>'Mar 2022'!J111</f>
        <v>0.9263157894736842</v>
      </c>
      <c r="G111" s="194">
        <f>'Apr 2022'!J111</f>
        <v>0.8571428571428571</v>
      </c>
      <c r="H111" s="194"/>
      <c r="I111" s="194"/>
      <c r="J111" s="194"/>
      <c r="K111" s="194"/>
      <c r="L111" s="194"/>
      <c r="M111" s="194"/>
      <c r="N111" s="194"/>
      <c r="O111" s="194"/>
      <c r="P111" s="195">
        <f t="shared" si="1"/>
        <v>0.87723105629736609</v>
      </c>
    </row>
    <row r="112" spans="1:16" x14ac:dyDescent="0.2">
      <c r="A112" s="192" t="s">
        <v>284</v>
      </c>
      <c r="B112" s="193" t="s">
        <v>285</v>
      </c>
      <c r="C112" s="193" t="s">
        <v>286</v>
      </c>
      <c r="D112" s="194">
        <f>'Jan 2022'!J112</f>
        <v>0.66666666666666663</v>
      </c>
      <c r="E112" s="194">
        <f>'Feb 2022'!J112</f>
        <v>1</v>
      </c>
      <c r="F112" s="194">
        <f>'Mar 2022'!J112</f>
        <v>0.72727272727272729</v>
      </c>
      <c r="G112" s="194">
        <f>'Apr 2022'!J112</f>
        <v>0.76923076923076927</v>
      </c>
      <c r="H112" s="194"/>
      <c r="I112" s="194"/>
      <c r="J112" s="194"/>
      <c r="K112" s="194"/>
      <c r="L112" s="194"/>
      <c r="M112" s="194"/>
      <c r="N112" s="194"/>
      <c r="O112" s="194"/>
      <c r="P112" s="195">
        <f t="shared" si="1"/>
        <v>0.79079254079254069</v>
      </c>
    </row>
    <row r="113" spans="1:17" x14ac:dyDescent="0.2">
      <c r="A113" s="192" t="s">
        <v>287</v>
      </c>
      <c r="B113" s="193" t="s">
        <v>288</v>
      </c>
      <c r="C113" s="193" t="s">
        <v>288</v>
      </c>
      <c r="D113" s="194">
        <f>'Jan 2022'!J113</f>
        <v>0.7142857142857143</v>
      </c>
      <c r="E113" s="194">
        <f>'Feb 2022'!J113</f>
        <v>0.84848484848484851</v>
      </c>
      <c r="F113" s="194">
        <f>'Mar 2022'!J113</f>
        <v>0.7</v>
      </c>
      <c r="G113" s="194">
        <f>'Apr 2022'!J114</f>
        <v>1</v>
      </c>
      <c r="H113" s="194"/>
      <c r="I113" s="194"/>
      <c r="J113" s="194"/>
      <c r="K113" s="194"/>
      <c r="L113" s="194"/>
      <c r="M113" s="194"/>
      <c r="N113" s="194"/>
      <c r="O113" s="194"/>
      <c r="P113" s="195">
        <f t="shared" si="1"/>
        <v>0.81569264069264069</v>
      </c>
    </row>
    <row r="114" spans="1:17" x14ac:dyDescent="0.2">
      <c r="A114" s="192" t="s">
        <v>500</v>
      </c>
      <c r="B114" s="193" t="s">
        <v>501</v>
      </c>
      <c r="C114" s="193" t="s">
        <v>502</v>
      </c>
      <c r="D114" s="194">
        <f>'Jan 2022'!J114</f>
        <v>1.0309477756286267</v>
      </c>
      <c r="E114" s="194">
        <f>'Feb 2022'!J114</f>
        <v>1.0265379975874547</v>
      </c>
      <c r="F114" s="194">
        <f>'Mar 2022'!J114</f>
        <v>1.0023419203747073</v>
      </c>
      <c r="G114" s="194">
        <v>1</v>
      </c>
      <c r="H114" s="194"/>
      <c r="I114" s="194"/>
      <c r="J114" s="194"/>
      <c r="K114" s="194"/>
      <c r="L114" s="194"/>
      <c r="M114" s="194"/>
      <c r="N114" s="194"/>
      <c r="O114" s="194"/>
      <c r="P114" s="195">
        <f t="shared" si="1"/>
        <v>1.0149569233976972</v>
      </c>
    </row>
    <row r="115" spans="1:17" x14ac:dyDescent="0.2">
      <c r="A115" s="200" t="s">
        <v>289</v>
      </c>
      <c r="B115" s="193"/>
      <c r="C115" s="193"/>
      <c r="D115" s="194">
        <f>'Jan 2022'!J115</f>
        <v>0.64307659709715015</v>
      </c>
      <c r="E115" s="194">
        <f>'Feb 2022'!J115</f>
        <v>0.72303131846887481</v>
      </c>
      <c r="F115" s="194">
        <f>'Mar 2022'!J115</f>
        <v>0.76774767648803643</v>
      </c>
      <c r="G115" s="194">
        <f>'Apr 2022'!J115</f>
        <v>0.93361776885431047</v>
      </c>
      <c r="H115" s="194"/>
      <c r="I115" s="194"/>
      <c r="J115" s="194"/>
      <c r="K115" s="194"/>
      <c r="L115" s="194"/>
      <c r="M115" s="194"/>
      <c r="N115" s="194"/>
      <c r="O115" s="194"/>
      <c r="P115" s="195">
        <f t="shared" si="1"/>
        <v>0.76686834022709294</v>
      </c>
    </row>
    <row r="116" spans="1:17" ht="14.45" customHeight="1" x14ac:dyDescent="0.2">
      <c r="A116" s="169"/>
      <c r="B116" s="170"/>
      <c r="C116" s="170"/>
      <c r="D116" s="173"/>
      <c r="E116" s="174"/>
      <c r="F116" s="174"/>
      <c r="G116" s="174"/>
      <c r="H116" s="174"/>
      <c r="I116" s="174"/>
      <c r="J116" s="174"/>
      <c r="K116" s="174"/>
      <c r="L116" s="174"/>
      <c r="M116" s="173"/>
      <c r="N116" s="175"/>
      <c r="O116" s="174"/>
      <c r="P116" s="149"/>
    </row>
    <row r="117" spans="1:17" s="180" customFormat="1" x14ac:dyDescent="0.2">
      <c r="A117" s="181" t="s">
        <v>291</v>
      </c>
      <c r="B117" s="182"/>
      <c r="C117" s="182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4"/>
      <c r="O117" s="183"/>
      <c r="P117" s="185"/>
    </row>
    <row r="118" spans="1:17" x14ac:dyDescent="0.2">
      <c r="A118" s="169"/>
      <c r="B118" s="170"/>
      <c r="C118" s="170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6"/>
    </row>
    <row r="119" spans="1:17" x14ac:dyDescent="0.2">
      <c r="A119" s="169"/>
      <c r="B119" s="170"/>
      <c r="C119" s="170"/>
      <c r="D119" s="170"/>
      <c r="E119" s="170"/>
      <c r="F119" s="170"/>
      <c r="G119" s="170"/>
      <c r="H119" s="170"/>
      <c r="I119" s="170"/>
      <c r="J119" s="173"/>
      <c r="K119" s="170"/>
      <c r="L119" s="170"/>
      <c r="M119" s="170"/>
      <c r="N119" s="170"/>
      <c r="O119" s="170"/>
    </row>
    <row r="120" spans="1:17" s="12" customFormat="1" x14ac:dyDescent="0.2">
      <c r="A120" s="169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1"/>
      <c r="Q120" s="10"/>
    </row>
    <row r="121" spans="1:17" s="12" customFormat="1" x14ac:dyDescent="0.2">
      <c r="A121" s="169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1"/>
      <c r="Q121" s="10"/>
    </row>
    <row r="122" spans="1:17" s="12" customFormat="1" x14ac:dyDescent="0.2">
      <c r="A122" s="169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1"/>
      <c r="Q122" s="10"/>
    </row>
    <row r="123" spans="1:17" s="12" customFormat="1" x14ac:dyDescent="0.2">
      <c r="A123" s="169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1"/>
      <c r="Q123" s="10"/>
    </row>
    <row r="124" spans="1:17" s="12" customFormat="1" x14ac:dyDescent="0.2">
      <c r="A124" s="169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1"/>
      <c r="Q124" s="10"/>
    </row>
    <row r="125" spans="1:17" s="12" customFormat="1" x14ac:dyDescent="0.2">
      <c r="A125" s="169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1"/>
      <c r="Q125" s="10"/>
    </row>
    <row r="126" spans="1:17" s="12" customFormat="1" x14ac:dyDescent="0.2">
      <c r="A126" s="169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1"/>
      <c r="Q126" s="10"/>
    </row>
    <row r="127" spans="1:17" s="12" customFormat="1" x14ac:dyDescent="0.2">
      <c r="A127" s="169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1"/>
      <c r="Q127" s="10"/>
    </row>
    <row r="128" spans="1:17" s="12" customFormat="1" x14ac:dyDescent="0.2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1"/>
      <c r="Q128" s="10"/>
    </row>
    <row r="129" spans="1:17" s="12" customFormat="1" x14ac:dyDescent="0.2">
      <c r="A129" s="169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1"/>
      <c r="Q129" s="10"/>
    </row>
    <row r="130" spans="1:17" s="12" customFormat="1" x14ac:dyDescent="0.2">
      <c r="A130" s="169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1"/>
      <c r="Q130" s="10"/>
    </row>
    <row r="131" spans="1:17" s="12" customFormat="1" x14ac:dyDescent="0.2">
      <c r="A131" s="169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1"/>
      <c r="Q131" s="10"/>
    </row>
    <row r="132" spans="1:17" s="12" customFormat="1" x14ac:dyDescent="0.2">
      <c r="A132" s="169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1"/>
      <c r="Q132" s="10"/>
    </row>
    <row r="133" spans="1:17" s="12" customFormat="1" x14ac:dyDescent="0.2">
      <c r="A133" s="177"/>
      <c r="B133" s="178"/>
      <c r="C133" s="178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1"/>
      <c r="Q133" s="10"/>
    </row>
    <row r="134" spans="1:17" s="12" customFormat="1" x14ac:dyDescent="0.2">
      <c r="A134" s="179"/>
      <c r="B134" s="149"/>
      <c r="C134" s="149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1"/>
      <c r="Q134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2" activePane="bottomLeft" state="frozen"/>
      <selection activeCell="K75" sqref="K75"/>
      <selection pane="bottomLeft" sqref="A1:F1048576"/>
    </sheetView>
  </sheetViews>
  <sheetFormatPr defaultColWidth="9.140625" defaultRowHeight="12.75" x14ac:dyDescent="0.2"/>
  <cols>
    <col min="1" max="1" width="8.140625" style="164" customWidth="1"/>
    <col min="2" max="2" width="13.85546875" style="160" customWidth="1"/>
    <col min="3" max="3" width="27.28515625" style="160" customWidth="1"/>
    <col min="4" max="4" width="31.140625" style="161" customWidth="1"/>
    <col min="5" max="5" width="27.7109375" style="161" customWidth="1"/>
    <col min="6" max="6" width="9.140625" style="161"/>
    <col min="7" max="8" width="9.140625" style="13"/>
    <col min="9" max="9" width="13.28515625" style="13" customWidth="1"/>
    <col min="10" max="10" width="12.140625" style="13" customWidth="1"/>
    <col min="11" max="11" width="15.7109375" style="13" customWidth="1"/>
    <col min="12" max="12" width="12.42578125" style="13" customWidth="1"/>
    <col min="13" max="16384" width="9.140625" style="13"/>
  </cols>
  <sheetData>
    <row r="1" spans="1:6" s="165" customFormat="1" x14ac:dyDescent="0.2">
      <c r="A1" s="151" t="s">
        <v>298</v>
      </c>
      <c r="B1" s="152" t="s">
        <v>299</v>
      </c>
      <c r="C1" s="152" t="s">
        <v>300</v>
      </c>
      <c r="D1" s="201" t="s">
        <v>301</v>
      </c>
      <c r="E1" s="202" t="s">
        <v>302</v>
      </c>
      <c r="F1" s="202" t="s">
        <v>303</v>
      </c>
    </row>
    <row r="2" spans="1:6" x14ac:dyDescent="0.2">
      <c r="A2" s="196" t="s">
        <v>9</v>
      </c>
      <c r="B2" s="197" t="s">
        <v>10</v>
      </c>
      <c r="C2" s="197" t="s">
        <v>11</v>
      </c>
      <c r="D2" s="203" t="s">
        <v>470</v>
      </c>
      <c r="E2" s="147" t="s">
        <v>304</v>
      </c>
      <c r="F2" s="147" t="s">
        <v>3</v>
      </c>
    </row>
    <row r="3" spans="1:6" x14ac:dyDescent="0.2">
      <c r="A3" s="196" t="s">
        <v>12</v>
      </c>
      <c r="B3" s="197" t="s">
        <v>13</v>
      </c>
      <c r="C3" s="197" t="s">
        <v>13</v>
      </c>
      <c r="D3" s="203" t="s">
        <v>438</v>
      </c>
      <c r="E3" s="147" t="s">
        <v>305</v>
      </c>
      <c r="F3" s="147" t="s">
        <v>3</v>
      </c>
    </row>
    <row r="4" spans="1:6" x14ac:dyDescent="0.2">
      <c r="A4" s="196" t="s">
        <v>14</v>
      </c>
      <c r="B4" s="197" t="s">
        <v>15</v>
      </c>
      <c r="C4" s="197" t="s">
        <v>15</v>
      </c>
      <c r="D4" s="203" t="s">
        <v>495</v>
      </c>
      <c r="E4" s="147" t="s">
        <v>306</v>
      </c>
      <c r="F4" s="147" t="s">
        <v>3</v>
      </c>
    </row>
    <row r="5" spans="1:6" x14ac:dyDescent="0.2">
      <c r="A5" s="196" t="s">
        <v>16</v>
      </c>
      <c r="B5" s="197" t="s">
        <v>17</v>
      </c>
      <c r="C5" s="197" t="s">
        <v>18</v>
      </c>
      <c r="D5" s="203" t="s">
        <v>307</v>
      </c>
      <c r="E5" s="147" t="s">
        <v>308</v>
      </c>
      <c r="F5" s="147" t="s">
        <v>3</v>
      </c>
    </row>
    <row r="6" spans="1:6" x14ac:dyDescent="0.2">
      <c r="A6" s="196" t="s">
        <v>19</v>
      </c>
      <c r="B6" s="197" t="s">
        <v>17</v>
      </c>
      <c r="C6" s="197" t="s">
        <v>20</v>
      </c>
      <c r="D6" s="203" t="s">
        <v>307</v>
      </c>
      <c r="E6" s="147" t="s">
        <v>309</v>
      </c>
      <c r="F6" s="147" t="s">
        <v>3</v>
      </c>
    </row>
    <row r="7" spans="1:6" x14ac:dyDescent="0.2">
      <c r="A7" s="196" t="s">
        <v>21</v>
      </c>
      <c r="B7" s="197" t="s">
        <v>22</v>
      </c>
      <c r="C7" s="197" t="s">
        <v>23</v>
      </c>
      <c r="D7" s="203" t="s">
        <v>497</v>
      </c>
      <c r="E7" s="203" t="s">
        <v>496</v>
      </c>
      <c r="F7" s="203" t="s">
        <v>3</v>
      </c>
    </row>
    <row r="8" spans="1:6" x14ac:dyDescent="0.2">
      <c r="A8" s="196" t="s">
        <v>24</v>
      </c>
      <c r="B8" s="197" t="s">
        <v>25</v>
      </c>
      <c r="C8" s="197" t="s">
        <v>26</v>
      </c>
      <c r="D8" s="203" t="s">
        <v>513</v>
      </c>
      <c r="E8" s="203" t="s">
        <v>516</v>
      </c>
      <c r="F8" s="203" t="s">
        <v>3</v>
      </c>
    </row>
    <row r="9" spans="1:6" x14ac:dyDescent="0.2">
      <c r="A9" s="196" t="s">
        <v>27</v>
      </c>
      <c r="B9" s="197" t="s">
        <v>28</v>
      </c>
      <c r="C9" s="197" t="s">
        <v>29</v>
      </c>
      <c r="D9" s="203" t="s">
        <v>310</v>
      </c>
      <c r="E9" s="147" t="s">
        <v>311</v>
      </c>
      <c r="F9" s="147" t="s">
        <v>3</v>
      </c>
    </row>
    <row r="10" spans="1:6" x14ac:dyDescent="0.2">
      <c r="A10" s="196" t="s">
        <v>30</v>
      </c>
      <c r="B10" s="197" t="s">
        <v>31</v>
      </c>
      <c r="C10" s="197" t="s">
        <v>32</v>
      </c>
      <c r="D10" s="203" t="s">
        <v>463</v>
      </c>
      <c r="E10" s="147" t="s">
        <v>312</v>
      </c>
      <c r="F10" s="147" t="s">
        <v>3</v>
      </c>
    </row>
    <row r="11" spans="1:6" x14ac:dyDescent="0.2">
      <c r="A11" s="196" t="s">
        <v>33</v>
      </c>
      <c r="B11" s="197" t="s">
        <v>31</v>
      </c>
      <c r="C11" s="197" t="s">
        <v>34</v>
      </c>
      <c r="D11" s="203" t="s">
        <v>449</v>
      </c>
      <c r="E11" s="147" t="s">
        <v>313</v>
      </c>
      <c r="F11" s="147" t="s">
        <v>3</v>
      </c>
    </row>
    <row r="12" spans="1:6" x14ac:dyDescent="0.2">
      <c r="A12" s="196" t="s">
        <v>35</v>
      </c>
      <c r="B12" s="197" t="s">
        <v>36</v>
      </c>
      <c r="C12" s="197" t="s">
        <v>37</v>
      </c>
      <c r="D12" s="203" t="s">
        <v>456</v>
      </c>
      <c r="E12" s="203" t="s">
        <v>314</v>
      </c>
      <c r="F12" s="203" t="s">
        <v>3</v>
      </c>
    </row>
    <row r="13" spans="1:6" x14ac:dyDescent="0.2">
      <c r="A13" s="196" t="s">
        <v>38</v>
      </c>
      <c r="B13" s="197" t="s">
        <v>36</v>
      </c>
      <c r="C13" s="197" t="s">
        <v>39</v>
      </c>
      <c r="D13" s="203" t="s">
        <v>444</v>
      </c>
      <c r="E13" s="203" t="s">
        <v>315</v>
      </c>
      <c r="F13" s="203" t="s">
        <v>3</v>
      </c>
    </row>
    <row r="14" spans="1:6" x14ac:dyDescent="0.2">
      <c r="A14" s="196" t="s">
        <v>40</v>
      </c>
      <c r="B14" s="197" t="s">
        <v>41</v>
      </c>
      <c r="C14" s="197" t="s">
        <v>42</v>
      </c>
      <c r="D14" s="203" t="s">
        <v>509</v>
      </c>
      <c r="E14" s="203" t="s">
        <v>316</v>
      </c>
      <c r="F14" s="203" t="s">
        <v>3</v>
      </c>
    </row>
    <row r="15" spans="1:6" x14ac:dyDescent="0.2">
      <c r="A15" s="196" t="s">
        <v>43</v>
      </c>
      <c r="B15" s="197" t="s">
        <v>44</v>
      </c>
      <c r="C15" s="197" t="s">
        <v>45</v>
      </c>
      <c r="D15" s="203" t="s">
        <v>511</v>
      </c>
      <c r="E15" s="147" t="s">
        <v>512</v>
      </c>
      <c r="F15" s="147" t="s">
        <v>3</v>
      </c>
    </row>
    <row r="16" spans="1:6" x14ac:dyDescent="0.2">
      <c r="A16" s="196" t="s">
        <v>46</v>
      </c>
      <c r="B16" s="197" t="s">
        <v>47</v>
      </c>
      <c r="C16" s="197" t="s">
        <v>48</v>
      </c>
      <c r="D16" s="203" t="s">
        <v>319</v>
      </c>
      <c r="E16" s="147" t="s">
        <v>515</v>
      </c>
      <c r="F16" s="147" t="s">
        <v>3</v>
      </c>
    </row>
    <row r="17" spans="1:16" x14ac:dyDescent="0.2">
      <c r="A17" s="196" t="s">
        <v>49</v>
      </c>
      <c r="B17" s="197" t="s">
        <v>47</v>
      </c>
      <c r="C17" s="197" t="s">
        <v>50</v>
      </c>
      <c r="D17" s="203" t="s">
        <v>320</v>
      </c>
      <c r="E17" s="147" t="s">
        <v>321</v>
      </c>
      <c r="F17" s="147" t="s">
        <v>3</v>
      </c>
    </row>
    <row r="18" spans="1:16" x14ac:dyDescent="0.2">
      <c r="A18" s="196" t="s">
        <v>51</v>
      </c>
      <c r="B18" s="197" t="s">
        <v>52</v>
      </c>
      <c r="C18" s="197" t="s">
        <v>53</v>
      </c>
      <c r="D18" s="203" t="s">
        <v>482</v>
      </c>
      <c r="E18" s="147" t="s">
        <v>322</v>
      </c>
      <c r="F18" s="203" t="s">
        <v>3</v>
      </c>
    </row>
    <row r="19" spans="1:16" x14ac:dyDescent="0.2">
      <c r="A19" s="196" t="s">
        <v>54</v>
      </c>
      <c r="B19" s="197" t="s">
        <v>55</v>
      </c>
      <c r="C19" s="197" t="s">
        <v>56</v>
      </c>
      <c r="D19" s="203" t="s">
        <v>323</v>
      </c>
      <c r="E19" s="147" t="s">
        <v>324</v>
      </c>
      <c r="F19" s="147" t="s">
        <v>3</v>
      </c>
    </row>
    <row r="20" spans="1:16" x14ac:dyDescent="0.2">
      <c r="A20" s="196" t="s">
        <v>57</v>
      </c>
      <c r="B20" s="197" t="s">
        <v>55</v>
      </c>
      <c r="C20" s="197" t="s">
        <v>58</v>
      </c>
      <c r="D20" s="203" t="s">
        <v>323</v>
      </c>
      <c r="E20" s="147" t="s">
        <v>324</v>
      </c>
      <c r="F20" s="147" t="s">
        <v>3</v>
      </c>
    </row>
    <row r="21" spans="1:16" x14ac:dyDescent="0.2">
      <c r="A21" s="196" t="s">
        <v>59</v>
      </c>
      <c r="B21" s="197" t="s">
        <v>60</v>
      </c>
      <c r="C21" s="197" t="s">
        <v>61</v>
      </c>
      <c r="D21" s="203" t="s">
        <v>325</v>
      </c>
      <c r="E21" s="203" t="s">
        <v>326</v>
      </c>
      <c r="F21" s="203" t="s">
        <v>3</v>
      </c>
    </row>
    <row r="22" spans="1:16" x14ac:dyDescent="0.2">
      <c r="A22" s="196" t="s">
        <v>62</v>
      </c>
      <c r="B22" s="197" t="s">
        <v>63</v>
      </c>
      <c r="C22" s="197" t="s">
        <v>64</v>
      </c>
      <c r="D22" s="203" t="s">
        <v>327</v>
      </c>
      <c r="E22" s="203" t="s">
        <v>328</v>
      </c>
      <c r="F22" s="203" t="s">
        <v>3</v>
      </c>
    </row>
    <row r="23" spans="1:16" x14ac:dyDescent="0.2">
      <c r="A23" s="196" t="s">
        <v>65</v>
      </c>
      <c r="B23" s="197" t="s">
        <v>66</v>
      </c>
      <c r="C23" s="197" t="s">
        <v>67</v>
      </c>
      <c r="D23" s="203" t="s">
        <v>498</v>
      </c>
      <c r="E23" s="147" t="s">
        <v>329</v>
      </c>
      <c r="F23" s="147" t="s">
        <v>3</v>
      </c>
      <c r="K23" s="4"/>
      <c r="L23" s="4"/>
      <c r="M23" s="8"/>
    </row>
    <row r="24" spans="1:16" s="8" customFormat="1" x14ac:dyDescent="0.2">
      <c r="A24" s="196" t="s">
        <v>68</v>
      </c>
      <c r="B24" s="197" t="s">
        <v>66</v>
      </c>
      <c r="C24" s="197" t="s">
        <v>69</v>
      </c>
      <c r="D24" s="203" t="s">
        <v>440</v>
      </c>
      <c r="E24" s="203" t="s">
        <v>329</v>
      </c>
      <c r="F24" s="203" t="s">
        <v>3</v>
      </c>
      <c r="K24" s="4"/>
      <c r="L24" s="4"/>
    </row>
    <row r="25" spans="1:16" x14ac:dyDescent="0.2">
      <c r="A25" s="196" t="s">
        <v>70</v>
      </c>
      <c r="B25" s="197" t="s">
        <v>71</v>
      </c>
      <c r="C25" s="197" t="s">
        <v>72</v>
      </c>
      <c r="D25" s="203" t="s">
        <v>330</v>
      </c>
      <c r="E25" s="147" t="s">
        <v>331</v>
      </c>
      <c r="F25" s="147" t="s">
        <v>3</v>
      </c>
    </row>
    <row r="26" spans="1:16" x14ac:dyDescent="0.2">
      <c r="A26" s="196" t="s">
        <v>73</v>
      </c>
      <c r="B26" s="197" t="s">
        <v>71</v>
      </c>
      <c r="C26" s="197" t="s">
        <v>74</v>
      </c>
      <c r="D26" s="203" t="s">
        <v>330</v>
      </c>
      <c r="E26" s="147" t="s">
        <v>331</v>
      </c>
      <c r="F26" s="147" t="s">
        <v>3</v>
      </c>
      <c r="M26" s="4"/>
      <c r="N26" s="4"/>
      <c r="O26" s="3"/>
      <c r="P26" s="8"/>
    </row>
    <row r="27" spans="1:16" x14ac:dyDescent="0.2">
      <c r="A27" s="196" t="s">
        <v>75</v>
      </c>
      <c r="B27" s="197" t="s">
        <v>76</v>
      </c>
      <c r="C27" s="197" t="s">
        <v>77</v>
      </c>
      <c r="D27" s="203" t="s">
        <v>464</v>
      </c>
      <c r="E27" s="203" t="s">
        <v>465</v>
      </c>
      <c r="F27" s="203" t="s">
        <v>3</v>
      </c>
    </row>
    <row r="28" spans="1:16" x14ac:dyDescent="0.2">
      <c r="A28" s="196" t="s">
        <v>78</v>
      </c>
      <c r="B28" s="197" t="s">
        <v>79</v>
      </c>
      <c r="C28" s="197" t="s">
        <v>80</v>
      </c>
      <c r="D28" s="203" t="s">
        <v>332</v>
      </c>
      <c r="E28" s="203" t="s">
        <v>333</v>
      </c>
      <c r="F28" s="203" t="s">
        <v>3</v>
      </c>
    </row>
    <row r="29" spans="1:16" x14ac:dyDescent="0.2">
      <c r="A29" s="196" t="s">
        <v>81</v>
      </c>
      <c r="B29" s="197" t="s">
        <v>82</v>
      </c>
      <c r="C29" s="197" t="s">
        <v>83</v>
      </c>
      <c r="D29" s="203" t="s">
        <v>334</v>
      </c>
      <c r="E29" s="203" t="s">
        <v>335</v>
      </c>
      <c r="F29" s="203" t="s">
        <v>3</v>
      </c>
    </row>
    <row r="30" spans="1:16" x14ac:dyDescent="0.2">
      <c r="A30" s="196" t="s">
        <v>84</v>
      </c>
      <c r="B30" s="197" t="s">
        <v>85</v>
      </c>
      <c r="C30" s="197" t="s">
        <v>86</v>
      </c>
      <c r="D30" s="203" t="s">
        <v>336</v>
      </c>
      <c r="E30" s="147" t="s">
        <v>337</v>
      </c>
      <c r="F30" s="203" t="s">
        <v>3</v>
      </c>
      <c r="I30" s="4"/>
      <c r="J30" s="4"/>
      <c r="K30" s="8"/>
      <c r="L30" s="8"/>
    </row>
    <row r="31" spans="1:16" x14ac:dyDescent="0.2">
      <c r="A31" s="196" t="s">
        <v>88</v>
      </c>
      <c r="B31" s="197" t="s">
        <v>89</v>
      </c>
      <c r="C31" s="197" t="s">
        <v>90</v>
      </c>
      <c r="D31" s="203" t="s">
        <v>338</v>
      </c>
      <c r="E31" s="147" t="s">
        <v>339</v>
      </c>
      <c r="F31" s="147" t="s">
        <v>3</v>
      </c>
      <c r="I31" s="4"/>
      <c r="J31" s="4"/>
      <c r="K31" s="8"/>
      <c r="L31" s="8"/>
    </row>
    <row r="32" spans="1:16" x14ac:dyDescent="0.2">
      <c r="A32" s="196" t="s">
        <v>91</v>
      </c>
      <c r="B32" s="197" t="s">
        <v>92</v>
      </c>
      <c r="C32" s="197" t="s">
        <v>93</v>
      </c>
      <c r="D32" s="203" t="s">
        <v>491</v>
      </c>
      <c r="E32" s="147" t="s">
        <v>340</v>
      </c>
      <c r="F32" s="147" t="s">
        <v>3</v>
      </c>
      <c r="I32" s="4"/>
      <c r="J32" s="4"/>
      <c r="K32" s="8"/>
      <c r="L32" s="8"/>
    </row>
    <row r="33" spans="1:6" x14ac:dyDescent="0.2">
      <c r="A33" s="196" t="s">
        <v>94</v>
      </c>
      <c r="B33" s="197" t="s">
        <v>95</v>
      </c>
      <c r="C33" s="197" t="s">
        <v>96</v>
      </c>
      <c r="D33" s="203" t="s">
        <v>450</v>
      </c>
      <c r="E33" s="203" t="s">
        <v>341</v>
      </c>
      <c r="F33" s="203" t="s">
        <v>3</v>
      </c>
    </row>
    <row r="34" spans="1:6" x14ac:dyDescent="0.2">
      <c r="A34" s="196" t="s">
        <v>97</v>
      </c>
      <c r="B34" s="197" t="s">
        <v>98</v>
      </c>
      <c r="C34" s="197" t="s">
        <v>99</v>
      </c>
      <c r="D34" s="203" t="s">
        <v>342</v>
      </c>
      <c r="E34" s="147" t="s">
        <v>343</v>
      </c>
      <c r="F34" s="147" t="s">
        <v>3</v>
      </c>
    </row>
    <row r="35" spans="1:6" x14ac:dyDescent="0.2">
      <c r="A35" s="196" t="s">
        <v>100</v>
      </c>
      <c r="B35" s="197" t="s">
        <v>101</v>
      </c>
      <c r="C35" s="197" t="s">
        <v>102</v>
      </c>
      <c r="D35" s="203" t="s">
        <v>344</v>
      </c>
      <c r="E35" s="147" t="s">
        <v>345</v>
      </c>
      <c r="F35" s="147" t="s">
        <v>3</v>
      </c>
    </row>
    <row r="36" spans="1:6" x14ac:dyDescent="0.2">
      <c r="A36" s="204" t="s">
        <v>103</v>
      </c>
      <c r="B36" s="197" t="s">
        <v>104</v>
      </c>
      <c r="C36" s="197" t="s">
        <v>105</v>
      </c>
      <c r="D36" s="203" t="s">
        <v>447</v>
      </c>
      <c r="E36" s="203" t="s">
        <v>346</v>
      </c>
      <c r="F36" s="203" t="s">
        <v>3</v>
      </c>
    </row>
    <row r="37" spans="1:6" x14ac:dyDescent="0.2">
      <c r="A37" s="196" t="s">
        <v>106</v>
      </c>
      <c r="B37" s="197" t="s">
        <v>107</v>
      </c>
      <c r="C37" s="197" t="s">
        <v>108</v>
      </c>
      <c r="D37" s="203" t="s">
        <v>347</v>
      </c>
      <c r="E37" s="147" t="s">
        <v>348</v>
      </c>
      <c r="F37" s="147" t="s">
        <v>3</v>
      </c>
    </row>
    <row r="38" spans="1:6" x14ac:dyDescent="0.2">
      <c r="A38" s="196" t="s">
        <v>109</v>
      </c>
      <c r="B38" s="197" t="s">
        <v>110</v>
      </c>
      <c r="C38" s="197" t="s">
        <v>111</v>
      </c>
      <c r="D38" s="203" t="s">
        <v>466</v>
      </c>
      <c r="E38" s="147" t="s">
        <v>349</v>
      </c>
      <c r="F38" s="147" t="s">
        <v>3</v>
      </c>
    </row>
    <row r="39" spans="1:6" x14ac:dyDescent="0.2">
      <c r="A39" s="196" t="s">
        <v>112</v>
      </c>
      <c r="B39" s="197" t="s">
        <v>113</v>
      </c>
      <c r="C39" s="197" t="s">
        <v>114</v>
      </c>
      <c r="D39" s="203" t="s">
        <v>436</v>
      </c>
      <c r="E39" s="147" t="s">
        <v>350</v>
      </c>
      <c r="F39" s="147" t="s">
        <v>3</v>
      </c>
    </row>
    <row r="40" spans="1:6" x14ac:dyDescent="0.2">
      <c r="A40" s="196" t="s">
        <v>115</v>
      </c>
      <c r="B40" s="197" t="s">
        <v>116</v>
      </c>
      <c r="C40" s="197" t="s">
        <v>117</v>
      </c>
      <c r="D40" s="203" t="s">
        <v>405</v>
      </c>
      <c r="E40" s="147" t="s">
        <v>351</v>
      </c>
      <c r="F40" s="147" t="s">
        <v>3</v>
      </c>
    </row>
    <row r="41" spans="1:6" x14ac:dyDescent="0.2">
      <c r="A41" s="196" t="s">
        <v>118</v>
      </c>
      <c r="B41" s="197" t="s">
        <v>119</v>
      </c>
      <c r="C41" s="197" t="s">
        <v>120</v>
      </c>
      <c r="D41" s="203" t="s">
        <v>469</v>
      </c>
      <c r="E41" s="203" t="s">
        <v>352</v>
      </c>
      <c r="F41" s="203" t="s">
        <v>3</v>
      </c>
    </row>
    <row r="42" spans="1:6" x14ac:dyDescent="0.2">
      <c r="A42" s="196" t="s">
        <v>121</v>
      </c>
      <c r="B42" s="197" t="s">
        <v>122</v>
      </c>
      <c r="C42" s="197" t="s">
        <v>123</v>
      </c>
      <c r="D42" s="203" t="s">
        <v>445</v>
      </c>
      <c r="E42" s="147" t="s">
        <v>353</v>
      </c>
      <c r="F42" s="147" t="s">
        <v>3</v>
      </c>
    </row>
    <row r="43" spans="1:6" x14ac:dyDescent="0.2">
      <c r="A43" s="196" t="s">
        <v>124</v>
      </c>
      <c r="B43" s="197" t="s">
        <v>122</v>
      </c>
      <c r="C43" s="197" t="s">
        <v>125</v>
      </c>
      <c r="D43" s="203" t="s">
        <v>354</v>
      </c>
      <c r="E43" s="147" t="s">
        <v>355</v>
      </c>
      <c r="F43" s="147" t="s">
        <v>3</v>
      </c>
    </row>
    <row r="44" spans="1:6" x14ac:dyDescent="0.2">
      <c r="A44" s="196" t="s">
        <v>126</v>
      </c>
      <c r="B44" s="197" t="s">
        <v>127</v>
      </c>
      <c r="C44" s="197" t="s">
        <v>127</v>
      </c>
      <c r="D44" s="203" t="s">
        <v>499</v>
      </c>
      <c r="E44" s="147" t="s">
        <v>356</v>
      </c>
      <c r="F44" s="147" t="s">
        <v>3</v>
      </c>
    </row>
    <row r="45" spans="1:6" x14ac:dyDescent="0.2">
      <c r="A45" s="196" t="s">
        <v>128</v>
      </c>
      <c r="B45" s="197" t="s">
        <v>129</v>
      </c>
      <c r="C45" s="197" t="s">
        <v>130</v>
      </c>
      <c r="D45" s="203" t="s">
        <v>494</v>
      </c>
      <c r="E45" s="147" t="s">
        <v>324</v>
      </c>
      <c r="F45" s="147" t="s">
        <v>3</v>
      </c>
    </row>
    <row r="46" spans="1:6" x14ac:dyDescent="0.2">
      <c r="A46" s="196" t="s">
        <v>131</v>
      </c>
      <c r="B46" s="197" t="s">
        <v>132</v>
      </c>
      <c r="C46" s="197" t="s">
        <v>133</v>
      </c>
      <c r="D46" s="203" t="s">
        <v>357</v>
      </c>
      <c r="E46" s="147" t="s">
        <v>358</v>
      </c>
      <c r="F46" s="147" t="s">
        <v>3</v>
      </c>
    </row>
    <row r="47" spans="1:6" x14ac:dyDescent="0.2">
      <c r="A47" s="196" t="s">
        <v>134</v>
      </c>
      <c r="B47" s="197" t="s">
        <v>135</v>
      </c>
      <c r="C47" s="197" t="s">
        <v>136</v>
      </c>
      <c r="D47" s="203" t="s">
        <v>441</v>
      </c>
      <c r="E47" s="147" t="s">
        <v>468</v>
      </c>
      <c r="F47" s="147" t="s">
        <v>3</v>
      </c>
    </row>
    <row r="48" spans="1:6" x14ac:dyDescent="0.2">
      <c r="A48" s="196" t="s">
        <v>137</v>
      </c>
      <c r="B48" s="197" t="s">
        <v>138</v>
      </c>
      <c r="C48" s="197" t="s">
        <v>139</v>
      </c>
      <c r="D48" s="203" t="s">
        <v>359</v>
      </c>
      <c r="E48" s="203" t="s">
        <v>360</v>
      </c>
      <c r="F48" s="203" t="s">
        <v>3</v>
      </c>
    </row>
    <row r="49" spans="1:6" x14ac:dyDescent="0.2">
      <c r="A49" s="204" t="s">
        <v>140</v>
      </c>
      <c r="B49" s="197" t="s">
        <v>141</v>
      </c>
      <c r="C49" s="197" t="s">
        <v>142</v>
      </c>
      <c r="D49" s="203" t="s">
        <v>361</v>
      </c>
      <c r="E49" s="147" t="s">
        <v>362</v>
      </c>
      <c r="F49" s="147" t="s">
        <v>3</v>
      </c>
    </row>
    <row r="50" spans="1:6" x14ac:dyDescent="0.2">
      <c r="A50" s="196" t="s">
        <v>143</v>
      </c>
      <c r="B50" s="197" t="s">
        <v>144</v>
      </c>
      <c r="C50" s="197" t="s">
        <v>145</v>
      </c>
      <c r="D50" s="203" t="s">
        <v>435</v>
      </c>
      <c r="E50" s="147" t="s">
        <v>363</v>
      </c>
      <c r="F50" s="147" t="s">
        <v>3</v>
      </c>
    </row>
    <row r="51" spans="1:6" x14ac:dyDescent="0.2">
      <c r="A51" s="196" t="s">
        <v>146</v>
      </c>
      <c r="B51" s="197" t="s">
        <v>147</v>
      </c>
      <c r="C51" s="197" t="s">
        <v>148</v>
      </c>
      <c r="D51" s="203" t="s">
        <v>457</v>
      </c>
      <c r="E51" s="147" t="s">
        <v>364</v>
      </c>
      <c r="F51" s="147" t="s">
        <v>3</v>
      </c>
    </row>
    <row r="52" spans="1:6" x14ac:dyDescent="0.2">
      <c r="A52" s="196" t="s">
        <v>149</v>
      </c>
      <c r="B52" s="197" t="s">
        <v>147</v>
      </c>
      <c r="C52" s="197" t="s">
        <v>150</v>
      </c>
      <c r="D52" s="203" t="s">
        <v>458</v>
      </c>
      <c r="E52" s="147" t="s">
        <v>365</v>
      </c>
      <c r="F52" s="147" t="s">
        <v>3</v>
      </c>
    </row>
    <row r="53" spans="1:6" x14ac:dyDescent="0.2">
      <c r="A53" s="196" t="s">
        <v>151</v>
      </c>
      <c r="B53" s="197" t="s">
        <v>152</v>
      </c>
      <c r="C53" s="197" t="s">
        <v>153</v>
      </c>
      <c r="D53" s="203" t="s">
        <v>434</v>
      </c>
      <c r="E53" s="203" t="s">
        <v>366</v>
      </c>
      <c r="F53" s="203" t="s">
        <v>3</v>
      </c>
    </row>
    <row r="54" spans="1:6" x14ac:dyDescent="0.2">
      <c r="A54" s="196" t="s">
        <v>154</v>
      </c>
      <c r="B54" s="197" t="s">
        <v>155</v>
      </c>
      <c r="C54" s="197" t="s">
        <v>156</v>
      </c>
      <c r="D54" s="203" t="s">
        <v>514</v>
      </c>
      <c r="E54" s="147" t="s">
        <v>367</v>
      </c>
      <c r="F54" s="147" t="s">
        <v>3</v>
      </c>
    </row>
    <row r="55" spans="1:6" x14ac:dyDescent="0.2">
      <c r="A55" s="196" t="s">
        <v>157</v>
      </c>
      <c r="B55" s="197" t="s">
        <v>155</v>
      </c>
      <c r="C55" s="197" t="s">
        <v>158</v>
      </c>
      <c r="D55" s="203" t="s">
        <v>514</v>
      </c>
      <c r="E55" s="147" t="s">
        <v>367</v>
      </c>
      <c r="F55" s="147" t="s">
        <v>3</v>
      </c>
    </row>
    <row r="56" spans="1:6" x14ac:dyDescent="0.2">
      <c r="A56" s="196" t="s">
        <v>159</v>
      </c>
      <c r="B56" s="197" t="s">
        <v>160</v>
      </c>
      <c r="C56" s="197" t="s">
        <v>161</v>
      </c>
      <c r="D56" s="203" t="s">
        <v>461</v>
      </c>
      <c r="E56" s="147" t="s">
        <v>369</v>
      </c>
      <c r="F56" s="147" t="s">
        <v>3</v>
      </c>
    </row>
    <row r="57" spans="1:6" x14ac:dyDescent="0.2">
      <c r="A57" s="196" t="s">
        <v>162</v>
      </c>
      <c r="B57" s="197" t="s">
        <v>163</v>
      </c>
      <c r="C57" s="197" t="s">
        <v>164</v>
      </c>
      <c r="D57" s="203" t="s">
        <v>471</v>
      </c>
      <c r="E57" s="147" t="s">
        <v>370</v>
      </c>
      <c r="F57" s="147" t="s">
        <v>3</v>
      </c>
    </row>
    <row r="58" spans="1:6" x14ac:dyDescent="0.2">
      <c r="A58" s="196" t="s">
        <v>165</v>
      </c>
      <c r="B58" s="197" t="s">
        <v>166</v>
      </c>
      <c r="C58" s="197" t="s">
        <v>167</v>
      </c>
      <c r="D58" s="203" t="s">
        <v>484</v>
      </c>
      <c r="E58" s="147" t="s">
        <v>371</v>
      </c>
      <c r="F58" s="147" t="s">
        <v>3</v>
      </c>
    </row>
    <row r="59" spans="1:6" x14ac:dyDescent="0.2">
      <c r="A59" s="196" t="s">
        <v>168</v>
      </c>
      <c r="B59" s="197" t="s">
        <v>169</v>
      </c>
      <c r="C59" s="197" t="s">
        <v>170</v>
      </c>
      <c r="D59" s="203" t="s">
        <v>372</v>
      </c>
      <c r="E59" s="147" t="s">
        <v>373</v>
      </c>
      <c r="F59" s="147" t="s">
        <v>3</v>
      </c>
    </row>
    <row r="60" spans="1:6" x14ac:dyDescent="0.2">
      <c r="A60" s="196" t="s">
        <v>171</v>
      </c>
      <c r="B60" s="197" t="s">
        <v>172</v>
      </c>
      <c r="C60" s="197" t="s">
        <v>172</v>
      </c>
      <c r="D60" s="203" t="s">
        <v>374</v>
      </c>
      <c r="E60" s="147" t="s">
        <v>375</v>
      </c>
      <c r="F60" s="147" t="s">
        <v>3</v>
      </c>
    </row>
    <row r="61" spans="1:6" x14ac:dyDescent="0.2">
      <c r="A61" s="196" t="s">
        <v>173</v>
      </c>
      <c r="B61" s="197" t="s">
        <v>174</v>
      </c>
      <c r="C61" s="197" t="s">
        <v>175</v>
      </c>
      <c r="D61" s="203" t="s">
        <v>459</v>
      </c>
      <c r="E61" s="147" t="s">
        <v>376</v>
      </c>
      <c r="F61" s="147" t="s">
        <v>3</v>
      </c>
    </row>
    <row r="62" spans="1:6" x14ac:dyDescent="0.2">
      <c r="A62" s="196" t="s">
        <v>176</v>
      </c>
      <c r="B62" s="197" t="s">
        <v>177</v>
      </c>
      <c r="C62" s="197" t="s">
        <v>178</v>
      </c>
      <c r="D62" s="203" t="s">
        <v>377</v>
      </c>
      <c r="E62" s="147" t="s">
        <v>378</v>
      </c>
      <c r="F62" s="147" t="s">
        <v>3</v>
      </c>
    </row>
    <row r="63" spans="1:6" x14ac:dyDescent="0.2">
      <c r="A63" s="196" t="s">
        <v>179</v>
      </c>
      <c r="B63" s="197" t="s">
        <v>180</v>
      </c>
      <c r="C63" s="197" t="s">
        <v>181</v>
      </c>
      <c r="D63" s="203" t="s">
        <v>379</v>
      </c>
      <c r="E63" s="147" t="s">
        <v>380</v>
      </c>
      <c r="F63" s="147" t="s">
        <v>3</v>
      </c>
    </row>
    <row r="64" spans="1:6" x14ac:dyDescent="0.2">
      <c r="A64" s="196" t="s">
        <v>182</v>
      </c>
      <c r="B64" s="197" t="s">
        <v>180</v>
      </c>
      <c r="C64" s="197" t="s">
        <v>183</v>
      </c>
      <c r="D64" s="203" t="s">
        <v>379</v>
      </c>
      <c r="E64" s="147" t="s">
        <v>380</v>
      </c>
      <c r="F64" s="147" t="s">
        <v>3</v>
      </c>
    </row>
    <row r="65" spans="1:6" x14ac:dyDescent="0.2">
      <c r="A65" s="204" t="s">
        <v>184</v>
      </c>
      <c r="B65" s="197" t="s">
        <v>180</v>
      </c>
      <c r="C65" s="197" t="s">
        <v>185</v>
      </c>
      <c r="D65" s="203" t="s">
        <v>379</v>
      </c>
      <c r="E65" s="147" t="s">
        <v>380</v>
      </c>
      <c r="F65" s="147" t="s">
        <v>3</v>
      </c>
    </row>
    <row r="66" spans="1:6" x14ac:dyDescent="0.2">
      <c r="A66" s="204" t="s">
        <v>186</v>
      </c>
      <c r="B66" s="197" t="s">
        <v>180</v>
      </c>
      <c r="C66" s="197" t="s">
        <v>187</v>
      </c>
      <c r="D66" s="203" t="s">
        <v>379</v>
      </c>
      <c r="E66" s="147" t="s">
        <v>380</v>
      </c>
      <c r="F66" s="147" t="s">
        <v>3</v>
      </c>
    </row>
    <row r="67" spans="1:6" x14ac:dyDescent="0.2">
      <c r="A67" s="196" t="s">
        <v>188</v>
      </c>
      <c r="B67" s="197" t="s">
        <v>180</v>
      </c>
      <c r="C67" s="197" t="s">
        <v>296</v>
      </c>
      <c r="D67" s="203" t="s">
        <v>379</v>
      </c>
      <c r="E67" s="147" t="s">
        <v>380</v>
      </c>
      <c r="F67" s="147" t="s">
        <v>3</v>
      </c>
    </row>
    <row r="68" spans="1:6" x14ac:dyDescent="0.2">
      <c r="A68" s="196" t="s">
        <v>190</v>
      </c>
      <c r="B68" s="197" t="s">
        <v>180</v>
      </c>
      <c r="C68" s="197" t="s">
        <v>191</v>
      </c>
      <c r="D68" s="203" t="s">
        <v>379</v>
      </c>
      <c r="E68" s="147" t="s">
        <v>380</v>
      </c>
      <c r="F68" s="147" t="s">
        <v>3</v>
      </c>
    </row>
    <row r="69" spans="1:6" x14ac:dyDescent="0.2">
      <c r="A69" s="204" t="s">
        <v>192</v>
      </c>
      <c r="B69" s="197" t="s">
        <v>180</v>
      </c>
      <c r="C69" s="197" t="s">
        <v>193</v>
      </c>
      <c r="D69" s="203" t="s">
        <v>379</v>
      </c>
      <c r="E69" s="147" t="s">
        <v>380</v>
      </c>
      <c r="F69" s="147" t="s">
        <v>3</v>
      </c>
    </row>
    <row r="70" spans="1:6" x14ac:dyDescent="0.2">
      <c r="A70" s="196" t="s">
        <v>194</v>
      </c>
      <c r="B70" s="197" t="s">
        <v>180</v>
      </c>
      <c r="C70" s="197" t="s">
        <v>195</v>
      </c>
      <c r="D70" s="203" t="s">
        <v>488</v>
      </c>
      <c r="E70" s="147" t="s">
        <v>381</v>
      </c>
      <c r="F70" s="147" t="s">
        <v>3</v>
      </c>
    </row>
    <row r="71" spans="1:6" x14ac:dyDescent="0.2">
      <c r="A71" s="196" t="s">
        <v>196</v>
      </c>
      <c r="B71" s="197" t="s">
        <v>180</v>
      </c>
      <c r="C71" s="197" t="s">
        <v>197</v>
      </c>
      <c r="D71" s="203" t="s">
        <v>483</v>
      </c>
      <c r="E71" s="147" t="s">
        <v>382</v>
      </c>
      <c r="F71" s="147" t="s">
        <v>3</v>
      </c>
    </row>
    <row r="72" spans="1:6" x14ac:dyDescent="0.2">
      <c r="A72" s="196" t="s">
        <v>198</v>
      </c>
      <c r="B72" s="197" t="s">
        <v>180</v>
      </c>
      <c r="C72" s="197" t="s">
        <v>199</v>
      </c>
      <c r="D72" s="203" t="s">
        <v>433</v>
      </c>
      <c r="E72" s="203" t="s">
        <v>383</v>
      </c>
      <c r="F72" s="203" t="s">
        <v>3</v>
      </c>
    </row>
    <row r="73" spans="1:6" ht="14.25" customHeight="1" x14ac:dyDescent="0.2">
      <c r="A73" s="196" t="s">
        <v>200</v>
      </c>
      <c r="B73" s="197" t="s">
        <v>180</v>
      </c>
      <c r="C73" s="197" t="s">
        <v>201</v>
      </c>
      <c r="D73" s="203" t="s">
        <v>473</v>
      </c>
      <c r="E73" s="147" t="s">
        <v>462</v>
      </c>
      <c r="F73" s="147" t="s">
        <v>3</v>
      </c>
    </row>
    <row r="74" spans="1:6" x14ac:dyDescent="0.2">
      <c r="A74" s="204" t="s">
        <v>202</v>
      </c>
      <c r="B74" s="197" t="s">
        <v>180</v>
      </c>
      <c r="C74" s="197" t="s">
        <v>203</v>
      </c>
      <c r="D74" s="203" t="s">
        <v>384</v>
      </c>
      <c r="E74" s="147" t="s">
        <v>385</v>
      </c>
      <c r="F74" s="147" t="s">
        <v>3</v>
      </c>
    </row>
    <row r="75" spans="1:6" x14ac:dyDescent="0.2">
      <c r="A75" s="196" t="s">
        <v>204</v>
      </c>
      <c r="B75" s="197" t="s">
        <v>180</v>
      </c>
      <c r="C75" s="197" t="s">
        <v>205</v>
      </c>
      <c r="D75" s="203" t="s">
        <v>384</v>
      </c>
      <c r="E75" s="147" t="s">
        <v>385</v>
      </c>
      <c r="F75" s="147" t="s">
        <v>3</v>
      </c>
    </row>
    <row r="76" spans="1:6" x14ac:dyDescent="0.2">
      <c r="A76" s="196" t="s">
        <v>485</v>
      </c>
      <c r="B76" s="197" t="s">
        <v>180</v>
      </c>
      <c r="C76" s="197" t="s">
        <v>486</v>
      </c>
      <c r="D76" s="203" t="s">
        <v>487</v>
      </c>
      <c r="E76" s="147" t="s">
        <v>462</v>
      </c>
      <c r="F76" s="147" t="s">
        <v>3</v>
      </c>
    </row>
    <row r="77" spans="1:6" x14ac:dyDescent="0.2">
      <c r="A77" s="204" t="s">
        <v>206</v>
      </c>
      <c r="B77" s="197" t="s">
        <v>180</v>
      </c>
      <c r="C77" s="197" t="s">
        <v>207</v>
      </c>
      <c r="D77" s="203" t="s">
        <v>492</v>
      </c>
      <c r="E77" s="203" t="s">
        <v>386</v>
      </c>
      <c r="F77" s="203" t="s">
        <v>3</v>
      </c>
    </row>
    <row r="78" spans="1:6" x14ac:dyDescent="0.2">
      <c r="A78" s="204" t="s">
        <v>208</v>
      </c>
      <c r="B78" s="197" t="s">
        <v>209</v>
      </c>
      <c r="C78" s="197" t="s">
        <v>209</v>
      </c>
      <c r="D78" s="203" t="s">
        <v>387</v>
      </c>
      <c r="E78" s="203" t="s">
        <v>388</v>
      </c>
      <c r="F78" s="203" t="s">
        <v>3</v>
      </c>
    </row>
    <row r="79" spans="1:6" x14ac:dyDescent="0.2">
      <c r="A79" s="196" t="s">
        <v>210</v>
      </c>
      <c r="B79" s="197" t="s">
        <v>211</v>
      </c>
      <c r="C79" s="197" t="s">
        <v>212</v>
      </c>
      <c r="D79" s="203" t="s">
        <v>493</v>
      </c>
      <c r="E79" s="147" t="s">
        <v>389</v>
      </c>
      <c r="F79" s="147" t="s">
        <v>3</v>
      </c>
    </row>
    <row r="80" spans="1:6" x14ac:dyDescent="0.2">
      <c r="A80" s="196" t="s">
        <v>213</v>
      </c>
      <c r="B80" s="197" t="s">
        <v>214</v>
      </c>
      <c r="C80" s="197" t="s">
        <v>215</v>
      </c>
      <c r="D80" s="203" t="s">
        <v>442</v>
      </c>
      <c r="E80" s="147" t="s">
        <v>446</v>
      </c>
      <c r="F80" s="147" t="s">
        <v>3</v>
      </c>
    </row>
    <row r="81" spans="1:6" x14ac:dyDescent="0.2">
      <c r="A81" s="196" t="s">
        <v>216</v>
      </c>
      <c r="B81" s="197" t="s">
        <v>217</v>
      </c>
      <c r="C81" s="197" t="s">
        <v>217</v>
      </c>
      <c r="D81" s="203" t="s">
        <v>448</v>
      </c>
      <c r="E81" s="147" t="s">
        <v>390</v>
      </c>
      <c r="F81" s="147" t="s">
        <v>3</v>
      </c>
    </row>
    <row r="82" spans="1:6" x14ac:dyDescent="0.2">
      <c r="A82" s="196" t="s">
        <v>218</v>
      </c>
      <c r="B82" s="197" t="s">
        <v>217</v>
      </c>
      <c r="C82" s="197" t="s">
        <v>47</v>
      </c>
      <c r="D82" s="203" t="s">
        <v>448</v>
      </c>
      <c r="E82" s="147" t="s">
        <v>391</v>
      </c>
      <c r="F82" s="147" t="s">
        <v>3</v>
      </c>
    </row>
    <row r="83" spans="1:6" x14ac:dyDescent="0.2">
      <c r="A83" s="196" t="s">
        <v>219</v>
      </c>
      <c r="B83" s="197" t="s">
        <v>220</v>
      </c>
      <c r="C83" s="197" t="s">
        <v>221</v>
      </c>
      <c r="D83" s="203" t="s">
        <v>392</v>
      </c>
      <c r="E83" s="147" t="s">
        <v>393</v>
      </c>
      <c r="F83" s="147" t="s">
        <v>3</v>
      </c>
    </row>
    <row r="84" spans="1:6" x14ac:dyDescent="0.2">
      <c r="A84" s="196" t="s">
        <v>222</v>
      </c>
      <c r="B84" s="197" t="s">
        <v>220</v>
      </c>
      <c r="C84" s="197" t="s">
        <v>223</v>
      </c>
      <c r="D84" s="203" t="s">
        <v>437</v>
      </c>
      <c r="E84" s="147" t="s">
        <v>394</v>
      </c>
      <c r="F84" s="147" t="s">
        <v>3</v>
      </c>
    </row>
    <row r="85" spans="1:6" x14ac:dyDescent="0.2">
      <c r="A85" s="196" t="s">
        <v>224</v>
      </c>
      <c r="B85" s="197" t="s">
        <v>225</v>
      </c>
      <c r="C85" s="197" t="s">
        <v>226</v>
      </c>
      <c r="D85" s="203" t="s">
        <v>395</v>
      </c>
      <c r="E85" s="203" t="s">
        <v>396</v>
      </c>
      <c r="F85" s="203" t="s">
        <v>3</v>
      </c>
    </row>
    <row r="86" spans="1:6" x14ac:dyDescent="0.2">
      <c r="A86" s="196" t="s">
        <v>227</v>
      </c>
      <c r="B86" s="197" t="s">
        <v>228</v>
      </c>
      <c r="C86" s="197" t="s">
        <v>229</v>
      </c>
      <c r="D86" s="203" t="s">
        <v>444</v>
      </c>
      <c r="E86" s="203" t="s">
        <v>397</v>
      </c>
      <c r="F86" s="203" t="s">
        <v>3</v>
      </c>
    </row>
    <row r="87" spans="1:6" x14ac:dyDescent="0.2">
      <c r="A87" s="196" t="s">
        <v>230</v>
      </c>
      <c r="B87" s="197" t="s">
        <v>231</v>
      </c>
      <c r="C87" s="197" t="s">
        <v>232</v>
      </c>
      <c r="D87" s="203" t="s">
        <v>443</v>
      </c>
      <c r="E87" s="147" t="s">
        <v>398</v>
      </c>
      <c r="F87" s="147" t="s">
        <v>3</v>
      </c>
    </row>
    <row r="88" spans="1:6" x14ac:dyDescent="0.2">
      <c r="A88" s="196" t="s">
        <v>233</v>
      </c>
      <c r="B88" s="197" t="s">
        <v>234</v>
      </c>
      <c r="C88" s="197" t="s">
        <v>235</v>
      </c>
      <c r="D88" s="203" t="s">
        <v>510</v>
      </c>
      <c r="E88" s="147" t="s">
        <v>399</v>
      </c>
      <c r="F88" s="147" t="s">
        <v>3</v>
      </c>
    </row>
    <row r="89" spans="1:6" x14ac:dyDescent="0.2">
      <c r="A89" s="196" t="s">
        <v>236</v>
      </c>
      <c r="B89" s="197" t="s">
        <v>237</v>
      </c>
      <c r="C89" s="197" t="s">
        <v>238</v>
      </c>
      <c r="D89" s="203" t="s">
        <v>432</v>
      </c>
      <c r="E89" s="147" t="s">
        <v>400</v>
      </c>
      <c r="F89" s="147" t="s">
        <v>3</v>
      </c>
    </row>
    <row r="90" spans="1:6" x14ac:dyDescent="0.2">
      <c r="A90" s="196" t="s">
        <v>239</v>
      </c>
      <c r="B90" s="197" t="s">
        <v>240</v>
      </c>
      <c r="C90" s="197" t="s">
        <v>241</v>
      </c>
      <c r="D90" s="203" t="s">
        <v>475</v>
      </c>
      <c r="E90" s="147" t="s">
        <v>401</v>
      </c>
      <c r="F90" s="147" t="s">
        <v>3</v>
      </c>
    </row>
    <row r="91" spans="1:6" x14ac:dyDescent="0.2">
      <c r="A91" s="196" t="s">
        <v>242</v>
      </c>
      <c r="B91" s="197" t="s">
        <v>243</v>
      </c>
      <c r="C91" s="197" t="s">
        <v>244</v>
      </c>
      <c r="D91" s="203" t="s">
        <v>402</v>
      </c>
      <c r="E91" s="203" t="s">
        <v>403</v>
      </c>
      <c r="F91" s="203" t="s">
        <v>3</v>
      </c>
    </row>
    <row r="92" spans="1:6" x14ac:dyDescent="0.2">
      <c r="A92" s="196" t="s">
        <v>245</v>
      </c>
      <c r="B92" s="197" t="s">
        <v>243</v>
      </c>
      <c r="C92" s="197" t="s">
        <v>243</v>
      </c>
      <c r="D92" s="203" t="s">
        <v>402</v>
      </c>
      <c r="E92" s="203" t="s">
        <v>403</v>
      </c>
      <c r="F92" s="203" t="s">
        <v>3</v>
      </c>
    </row>
    <row r="93" spans="1:6" x14ac:dyDescent="0.2">
      <c r="A93" s="196" t="s">
        <v>246</v>
      </c>
      <c r="B93" s="197" t="s">
        <v>247</v>
      </c>
      <c r="C93" s="197" t="s">
        <v>248</v>
      </c>
      <c r="D93" s="203" t="s">
        <v>489</v>
      </c>
      <c r="E93" s="147" t="s">
        <v>404</v>
      </c>
      <c r="F93" s="147" t="s">
        <v>3</v>
      </c>
    </row>
    <row r="94" spans="1:6" x14ac:dyDescent="0.2">
      <c r="A94" s="196" t="s">
        <v>249</v>
      </c>
      <c r="B94" s="197" t="s">
        <v>250</v>
      </c>
      <c r="C94" s="197" t="s">
        <v>251</v>
      </c>
      <c r="D94" s="203" t="s">
        <v>405</v>
      </c>
      <c r="E94" s="147" t="s">
        <v>406</v>
      </c>
      <c r="F94" s="147" t="s">
        <v>3</v>
      </c>
    </row>
    <row r="95" spans="1:6" x14ac:dyDescent="0.2">
      <c r="A95" s="196" t="s">
        <v>252</v>
      </c>
      <c r="B95" s="197" t="s">
        <v>253</v>
      </c>
      <c r="C95" s="197" t="s">
        <v>254</v>
      </c>
      <c r="D95" s="203" t="s">
        <v>317</v>
      </c>
      <c r="E95" s="147" t="s">
        <v>318</v>
      </c>
      <c r="F95" s="147" t="s">
        <v>3</v>
      </c>
    </row>
    <row r="96" spans="1:6" x14ac:dyDescent="0.2">
      <c r="A96" s="196" t="s">
        <v>255</v>
      </c>
      <c r="B96" s="197" t="s">
        <v>256</v>
      </c>
      <c r="C96" s="197" t="s">
        <v>257</v>
      </c>
      <c r="D96" s="203" t="s">
        <v>407</v>
      </c>
      <c r="E96" s="203" t="s">
        <v>408</v>
      </c>
      <c r="F96" s="203" t="s">
        <v>3</v>
      </c>
    </row>
    <row r="97" spans="1:7" x14ac:dyDescent="0.2">
      <c r="A97" s="196" t="s">
        <v>258</v>
      </c>
      <c r="B97" s="197" t="s">
        <v>259</v>
      </c>
      <c r="C97" s="197" t="s">
        <v>260</v>
      </c>
      <c r="D97" s="203" t="s">
        <v>409</v>
      </c>
      <c r="E97" s="147" t="s">
        <v>410</v>
      </c>
      <c r="F97" s="147" t="s">
        <v>3</v>
      </c>
    </row>
    <row r="98" spans="1:7" x14ac:dyDescent="0.2">
      <c r="A98" s="196" t="s">
        <v>261</v>
      </c>
      <c r="B98" s="197" t="s">
        <v>259</v>
      </c>
      <c r="C98" s="197" t="s">
        <v>262</v>
      </c>
      <c r="D98" s="203" t="s">
        <v>411</v>
      </c>
      <c r="E98" s="203" t="s">
        <v>412</v>
      </c>
      <c r="F98" s="203" t="s">
        <v>3</v>
      </c>
    </row>
    <row r="99" spans="1:7" x14ac:dyDescent="0.2">
      <c r="A99" s="196" t="s">
        <v>263</v>
      </c>
      <c r="B99" s="197" t="s">
        <v>259</v>
      </c>
      <c r="C99" s="197" t="s">
        <v>264</v>
      </c>
      <c r="D99" s="203" t="s">
        <v>413</v>
      </c>
      <c r="E99" s="147" t="s">
        <v>414</v>
      </c>
      <c r="F99" s="147" t="s">
        <v>3</v>
      </c>
    </row>
    <row r="100" spans="1:7" x14ac:dyDescent="0.2">
      <c r="A100" s="196" t="s">
        <v>265</v>
      </c>
      <c r="B100" s="197" t="s">
        <v>259</v>
      </c>
      <c r="C100" s="197" t="s">
        <v>266</v>
      </c>
      <c r="D100" s="203" t="s">
        <v>439</v>
      </c>
      <c r="E100" s="147" t="s">
        <v>451</v>
      </c>
      <c r="F100" s="147" t="s">
        <v>3</v>
      </c>
    </row>
    <row r="101" spans="1:7" x14ac:dyDescent="0.2">
      <c r="A101" s="196" t="s">
        <v>267</v>
      </c>
      <c r="B101" s="197" t="s">
        <v>259</v>
      </c>
      <c r="C101" s="197" t="s">
        <v>268</v>
      </c>
      <c r="D101" s="203" t="s">
        <v>481</v>
      </c>
      <c r="E101" s="147" t="s">
        <v>415</v>
      </c>
      <c r="F101" s="147" t="s">
        <v>3</v>
      </c>
    </row>
    <row r="102" spans="1:7" x14ac:dyDescent="0.2">
      <c r="A102" s="196" t="s">
        <v>269</v>
      </c>
      <c r="B102" s="197" t="s">
        <v>259</v>
      </c>
      <c r="C102" s="197" t="s">
        <v>270</v>
      </c>
      <c r="D102" s="203" t="s">
        <v>416</v>
      </c>
      <c r="E102" s="203" t="s">
        <v>417</v>
      </c>
      <c r="F102" s="203" t="s">
        <v>3</v>
      </c>
    </row>
    <row r="103" spans="1:7" x14ac:dyDescent="0.2">
      <c r="A103" s="196" t="s">
        <v>271</v>
      </c>
      <c r="B103" s="197" t="s">
        <v>259</v>
      </c>
      <c r="C103" s="197" t="s">
        <v>272</v>
      </c>
      <c r="D103" s="203" t="s">
        <v>490</v>
      </c>
      <c r="E103" s="147" t="s">
        <v>418</v>
      </c>
      <c r="F103" s="147" t="s">
        <v>3</v>
      </c>
    </row>
    <row r="104" spans="1:7" x14ac:dyDescent="0.2">
      <c r="A104" s="196" t="s">
        <v>273</v>
      </c>
      <c r="B104" s="197" t="s">
        <v>259</v>
      </c>
      <c r="C104" s="197" t="s">
        <v>274</v>
      </c>
      <c r="D104" s="203" t="s">
        <v>419</v>
      </c>
      <c r="E104" s="203" t="s">
        <v>420</v>
      </c>
      <c r="F104" s="203" t="s">
        <v>3</v>
      </c>
    </row>
    <row r="105" spans="1:7" x14ac:dyDescent="0.2">
      <c r="A105" s="204" t="s">
        <v>275</v>
      </c>
      <c r="B105" s="197" t="s">
        <v>259</v>
      </c>
      <c r="C105" s="197" t="s">
        <v>276</v>
      </c>
      <c r="D105" s="203" t="s">
        <v>421</v>
      </c>
      <c r="E105" s="203" t="s">
        <v>422</v>
      </c>
      <c r="F105" s="203" t="s">
        <v>3</v>
      </c>
    </row>
    <row r="106" spans="1:7" x14ac:dyDescent="0.2">
      <c r="A106" s="196" t="s">
        <v>297</v>
      </c>
      <c r="B106" s="197" t="s">
        <v>259</v>
      </c>
      <c r="C106" s="197" t="s">
        <v>423</v>
      </c>
      <c r="D106" s="203" t="s">
        <v>424</v>
      </c>
      <c r="E106" s="147" t="s">
        <v>425</v>
      </c>
      <c r="F106" s="203" t="s">
        <v>3</v>
      </c>
    </row>
    <row r="107" spans="1:7" x14ac:dyDescent="0.2">
      <c r="A107" s="196" t="s">
        <v>454</v>
      </c>
      <c r="B107" s="197" t="s">
        <v>259</v>
      </c>
      <c r="C107" s="197" t="s">
        <v>453</v>
      </c>
      <c r="D107" s="203" t="s">
        <v>460</v>
      </c>
      <c r="E107" s="147" t="s">
        <v>455</v>
      </c>
      <c r="F107" s="203" t="s">
        <v>3</v>
      </c>
    </row>
    <row r="108" spans="1:7" x14ac:dyDescent="0.2">
      <c r="A108" s="196" t="s">
        <v>277</v>
      </c>
      <c r="B108" s="197" t="s">
        <v>278</v>
      </c>
      <c r="C108" s="197" t="s">
        <v>278</v>
      </c>
      <c r="D108" s="203" t="s">
        <v>472</v>
      </c>
      <c r="E108" s="203" t="s">
        <v>467</v>
      </c>
      <c r="F108" s="203" t="s">
        <v>3</v>
      </c>
    </row>
    <row r="109" spans="1:7" x14ac:dyDescent="0.2">
      <c r="A109" s="196" t="s">
        <v>279</v>
      </c>
      <c r="B109" s="197" t="s">
        <v>278</v>
      </c>
      <c r="C109" s="197" t="s">
        <v>280</v>
      </c>
      <c r="D109" s="203" t="s">
        <v>426</v>
      </c>
      <c r="E109" s="203" t="s">
        <v>452</v>
      </c>
      <c r="F109" s="203" t="s">
        <v>3</v>
      </c>
    </row>
    <row r="110" spans="1:7" x14ac:dyDescent="0.2">
      <c r="A110" s="196" t="s">
        <v>281</v>
      </c>
      <c r="B110" s="197" t="s">
        <v>282</v>
      </c>
      <c r="C110" s="197" t="s">
        <v>283</v>
      </c>
      <c r="D110" s="203" t="s">
        <v>427</v>
      </c>
      <c r="E110" s="147" t="s">
        <v>428</v>
      </c>
      <c r="F110" s="147" t="s">
        <v>3</v>
      </c>
    </row>
    <row r="111" spans="1:7" x14ac:dyDescent="0.2">
      <c r="A111" s="196" t="s">
        <v>284</v>
      </c>
      <c r="B111" s="197" t="s">
        <v>285</v>
      </c>
      <c r="C111" s="197" t="s">
        <v>286</v>
      </c>
      <c r="D111" s="203" t="s">
        <v>368</v>
      </c>
      <c r="E111" s="203" t="s">
        <v>429</v>
      </c>
      <c r="F111" s="203" t="s">
        <v>3</v>
      </c>
      <c r="G111" s="8"/>
    </row>
    <row r="112" spans="1:7" x14ac:dyDescent="0.2">
      <c r="A112" s="196" t="s">
        <v>287</v>
      </c>
      <c r="B112" s="197" t="s">
        <v>288</v>
      </c>
      <c r="C112" s="197" t="s">
        <v>288</v>
      </c>
      <c r="D112" s="203" t="s">
        <v>430</v>
      </c>
      <c r="E112" s="203" t="s">
        <v>431</v>
      </c>
      <c r="F112" s="203" t="s">
        <v>3</v>
      </c>
    </row>
    <row r="113" spans="1:6" x14ac:dyDescent="0.2">
      <c r="A113" s="158"/>
      <c r="B113" s="159"/>
      <c r="C113" s="159"/>
    </row>
    <row r="114" spans="1:6" x14ac:dyDescent="0.2">
      <c r="A114" s="158"/>
      <c r="B114" s="159"/>
      <c r="C114" s="159"/>
    </row>
    <row r="115" spans="1:6" x14ac:dyDescent="0.2">
      <c r="A115" s="158"/>
      <c r="B115" s="159"/>
      <c r="C115" s="159"/>
    </row>
    <row r="116" spans="1:6" x14ac:dyDescent="0.2">
      <c r="A116" s="158"/>
      <c r="B116" s="159"/>
      <c r="C116" s="159"/>
    </row>
    <row r="117" spans="1:6" x14ac:dyDescent="0.2">
      <c r="A117" s="158"/>
      <c r="B117" s="159"/>
      <c r="C117" s="159"/>
    </row>
    <row r="118" spans="1:6" x14ac:dyDescent="0.2">
      <c r="A118" s="158"/>
      <c r="B118" s="159"/>
      <c r="C118" s="159"/>
    </row>
    <row r="119" spans="1:6" x14ac:dyDescent="0.2">
      <c r="A119" s="158"/>
      <c r="B119" s="159"/>
      <c r="C119" s="159"/>
    </row>
    <row r="120" spans="1:6" s="165" customFormat="1" x14ac:dyDescent="0.2">
      <c r="A120" s="205" t="s">
        <v>291</v>
      </c>
      <c r="B120" s="206"/>
      <c r="C120" s="206"/>
      <c r="D120" s="138"/>
      <c r="E120" s="138"/>
      <c r="F120" s="138"/>
    </row>
    <row r="121" spans="1:6" x14ac:dyDescent="0.2">
      <c r="A121" s="158"/>
      <c r="B121" s="159"/>
      <c r="C121" s="159"/>
    </row>
    <row r="122" spans="1:6" x14ac:dyDescent="0.2">
      <c r="A122" s="158"/>
      <c r="B122" s="159"/>
      <c r="C122" s="159"/>
    </row>
    <row r="123" spans="1:6" x14ac:dyDescent="0.2">
      <c r="A123" s="158"/>
      <c r="B123" s="159"/>
      <c r="C123" s="159"/>
    </row>
    <row r="124" spans="1:6" x14ac:dyDescent="0.2">
      <c r="A124" s="158"/>
      <c r="B124" s="159"/>
      <c r="C124" s="159"/>
    </row>
    <row r="125" spans="1:6" x14ac:dyDescent="0.2">
      <c r="A125" s="158"/>
      <c r="B125" s="159"/>
      <c r="C125" s="159"/>
    </row>
    <row r="126" spans="1:6" x14ac:dyDescent="0.2">
      <c r="A126" s="158"/>
      <c r="B126" s="159"/>
      <c r="C126" s="159"/>
    </row>
    <row r="127" spans="1:6" x14ac:dyDescent="0.2">
      <c r="A127" s="158"/>
      <c r="B127" s="159"/>
      <c r="C127" s="159"/>
    </row>
    <row r="128" spans="1:6" x14ac:dyDescent="0.2">
      <c r="A128" s="158"/>
      <c r="B128" s="159"/>
      <c r="C128" s="159"/>
    </row>
    <row r="129" spans="1:3" x14ac:dyDescent="0.2">
      <c r="A129" s="158"/>
      <c r="B129" s="159"/>
      <c r="C129" s="159"/>
    </row>
    <row r="130" spans="1:3" x14ac:dyDescent="0.2">
      <c r="A130" s="158"/>
      <c r="B130" s="159"/>
      <c r="C130" s="159"/>
    </row>
    <row r="131" spans="1:3" x14ac:dyDescent="0.2">
      <c r="A131" s="158"/>
      <c r="B131" s="159"/>
      <c r="C131" s="159"/>
    </row>
    <row r="132" spans="1:3" x14ac:dyDescent="0.2">
      <c r="A132" s="158"/>
      <c r="B132" s="159"/>
      <c r="C132" s="159"/>
    </row>
    <row r="133" spans="1:3" x14ac:dyDescent="0.2">
      <c r="A133" s="162"/>
      <c r="B133" s="163"/>
      <c r="C133" s="16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da4f4a-f706-40f7-968c-5802e7670c3f"/>
    <ds:schemaRef ds:uri="http://purl.org/dc/elements/1.1/"/>
    <ds:schemaRef ds:uri="http://schemas.microsoft.com/office/2006/metadata/properties"/>
    <ds:schemaRef ds:uri="http://schemas.microsoft.com/sharepoint/v3"/>
    <ds:schemaRef ds:uri="247bfe06-67cc-4ee9-8257-711123572ec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2022-05-09T18:15:35Z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