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bookViews>
    <workbookView xWindow="57480" yWindow="1875" windowWidth="29040" windowHeight="15840" tabRatio="897" firstSheet="3" activeTab="7"/>
  </bookViews>
  <sheets>
    <sheet name="Jan 2022" sheetId="28" r:id="rId1"/>
    <sheet name="Jan 2022 by County" sheetId="53" r:id="rId2"/>
    <sheet name="Feb 2022" sheetId="41" r:id="rId3"/>
    <sheet name="Feb 2022 by County" sheetId="54" r:id="rId4"/>
    <sheet name="Mar 2022" sheetId="42" r:id="rId5"/>
    <sheet name="Mar 2022 by County" sheetId="55" r:id="rId6"/>
    <sheet name="Apr 2022" sheetId="43" r:id="rId7"/>
    <sheet name="Apr 2022 by County " sheetId="56" r:id="rId8"/>
    <sheet name="May 2022" sheetId="44" r:id="rId9"/>
    <sheet name="Jun 2022" sheetId="45" r:id="rId10"/>
    <sheet name="Jul 2022" sheetId="46" r:id="rId11"/>
    <sheet name="Aug 2022" sheetId="47" r:id="rId12"/>
    <sheet name="Sep 2022" sheetId="48" r:id="rId13"/>
    <sheet name="Oct 2022" sheetId="49" r:id="rId14"/>
    <sheet name="Nov 2022" sheetId="50" r:id="rId15"/>
    <sheet name="Dec 2022" sheetId="51" r:id="rId16"/>
    <sheet name="Summary" sheetId="13" r:id="rId17"/>
    <sheet name="NVRA Coord" sheetId="14" r:id="rId18"/>
  </sheets>
  <definedNames>
    <definedName name="_xlnm._FilterDatabase" localSheetId="0" hidden="1">'Jan 2022'!$D$1:$D$136</definedName>
    <definedName name="_xlnm._FilterDatabase" localSheetId="1" hidden="1">'Jan 2022 by County'!$B$1:$B$98</definedName>
    <definedName name="_xlnm._FilterDatabase" localSheetId="16" hidden="1">Summary!$A$2:$O$116</definedName>
    <definedName name="_xlnm.Print_Titles" localSheetId="0">'Jan 2022'!$1:$2</definedName>
    <definedName name="_xlnm.Print_Titles" localSheetId="1">'Jan 2022 by County'!$1:$2</definedName>
    <definedName name="_xlnm.Print_Titles" localSheetId="16">Summary!$1:$2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56" l="1"/>
  <c r="G77" i="56"/>
  <c r="B77" i="56"/>
  <c r="C77" i="56"/>
  <c r="D77" i="56"/>
  <c r="E76" i="56"/>
  <c r="H76" i="56" s="1"/>
  <c r="E75" i="56"/>
  <c r="H75" i="56" s="1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7" i="56"/>
  <c r="H57" i="56" s="1"/>
  <c r="E56" i="56"/>
  <c r="H56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3" i="56"/>
  <c r="H23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J113" i="43"/>
  <c r="G113" i="43"/>
  <c r="G21" i="43"/>
  <c r="E77" i="56" l="1"/>
  <c r="H77" i="56" s="1"/>
  <c r="I115" i="43"/>
  <c r="G21" i="13"/>
  <c r="D77" i="55" l="1"/>
  <c r="F77" i="55"/>
  <c r="G77" i="55"/>
  <c r="B77" i="55"/>
  <c r="C77" i="55"/>
  <c r="E76" i="55"/>
  <c r="H76" i="55" s="1"/>
  <c r="E75" i="55"/>
  <c r="H75" i="55" s="1"/>
  <c r="E74" i="55"/>
  <c r="H74" i="55" s="1"/>
  <c r="E73" i="55"/>
  <c r="H73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60" i="55"/>
  <c r="H60" i="55" s="1"/>
  <c r="E57" i="55"/>
  <c r="H57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3" i="55"/>
  <c r="H23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I115" i="42"/>
  <c r="F21" i="13"/>
  <c r="E77" i="55" l="1"/>
  <c r="H77" i="55" s="1"/>
  <c r="B77" i="54"/>
  <c r="F77" i="54"/>
  <c r="D77" i="54"/>
  <c r="C77" i="54"/>
  <c r="E76" i="54"/>
  <c r="H76" i="54" s="1"/>
  <c r="E75" i="54"/>
  <c r="H75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7" i="54"/>
  <c r="H57" i="54" s="1"/>
  <c r="E56" i="54"/>
  <c r="H56" i="54" s="1"/>
  <c r="E55" i="54"/>
  <c r="H55" i="54" s="1"/>
  <c r="E53" i="54"/>
  <c r="H53" i="54" s="1"/>
  <c r="E52" i="54"/>
  <c r="H52" i="54" s="1"/>
  <c r="E51" i="54"/>
  <c r="H51" i="54" s="1"/>
  <c r="E50" i="54"/>
  <c r="E49" i="54"/>
  <c r="H49" i="54" s="1"/>
  <c r="E48" i="54"/>
  <c r="H48" i="54" s="1"/>
  <c r="E47" i="54"/>
  <c r="H47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21" i="41"/>
  <c r="E21" i="13"/>
  <c r="E60" i="13"/>
  <c r="I115" i="41"/>
  <c r="G77" i="54" l="1"/>
  <c r="E77" i="54"/>
  <c r="B77" i="53"/>
  <c r="C77" i="53"/>
  <c r="G77" i="53"/>
  <c r="F77" i="53"/>
  <c r="D77" i="53"/>
  <c r="E76" i="53"/>
  <c r="H76" i="53" s="1"/>
  <c r="E75" i="53"/>
  <c r="H75" i="53" s="1"/>
  <c r="E74" i="53"/>
  <c r="H74" i="53" s="1"/>
  <c r="E73" i="53"/>
  <c r="H73" i="53" s="1"/>
  <c r="E70" i="53"/>
  <c r="H70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6" i="53"/>
  <c r="H56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28"/>
  <c r="J22" i="28" s="1"/>
  <c r="D22" i="13" s="1"/>
  <c r="G12" i="28"/>
  <c r="J12" i="28" s="1"/>
  <c r="D12" i="13" s="1"/>
  <c r="H77" i="54" l="1"/>
  <c r="E77" i="53"/>
  <c r="H77" i="53" s="1"/>
  <c r="G21" i="28"/>
  <c r="J21" i="28" s="1"/>
  <c r="D21" i="13" s="1"/>
  <c r="P21" i="13" s="1"/>
  <c r="H115" i="51"/>
  <c r="F115" i="51"/>
  <c r="E115" i="51"/>
  <c r="D115" i="51"/>
  <c r="G114" i="51"/>
  <c r="J114" i="51" s="1"/>
  <c r="G113" i="51"/>
  <c r="J113" i="51" s="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G96" i="51"/>
  <c r="J96" i="51" s="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G85" i="51"/>
  <c r="J85" i="51" s="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G64" i="51"/>
  <c r="J64" i="51" s="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G32" i="51"/>
  <c r="J32" i="51" s="1"/>
  <c r="G31" i="51"/>
  <c r="J31" i="51" s="1"/>
  <c r="G30" i="51"/>
  <c r="J30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G20" i="51"/>
  <c r="J20" i="51" s="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H115" i="50"/>
  <c r="F115" i="50"/>
  <c r="E115" i="50"/>
  <c r="D115" i="50"/>
  <c r="G115" i="50" s="1"/>
  <c r="J115" i="50" s="1"/>
  <c r="G114" i="50"/>
  <c r="J114" i="50" s="1"/>
  <c r="G113" i="50"/>
  <c r="J113" i="50" s="1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G84" i="50"/>
  <c r="J84" i="50" s="1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G77" i="50"/>
  <c r="J77" i="50" s="1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G35" i="50"/>
  <c r="J35" i="50" s="1"/>
  <c r="G34" i="50"/>
  <c r="J34" i="50" s="1"/>
  <c r="G33" i="50"/>
  <c r="J33" i="50" s="1"/>
  <c r="G32" i="50"/>
  <c r="J32" i="50" s="1"/>
  <c r="G31" i="50"/>
  <c r="J31" i="50" s="1"/>
  <c r="G30" i="50"/>
  <c r="J30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J22" i="50" s="1"/>
  <c r="G21" i="50"/>
  <c r="J21" i="50" s="1"/>
  <c r="G20" i="50"/>
  <c r="J20" i="50" s="1"/>
  <c r="G19" i="50"/>
  <c r="J19" i="50" s="1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G12" i="50"/>
  <c r="J12" i="50" s="1"/>
  <c r="G11" i="50"/>
  <c r="J11" i="50" s="1"/>
  <c r="G10" i="50"/>
  <c r="J10" i="50" s="1"/>
  <c r="G9" i="50"/>
  <c r="J9" i="50" s="1"/>
  <c r="G8" i="50"/>
  <c r="J8" i="50" s="1"/>
  <c r="G7" i="50"/>
  <c r="J7" i="50" s="1"/>
  <c r="G6" i="50"/>
  <c r="J6" i="50" s="1"/>
  <c r="G5" i="50"/>
  <c r="J5" i="50" s="1"/>
  <c r="G4" i="50"/>
  <c r="J4" i="50" s="1"/>
  <c r="G3" i="50"/>
  <c r="J3" i="50" s="1"/>
  <c r="H115" i="49"/>
  <c r="F115" i="49"/>
  <c r="E115" i="49"/>
  <c r="D115" i="49"/>
  <c r="G115" i="49" s="1"/>
  <c r="J115" i="49" s="1"/>
  <c r="G114" i="49"/>
  <c r="J114" i="49" s="1"/>
  <c r="G113" i="49"/>
  <c r="J113" i="49" s="1"/>
  <c r="G112" i="49"/>
  <c r="J112" i="49" s="1"/>
  <c r="G111" i="49"/>
  <c r="J111" i="49" s="1"/>
  <c r="G110" i="49"/>
  <c r="J110" i="49" s="1"/>
  <c r="G109" i="49"/>
  <c r="J109" i="49" s="1"/>
  <c r="G108" i="49"/>
  <c r="J108" i="49" s="1"/>
  <c r="G107" i="49"/>
  <c r="J107" i="49" s="1"/>
  <c r="G106" i="49"/>
  <c r="J106" i="49" s="1"/>
  <c r="G105" i="49"/>
  <c r="J105" i="49" s="1"/>
  <c r="G104" i="49"/>
  <c r="J104" i="49" s="1"/>
  <c r="G103" i="49"/>
  <c r="J103" i="49" s="1"/>
  <c r="G102" i="49"/>
  <c r="J102" i="49" s="1"/>
  <c r="G101" i="49"/>
  <c r="J101" i="49" s="1"/>
  <c r="G100" i="49"/>
  <c r="J100" i="49" s="1"/>
  <c r="G99" i="49"/>
  <c r="J99" i="49" s="1"/>
  <c r="G98" i="49"/>
  <c r="J98" i="49" s="1"/>
  <c r="G97" i="49"/>
  <c r="J97" i="49" s="1"/>
  <c r="G96" i="49"/>
  <c r="J96" i="49" s="1"/>
  <c r="G95" i="49"/>
  <c r="J95" i="49" s="1"/>
  <c r="G94" i="49"/>
  <c r="J94" i="49" s="1"/>
  <c r="G93" i="49"/>
  <c r="J93" i="49" s="1"/>
  <c r="G92" i="49"/>
  <c r="J92" i="49" s="1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G85" i="49"/>
  <c r="J85" i="49" s="1"/>
  <c r="G84" i="49"/>
  <c r="J84" i="49" s="1"/>
  <c r="G83" i="49"/>
  <c r="J83" i="49" s="1"/>
  <c r="G82" i="49"/>
  <c r="J82" i="49" s="1"/>
  <c r="G81" i="49"/>
  <c r="J81" i="49" s="1"/>
  <c r="G80" i="49"/>
  <c r="J80" i="49" s="1"/>
  <c r="G79" i="49"/>
  <c r="J79" i="49" s="1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G66" i="49"/>
  <c r="J66" i="49" s="1"/>
  <c r="G65" i="49"/>
  <c r="J65" i="49" s="1"/>
  <c r="G64" i="49"/>
  <c r="J64" i="49" s="1"/>
  <c r="G63" i="49"/>
  <c r="J63" i="49" s="1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G51" i="49"/>
  <c r="J51" i="49" s="1"/>
  <c r="G50" i="49"/>
  <c r="J50" i="49" s="1"/>
  <c r="G49" i="49"/>
  <c r="J49" i="49" s="1"/>
  <c r="G48" i="49"/>
  <c r="J48" i="49" s="1"/>
  <c r="G47" i="49"/>
  <c r="J47" i="49" s="1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G34" i="49"/>
  <c r="J34" i="49" s="1"/>
  <c r="G33" i="49"/>
  <c r="J33" i="49" s="1"/>
  <c r="G32" i="49"/>
  <c r="J32" i="49" s="1"/>
  <c r="G31" i="49"/>
  <c r="J31" i="49" s="1"/>
  <c r="G30" i="49"/>
  <c r="J30" i="49" s="1"/>
  <c r="G29" i="49"/>
  <c r="J29" i="49" s="1"/>
  <c r="G28" i="49"/>
  <c r="J28" i="49" s="1"/>
  <c r="G27" i="49"/>
  <c r="J27" i="49" s="1"/>
  <c r="G26" i="49"/>
  <c r="J26" i="49" s="1"/>
  <c r="G25" i="49"/>
  <c r="J25" i="49" s="1"/>
  <c r="G24" i="49"/>
  <c r="J24" i="49" s="1"/>
  <c r="G23" i="49"/>
  <c r="J23" i="49" s="1"/>
  <c r="G22" i="49"/>
  <c r="J22" i="49" s="1"/>
  <c r="G21" i="49"/>
  <c r="J21" i="49" s="1"/>
  <c r="G20" i="49"/>
  <c r="J20" i="49" s="1"/>
  <c r="G19" i="49"/>
  <c r="J19" i="49" s="1"/>
  <c r="G18" i="49"/>
  <c r="J18" i="49" s="1"/>
  <c r="G17" i="49"/>
  <c r="J17" i="49" s="1"/>
  <c r="G16" i="49"/>
  <c r="J16" i="49" s="1"/>
  <c r="G15" i="49"/>
  <c r="J15" i="49" s="1"/>
  <c r="G14" i="49"/>
  <c r="J14" i="49" s="1"/>
  <c r="G13" i="49"/>
  <c r="J13" i="49" s="1"/>
  <c r="G12" i="49"/>
  <c r="J12" i="49" s="1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H115" i="48"/>
  <c r="F115" i="48"/>
  <c r="E115" i="48"/>
  <c r="D115" i="48"/>
  <c r="G115" i="48" s="1"/>
  <c r="J115" i="48" s="1"/>
  <c r="G114" i="48"/>
  <c r="J114" i="48" s="1"/>
  <c r="G113" i="48"/>
  <c r="J113" i="48" s="1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G62" i="48"/>
  <c r="J62" i="48" s="1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G41" i="48"/>
  <c r="J41" i="48" s="1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30" i="48"/>
  <c r="J30" i="48" s="1"/>
  <c r="G29" i="48"/>
  <c r="J29" i="48" s="1"/>
  <c r="G28" i="48"/>
  <c r="J28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J22" i="48" s="1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10" i="48"/>
  <c r="J10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H115" i="47"/>
  <c r="F115" i="47"/>
  <c r="E115" i="47"/>
  <c r="D115" i="47"/>
  <c r="G114" i="47"/>
  <c r="J114" i="47" s="1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G105" i="47"/>
  <c r="J105" i="47" s="1"/>
  <c r="G104" i="47"/>
  <c r="J104" i="47" s="1"/>
  <c r="G103" i="47"/>
  <c r="J103" i="47" s="1"/>
  <c r="G102" i="47"/>
  <c r="J102" i="47" s="1"/>
  <c r="G101" i="47"/>
  <c r="J101" i="47" s="1"/>
  <c r="G100" i="47"/>
  <c r="J100" i="47" s="1"/>
  <c r="G99" i="47"/>
  <c r="J99" i="47" s="1"/>
  <c r="G98" i="47"/>
  <c r="J98" i="47" s="1"/>
  <c r="G97" i="47"/>
  <c r="J97" i="47" s="1"/>
  <c r="G96" i="47"/>
  <c r="J96" i="47" s="1"/>
  <c r="G95" i="47"/>
  <c r="J95" i="47" s="1"/>
  <c r="G94" i="47"/>
  <c r="J94" i="47" s="1"/>
  <c r="G93" i="47"/>
  <c r="J93" i="47" s="1"/>
  <c r="G92" i="47"/>
  <c r="J92" i="47" s="1"/>
  <c r="G91" i="47"/>
  <c r="J91" i="47" s="1"/>
  <c r="G90" i="47"/>
  <c r="J90" i="47" s="1"/>
  <c r="G89" i="47"/>
  <c r="J89" i="47" s="1"/>
  <c r="G88" i="47"/>
  <c r="J88" i="47" s="1"/>
  <c r="G87" i="47"/>
  <c r="J87" i="47" s="1"/>
  <c r="G86" i="47"/>
  <c r="J86" i="47" s="1"/>
  <c r="G85" i="47"/>
  <c r="J85" i="47" s="1"/>
  <c r="G84" i="47"/>
  <c r="J84" i="47" s="1"/>
  <c r="G83" i="47"/>
  <c r="J83" i="47" s="1"/>
  <c r="G82" i="47"/>
  <c r="J82" i="47" s="1"/>
  <c r="G81" i="47"/>
  <c r="J81" i="47" s="1"/>
  <c r="G80" i="47"/>
  <c r="J80" i="47" s="1"/>
  <c r="G79" i="47"/>
  <c r="J79" i="47" s="1"/>
  <c r="G78" i="47"/>
  <c r="J78" i="47" s="1"/>
  <c r="G77" i="47"/>
  <c r="J77" i="47" s="1"/>
  <c r="G76" i="47"/>
  <c r="J76" i="47" s="1"/>
  <c r="G75" i="47"/>
  <c r="J75" i="47" s="1"/>
  <c r="G74" i="47"/>
  <c r="J74" i="47" s="1"/>
  <c r="G73" i="47"/>
  <c r="J73" i="47" s="1"/>
  <c r="G72" i="47"/>
  <c r="J72" i="47" s="1"/>
  <c r="G71" i="47"/>
  <c r="J71" i="47" s="1"/>
  <c r="G70" i="47"/>
  <c r="J70" i="47" s="1"/>
  <c r="G69" i="47"/>
  <c r="J69" i="47" s="1"/>
  <c r="G68" i="47"/>
  <c r="J68" i="47" s="1"/>
  <c r="G67" i="47"/>
  <c r="J67" i="47" s="1"/>
  <c r="G66" i="47"/>
  <c r="J66" i="47" s="1"/>
  <c r="G65" i="47"/>
  <c r="J65" i="47" s="1"/>
  <c r="G64" i="47"/>
  <c r="J64" i="47" s="1"/>
  <c r="G63" i="47"/>
  <c r="J63" i="47" s="1"/>
  <c r="G62" i="47"/>
  <c r="J62" i="47" s="1"/>
  <c r="G61" i="47"/>
  <c r="J61" i="47" s="1"/>
  <c r="G60" i="47"/>
  <c r="J60" i="47" s="1"/>
  <c r="G59" i="47"/>
  <c r="J59" i="47" s="1"/>
  <c r="G58" i="47"/>
  <c r="J58" i="47" s="1"/>
  <c r="G57" i="47"/>
  <c r="J57" i="47" s="1"/>
  <c r="G56" i="47"/>
  <c r="J56" i="47" s="1"/>
  <c r="G55" i="47"/>
  <c r="J55" i="47" s="1"/>
  <c r="G54" i="47"/>
  <c r="J54" i="47" s="1"/>
  <c r="G53" i="47"/>
  <c r="J53" i="47" s="1"/>
  <c r="G52" i="47"/>
  <c r="J52" i="47" s="1"/>
  <c r="G51" i="47"/>
  <c r="J51" i="47" s="1"/>
  <c r="G50" i="47"/>
  <c r="J50" i="47" s="1"/>
  <c r="G49" i="47"/>
  <c r="J49" i="47" s="1"/>
  <c r="G48" i="47"/>
  <c r="J48" i="47" s="1"/>
  <c r="G47" i="47"/>
  <c r="J47" i="47" s="1"/>
  <c r="G46" i="47"/>
  <c r="J46" i="47" s="1"/>
  <c r="G45" i="47"/>
  <c r="J45" i="47" s="1"/>
  <c r="G44" i="47"/>
  <c r="J44" i="47" s="1"/>
  <c r="G43" i="47"/>
  <c r="J43" i="47" s="1"/>
  <c r="G42" i="47"/>
  <c r="J42" i="47" s="1"/>
  <c r="G41" i="47"/>
  <c r="J41" i="47" s="1"/>
  <c r="G40" i="47"/>
  <c r="J40" i="47" s="1"/>
  <c r="G39" i="47"/>
  <c r="J39" i="47" s="1"/>
  <c r="G38" i="47"/>
  <c r="J38" i="47" s="1"/>
  <c r="G37" i="47"/>
  <c r="J37" i="47" s="1"/>
  <c r="G36" i="47"/>
  <c r="J36" i="47" s="1"/>
  <c r="G35" i="47"/>
  <c r="J35" i="47" s="1"/>
  <c r="G34" i="47"/>
  <c r="J34" i="47" s="1"/>
  <c r="G33" i="47"/>
  <c r="J33" i="47" s="1"/>
  <c r="G32" i="47"/>
  <c r="J32" i="47" s="1"/>
  <c r="G31" i="47"/>
  <c r="J31" i="47" s="1"/>
  <c r="G30" i="47"/>
  <c r="J30" i="47" s="1"/>
  <c r="G29" i="47"/>
  <c r="J29" i="47" s="1"/>
  <c r="G28" i="47"/>
  <c r="J28" i="47" s="1"/>
  <c r="G27" i="47"/>
  <c r="J27" i="47" s="1"/>
  <c r="G26" i="47"/>
  <c r="J26" i="47" s="1"/>
  <c r="G25" i="47"/>
  <c r="J25" i="47" s="1"/>
  <c r="G24" i="47"/>
  <c r="J24" i="47" s="1"/>
  <c r="G23" i="47"/>
  <c r="J23" i="47" s="1"/>
  <c r="G22" i="47"/>
  <c r="J22" i="47" s="1"/>
  <c r="G21" i="47"/>
  <c r="J21" i="47" s="1"/>
  <c r="G20" i="47"/>
  <c r="J20" i="47" s="1"/>
  <c r="G19" i="47"/>
  <c r="J19" i="47" s="1"/>
  <c r="G18" i="47"/>
  <c r="J18" i="47" s="1"/>
  <c r="G17" i="47"/>
  <c r="J17" i="47" s="1"/>
  <c r="G16" i="47"/>
  <c r="J16" i="47" s="1"/>
  <c r="G15" i="47"/>
  <c r="J15" i="47" s="1"/>
  <c r="G14" i="47"/>
  <c r="J14" i="47" s="1"/>
  <c r="G13" i="47"/>
  <c r="J13" i="47" s="1"/>
  <c r="G12" i="47"/>
  <c r="J12" i="47" s="1"/>
  <c r="G11" i="47"/>
  <c r="J11" i="47" s="1"/>
  <c r="G10" i="47"/>
  <c r="J10" i="47" s="1"/>
  <c r="G9" i="47"/>
  <c r="J9" i="47" s="1"/>
  <c r="G8" i="47"/>
  <c r="J8" i="47" s="1"/>
  <c r="G7" i="47"/>
  <c r="J7" i="47" s="1"/>
  <c r="G6" i="47"/>
  <c r="J6" i="47" s="1"/>
  <c r="G5" i="47"/>
  <c r="J5" i="47" s="1"/>
  <c r="G4" i="47"/>
  <c r="J4" i="47" s="1"/>
  <c r="G3" i="47"/>
  <c r="J3" i="47" s="1"/>
  <c r="H115" i="46"/>
  <c r="F115" i="46"/>
  <c r="E115" i="46"/>
  <c r="D115" i="46"/>
  <c r="G115" i="46" s="1"/>
  <c r="J115" i="46" s="1"/>
  <c r="G114" i="46"/>
  <c r="J114" i="46" s="1"/>
  <c r="G113" i="46"/>
  <c r="J113" i="46" s="1"/>
  <c r="G112" i="46"/>
  <c r="J112" i="46" s="1"/>
  <c r="G111" i="46"/>
  <c r="J111" i="46" s="1"/>
  <c r="G110" i="46"/>
  <c r="J110" i="46" s="1"/>
  <c r="G109" i="46"/>
  <c r="J109" i="46" s="1"/>
  <c r="G108" i="46"/>
  <c r="J108" i="46" s="1"/>
  <c r="G107" i="46"/>
  <c r="J107" i="46" s="1"/>
  <c r="G106" i="46"/>
  <c r="J106" i="46" s="1"/>
  <c r="G105" i="46"/>
  <c r="J105" i="46" s="1"/>
  <c r="G104" i="46"/>
  <c r="J104" i="46" s="1"/>
  <c r="G103" i="46"/>
  <c r="J103" i="46" s="1"/>
  <c r="G102" i="46"/>
  <c r="J102" i="46" s="1"/>
  <c r="G101" i="46"/>
  <c r="J101" i="46" s="1"/>
  <c r="G100" i="46"/>
  <c r="J100" i="46" s="1"/>
  <c r="G99" i="46"/>
  <c r="J99" i="46" s="1"/>
  <c r="G98" i="46"/>
  <c r="J98" i="46" s="1"/>
  <c r="G97" i="46"/>
  <c r="J97" i="46" s="1"/>
  <c r="G96" i="46"/>
  <c r="J96" i="46" s="1"/>
  <c r="G95" i="46"/>
  <c r="J95" i="46" s="1"/>
  <c r="G94" i="46"/>
  <c r="J94" i="46" s="1"/>
  <c r="G93" i="46"/>
  <c r="J93" i="46" s="1"/>
  <c r="G92" i="46"/>
  <c r="J92" i="46" s="1"/>
  <c r="G91" i="46"/>
  <c r="J91" i="46" s="1"/>
  <c r="G90" i="46"/>
  <c r="J90" i="46" s="1"/>
  <c r="G89" i="46"/>
  <c r="J89" i="46" s="1"/>
  <c r="G88" i="46"/>
  <c r="J88" i="46" s="1"/>
  <c r="G87" i="46"/>
  <c r="J87" i="46" s="1"/>
  <c r="G86" i="46"/>
  <c r="J86" i="46" s="1"/>
  <c r="G85" i="46"/>
  <c r="J85" i="46" s="1"/>
  <c r="G84" i="46"/>
  <c r="J84" i="46" s="1"/>
  <c r="G83" i="46"/>
  <c r="J83" i="46" s="1"/>
  <c r="G82" i="46"/>
  <c r="J82" i="46" s="1"/>
  <c r="G81" i="46"/>
  <c r="J81" i="46" s="1"/>
  <c r="G80" i="46"/>
  <c r="J80" i="46" s="1"/>
  <c r="G79" i="46"/>
  <c r="J79" i="46" s="1"/>
  <c r="G78" i="46"/>
  <c r="J78" i="46" s="1"/>
  <c r="G77" i="46"/>
  <c r="J77" i="46" s="1"/>
  <c r="G76" i="46"/>
  <c r="J76" i="46" s="1"/>
  <c r="G75" i="46"/>
  <c r="J75" i="46" s="1"/>
  <c r="G74" i="46"/>
  <c r="J74" i="46" s="1"/>
  <c r="G73" i="46"/>
  <c r="J73" i="46" s="1"/>
  <c r="G72" i="46"/>
  <c r="J72" i="46" s="1"/>
  <c r="G71" i="46"/>
  <c r="J71" i="46" s="1"/>
  <c r="G70" i="46"/>
  <c r="J70" i="46" s="1"/>
  <c r="G69" i="46"/>
  <c r="J69" i="46" s="1"/>
  <c r="G68" i="46"/>
  <c r="J68" i="46" s="1"/>
  <c r="G67" i="46"/>
  <c r="J67" i="46" s="1"/>
  <c r="G66" i="46"/>
  <c r="J66" i="46" s="1"/>
  <c r="G65" i="46"/>
  <c r="J65" i="46" s="1"/>
  <c r="G64" i="46"/>
  <c r="J64" i="46" s="1"/>
  <c r="G63" i="46"/>
  <c r="J63" i="46" s="1"/>
  <c r="G62" i="46"/>
  <c r="J62" i="46" s="1"/>
  <c r="G61" i="46"/>
  <c r="J61" i="46" s="1"/>
  <c r="G60" i="46"/>
  <c r="J60" i="46" s="1"/>
  <c r="G59" i="46"/>
  <c r="J59" i="46" s="1"/>
  <c r="G58" i="46"/>
  <c r="J58" i="46" s="1"/>
  <c r="G57" i="46"/>
  <c r="J57" i="46" s="1"/>
  <c r="G56" i="46"/>
  <c r="J56" i="46" s="1"/>
  <c r="G55" i="46"/>
  <c r="J55" i="46" s="1"/>
  <c r="G54" i="46"/>
  <c r="J54" i="46" s="1"/>
  <c r="G53" i="46"/>
  <c r="J53" i="46" s="1"/>
  <c r="G52" i="46"/>
  <c r="J52" i="46" s="1"/>
  <c r="G51" i="46"/>
  <c r="J51" i="46" s="1"/>
  <c r="G50" i="46"/>
  <c r="J50" i="46" s="1"/>
  <c r="G49" i="46"/>
  <c r="J49" i="46" s="1"/>
  <c r="G48" i="46"/>
  <c r="J48" i="46" s="1"/>
  <c r="G47" i="46"/>
  <c r="J47" i="46" s="1"/>
  <c r="G46" i="46"/>
  <c r="J46" i="46" s="1"/>
  <c r="G45" i="46"/>
  <c r="J45" i="46" s="1"/>
  <c r="G44" i="46"/>
  <c r="J44" i="46" s="1"/>
  <c r="G43" i="46"/>
  <c r="J43" i="46" s="1"/>
  <c r="G42" i="46"/>
  <c r="J42" i="46" s="1"/>
  <c r="G41" i="46"/>
  <c r="J41" i="46" s="1"/>
  <c r="G40" i="46"/>
  <c r="J40" i="46" s="1"/>
  <c r="G39" i="46"/>
  <c r="J39" i="46" s="1"/>
  <c r="G38" i="46"/>
  <c r="J38" i="46" s="1"/>
  <c r="G37" i="46"/>
  <c r="J37" i="46" s="1"/>
  <c r="G36" i="46"/>
  <c r="J36" i="46" s="1"/>
  <c r="G35" i="46"/>
  <c r="J35" i="46" s="1"/>
  <c r="G34" i="46"/>
  <c r="J34" i="46" s="1"/>
  <c r="G33" i="46"/>
  <c r="J33" i="46" s="1"/>
  <c r="G32" i="46"/>
  <c r="J32" i="46" s="1"/>
  <c r="G31" i="46"/>
  <c r="J31" i="46" s="1"/>
  <c r="G30" i="46"/>
  <c r="J30" i="46" s="1"/>
  <c r="G29" i="46"/>
  <c r="J29" i="46" s="1"/>
  <c r="G28" i="46"/>
  <c r="J28" i="46" s="1"/>
  <c r="G27" i="46"/>
  <c r="J27" i="46" s="1"/>
  <c r="G26" i="46"/>
  <c r="J26" i="46" s="1"/>
  <c r="G25" i="46"/>
  <c r="J25" i="46" s="1"/>
  <c r="G24" i="46"/>
  <c r="J24" i="46" s="1"/>
  <c r="G23" i="46"/>
  <c r="J23" i="46" s="1"/>
  <c r="G22" i="46"/>
  <c r="J22" i="46" s="1"/>
  <c r="G21" i="46"/>
  <c r="J21" i="46" s="1"/>
  <c r="G20" i="46"/>
  <c r="J20" i="46" s="1"/>
  <c r="G19" i="46"/>
  <c r="J19" i="46" s="1"/>
  <c r="G18" i="46"/>
  <c r="J18" i="46" s="1"/>
  <c r="G17" i="46"/>
  <c r="J17" i="46" s="1"/>
  <c r="G16" i="46"/>
  <c r="J16" i="46" s="1"/>
  <c r="G15" i="46"/>
  <c r="J15" i="46" s="1"/>
  <c r="G14" i="46"/>
  <c r="J14" i="46" s="1"/>
  <c r="G13" i="46"/>
  <c r="J13" i="46" s="1"/>
  <c r="G12" i="46"/>
  <c r="J12" i="46" s="1"/>
  <c r="G11" i="46"/>
  <c r="J11" i="46" s="1"/>
  <c r="G10" i="46"/>
  <c r="J10" i="46" s="1"/>
  <c r="G9" i="46"/>
  <c r="J9" i="46" s="1"/>
  <c r="G8" i="46"/>
  <c r="J8" i="46" s="1"/>
  <c r="G7" i="46"/>
  <c r="J7" i="46" s="1"/>
  <c r="G6" i="46"/>
  <c r="J6" i="46" s="1"/>
  <c r="G5" i="46"/>
  <c r="J5" i="46" s="1"/>
  <c r="G4" i="46"/>
  <c r="J4" i="46" s="1"/>
  <c r="G3" i="46"/>
  <c r="J3" i="46" s="1"/>
  <c r="H115" i="45"/>
  <c r="F115" i="45"/>
  <c r="E115" i="45"/>
  <c r="D115" i="45"/>
  <c r="G114" i="45"/>
  <c r="J114" i="45" s="1"/>
  <c r="G113" i="45"/>
  <c r="J113" i="45" s="1"/>
  <c r="G112" i="45"/>
  <c r="J112" i="45" s="1"/>
  <c r="G111" i="45"/>
  <c r="J111" i="45" s="1"/>
  <c r="G110" i="45"/>
  <c r="J110" i="45" s="1"/>
  <c r="G109" i="45"/>
  <c r="J109" i="45" s="1"/>
  <c r="G108" i="45"/>
  <c r="J108" i="45" s="1"/>
  <c r="G107" i="45"/>
  <c r="J107" i="45" s="1"/>
  <c r="G106" i="45"/>
  <c r="J106" i="45" s="1"/>
  <c r="G105" i="45"/>
  <c r="J105" i="45" s="1"/>
  <c r="G104" i="45"/>
  <c r="J104" i="45" s="1"/>
  <c r="G103" i="45"/>
  <c r="J103" i="45" s="1"/>
  <c r="G102" i="45"/>
  <c r="J102" i="45" s="1"/>
  <c r="G101" i="45"/>
  <c r="J101" i="45" s="1"/>
  <c r="G100" i="45"/>
  <c r="J100" i="45" s="1"/>
  <c r="G99" i="45"/>
  <c r="J99" i="45" s="1"/>
  <c r="G98" i="45"/>
  <c r="J98" i="45" s="1"/>
  <c r="G97" i="45"/>
  <c r="J97" i="45" s="1"/>
  <c r="G96" i="45"/>
  <c r="J96" i="45" s="1"/>
  <c r="G95" i="45"/>
  <c r="J95" i="45" s="1"/>
  <c r="G94" i="45"/>
  <c r="J94" i="45" s="1"/>
  <c r="G93" i="45"/>
  <c r="J93" i="45" s="1"/>
  <c r="G92" i="45"/>
  <c r="J92" i="45" s="1"/>
  <c r="G91" i="45"/>
  <c r="J91" i="45" s="1"/>
  <c r="G90" i="45"/>
  <c r="J90" i="45" s="1"/>
  <c r="G89" i="45"/>
  <c r="J89" i="45" s="1"/>
  <c r="G88" i="45"/>
  <c r="J88" i="45" s="1"/>
  <c r="G87" i="45"/>
  <c r="J87" i="45" s="1"/>
  <c r="G86" i="45"/>
  <c r="J86" i="45" s="1"/>
  <c r="G85" i="45"/>
  <c r="J85" i="45" s="1"/>
  <c r="G84" i="45"/>
  <c r="J84" i="45" s="1"/>
  <c r="G83" i="45"/>
  <c r="J83" i="45" s="1"/>
  <c r="G82" i="45"/>
  <c r="J82" i="45" s="1"/>
  <c r="G81" i="45"/>
  <c r="J81" i="45" s="1"/>
  <c r="G80" i="45"/>
  <c r="J80" i="45" s="1"/>
  <c r="G79" i="45"/>
  <c r="J79" i="45" s="1"/>
  <c r="G78" i="45"/>
  <c r="J78" i="45" s="1"/>
  <c r="G77" i="45"/>
  <c r="J77" i="45" s="1"/>
  <c r="G76" i="45"/>
  <c r="J76" i="45" s="1"/>
  <c r="G75" i="45"/>
  <c r="J75" i="45" s="1"/>
  <c r="G74" i="45"/>
  <c r="J74" i="45" s="1"/>
  <c r="G73" i="45"/>
  <c r="J73" i="45" s="1"/>
  <c r="G72" i="45"/>
  <c r="J72" i="45" s="1"/>
  <c r="G71" i="45"/>
  <c r="J71" i="45" s="1"/>
  <c r="G70" i="45"/>
  <c r="J70" i="45" s="1"/>
  <c r="G69" i="45"/>
  <c r="J69" i="45" s="1"/>
  <c r="G68" i="45"/>
  <c r="J68" i="45" s="1"/>
  <c r="G67" i="45"/>
  <c r="J67" i="45" s="1"/>
  <c r="G66" i="45"/>
  <c r="J66" i="45" s="1"/>
  <c r="G65" i="45"/>
  <c r="J65" i="45" s="1"/>
  <c r="G64" i="45"/>
  <c r="J64" i="45" s="1"/>
  <c r="G63" i="45"/>
  <c r="J63" i="45" s="1"/>
  <c r="G62" i="45"/>
  <c r="J62" i="45" s="1"/>
  <c r="G61" i="45"/>
  <c r="J61" i="45" s="1"/>
  <c r="G60" i="45"/>
  <c r="J60" i="45" s="1"/>
  <c r="G59" i="45"/>
  <c r="J59" i="45" s="1"/>
  <c r="G58" i="45"/>
  <c r="J58" i="45" s="1"/>
  <c r="G57" i="45"/>
  <c r="J57" i="45" s="1"/>
  <c r="G56" i="45"/>
  <c r="J56" i="45" s="1"/>
  <c r="G55" i="45"/>
  <c r="J55" i="45" s="1"/>
  <c r="G54" i="45"/>
  <c r="J54" i="45" s="1"/>
  <c r="G53" i="45"/>
  <c r="J53" i="45" s="1"/>
  <c r="G52" i="45"/>
  <c r="J52" i="45" s="1"/>
  <c r="G51" i="45"/>
  <c r="J51" i="45" s="1"/>
  <c r="G50" i="45"/>
  <c r="J50" i="45" s="1"/>
  <c r="G49" i="45"/>
  <c r="J49" i="45" s="1"/>
  <c r="G48" i="45"/>
  <c r="J48" i="45" s="1"/>
  <c r="G47" i="45"/>
  <c r="J47" i="45" s="1"/>
  <c r="G46" i="45"/>
  <c r="J46" i="45" s="1"/>
  <c r="G45" i="45"/>
  <c r="J45" i="45" s="1"/>
  <c r="G44" i="45"/>
  <c r="J44" i="45" s="1"/>
  <c r="G43" i="45"/>
  <c r="J43" i="45" s="1"/>
  <c r="G42" i="45"/>
  <c r="J42" i="45" s="1"/>
  <c r="G41" i="45"/>
  <c r="J41" i="45" s="1"/>
  <c r="G40" i="45"/>
  <c r="J40" i="45" s="1"/>
  <c r="G39" i="45"/>
  <c r="J39" i="45" s="1"/>
  <c r="G38" i="45"/>
  <c r="J38" i="45" s="1"/>
  <c r="G37" i="45"/>
  <c r="J37" i="45" s="1"/>
  <c r="G36" i="45"/>
  <c r="J36" i="45" s="1"/>
  <c r="G35" i="45"/>
  <c r="J35" i="45" s="1"/>
  <c r="G34" i="45"/>
  <c r="J34" i="45" s="1"/>
  <c r="G33" i="45"/>
  <c r="J33" i="45" s="1"/>
  <c r="G32" i="45"/>
  <c r="J32" i="45" s="1"/>
  <c r="G31" i="45"/>
  <c r="J31" i="45" s="1"/>
  <c r="G30" i="45"/>
  <c r="J30" i="45" s="1"/>
  <c r="G29" i="45"/>
  <c r="J29" i="45" s="1"/>
  <c r="G28" i="45"/>
  <c r="J28" i="45" s="1"/>
  <c r="G27" i="45"/>
  <c r="J27" i="45" s="1"/>
  <c r="G26" i="45"/>
  <c r="J26" i="45" s="1"/>
  <c r="G25" i="45"/>
  <c r="J25" i="45" s="1"/>
  <c r="G24" i="45"/>
  <c r="J24" i="45" s="1"/>
  <c r="G23" i="45"/>
  <c r="J23" i="45" s="1"/>
  <c r="G22" i="45"/>
  <c r="J22" i="45" s="1"/>
  <c r="G21" i="45"/>
  <c r="J21" i="45" s="1"/>
  <c r="G20" i="45"/>
  <c r="J20" i="45" s="1"/>
  <c r="G19" i="45"/>
  <c r="J19" i="45" s="1"/>
  <c r="G18" i="45"/>
  <c r="J18" i="45" s="1"/>
  <c r="G17" i="45"/>
  <c r="J17" i="45" s="1"/>
  <c r="G16" i="45"/>
  <c r="J16" i="45" s="1"/>
  <c r="G15" i="45"/>
  <c r="J15" i="45" s="1"/>
  <c r="G14" i="45"/>
  <c r="J14" i="45" s="1"/>
  <c r="G13" i="45"/>
  <c r="J13" i="45" s="1"/>
  <c r="G12" i="45"/>
  <c r="J12" i="45" s="1"/>
  <c r="G11" i="45"/>
  <c r="J11" i="45" s="1"/>
  <c r="G10" i="45"/>
  <c r="J10" i="45" s="1"/>
  <c r="G9" i="45"/>
  <c r="J9" i="45" s="1"/>
  <c r="G8" i="45"/>
  <c r="J8" i="45" s="1"/>
  <c r="G7" i="45"/>
  <c r="J7" i="45" s="1"/>
  <c r="G6" i="45"/>
  <c r="J6" i="45" s="1"/>
  <c r="G5" i="45"/>
  <c r="J5" i="45" s="1"/>
  <c r="G4" i="45"/>
  <c r="J4" i="45" s="1"/>
  <c r="G3" i="45"/>
  <c r="J3" i="45" s="1"/>
  <c r="H115" i="44"/>
  <c r="F115" i="44"/>
  <c r="E115" i="44"/>
  <c r="D115" i="44"/>
  <c r="G114" i="44"/>
  <c r="J114" i="44" s="1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J43" i="44"/>
  <c r="G43" i="44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30" i="44"/>
  <c r="J30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H115" i="43"/>
  <c r="F115" i="43"/>
  <c r="E115" i="43"/>
  <c r="D115" i="43"/>
  <c r="G114" i="43"/>
  <c r="J114" i="43" s="1"/>
  <c r="G113" i="13" s="1"/>
  <c r="G112" i="43"/>
  <c r="J112" i="43" s="1"/>
  <c r="G112" i="13" s="1"/>
  <c r="G111" i="43"/>
  <c r="J111" i="43" s="1"/>
  <c r="G111" i="13" s="1"/>
  <c r="G110" i="43"/>
  <c r="J110" i="43" s="1"/>
  <c r="G110" i="13" s="1"/>
  <c r="G109" i="43"/>
  <c r="J109" i="43" s="1"/>
  <c r="G109" i="13" s="1"/>
  <c r="G108" i="43"/>
  <c r="J108" i="43" s="1"/>
  <c r="G108" i="13" s="1"/>
  <c r="G107" i="43"/>
  <c r="J107" i="43" s="1"/>
  <c r="G107" i="13" s="1"/>
  <c r="G106" i="43"/>
  <c r="J106" i="43" s="1"/>
  <c r="G106" i="13" s="1"/>
  <c r="G105" i="43"/>
  <c r="J105" i="43" s="1"/>
  <c r="G105" i="13" s="1"/>
  <c r="G104" i="43"/>
  <c r="J104" i="43" s="1"/>
  <c r="G104" i="13" s="1"/>
  <c r="G103" i="43"/>
  <c r="J103" i="43" s="1"/>
  <c r="G103" i="13" s="1"/>
  <c r="G102" i="43"/>
  <c r="J102" i="43" s="1"/>
  <c r="G102" i="13" s="1"/>
  <c r="G101" i="43"/>
  <c r="J101" i="43" s="1"/>
  <c r="G101" i="13" s="1"/>
  <c r="G100" i="43"/>
  <c r="J100" i="43" s="1"/>
  <c r="G100" i="13" s="1"/>
  <c r="G99" i="43"/>
  <c r="J99" i="43" s="1"/>
  <c r="G99" i="13" s="1"/>
  <c r="G98" i="43"/>
  <c r="J98" i="43" s="1"/>
  <c r="G98" i="13" s="1"/>
  <c r="G97" i="43"/>
  <c r="J97" i="43" s="1"/>
  <c r="G97" i="13" s="1"/>
  <c r="G96" i="43"/>
  <c r="J96" i="43" s="1"/>
  <c r="G96" i="13" s="1"/>
  <c r="G95" i="43"/>
  <c r="J95" i="43" s="1"/>
  <c r="G95" i="13" s="1"/>
  <c r="G94" i="43"/>
  <c r="J94" i="43" s="1"/>
  <c r="G94" i="13" s="1"/>
  <c r="G93" i="43"/>
  <c r="J93" i="43" s="1"/>
  <c r="G93" i="13" s="1"/>
  <c r="G92" i="43"/>
  <c r="J92" i="43" s="1"/>
  <c r="G92" i="13" s="1"/>
  <c r="G91" i="43"/>
  <c r="J91" i="43" s="1"/>
  <c r="G91" i="13" s="1"/>
  <c r="G90" i="43"/>
  <c r="J90" i="43" s="1"/>
  <c r="G90" i="13" s="1"/>
  <c r="G89" i="43"/>
  <c r="J89" i="43" s="1"/>
  <c r="G89" i="13" s="1"/>
  <c r="G88" i="43"/>
  <c r="J88" i="43" s="1"/>
  <c r="G88" i="13" s="1"/>
  <c r="G87" i="43"/>
  <c r="J87" i="43" s="1"/>
  <c r="G87" i="13" s="1"/>
  <c r="G86" i="43"/>
  <c r="J86" i="43" s="1"/>
  <c r="G86" i="13" s="1"/>
  <c r="G85" i="43"/>
  <c r="J85" i="43" s="1"/>
  <c r="G85" i="13" s="1"/>
  <c r="G84" i="43"/>
  <c r="J84" i="43" s="1"/>
  <c r="G84" i="13" s="1"/>
  <c r="G83" i="43"/>
  <c r="J83" i="43" s="1"/>
  <c r="G83" i="13" s="1"/>
  <c r="G82" i="43"/>
  <c r="J82" i="43" s="1"/>
  <c r="G82" i="13" s="1"/>
  <c r="G81" i="43"/>
  <c r="J81" i="43" s="1"/>
  <c r="G81" i="13" s="1"/>
  <c r="G80" i="43"/>
  <c r="J80" i="43" s="1"/>
  <c r="G80" i="13" s="1"/>
  <c r="G79" i="43"/>
  <c r="J79" i="43" s="1"/>
  <c r="G79" i="13" s="1"/>
  <c r="G78" i="43"/>
  <c r="J78" i="43" s="1"/>
  <c r="G78" i="13" s="1"/>
  <c r="G77" i="43"/>
  <c r="J77" i="43" s="1"/>
  <c r="G77" i="13" s="1"/>
  <c r="G76" i="43"/>
  <c r="J76" i="43" s="1"/>
  <c r="G76" i="13" s="1"/>
  <c r="G75" i="43"/>
  <c r="J75" i="43" s="1"/>
  <c r="G75" i="13" s="1"/>
  <c r="G74" i="43"/>
  <c r="J74" i="43" s="1"/>
  <c r="G74" i="13" s="1"/>
  <c r="G73" i="43"/>
  <c r="J73" i="43" s="1"/>
  <c r="G73" i="13" s="1"/>
  <c r="G72" i="43"/>
  <c r="J72" i="43" s="1"/>
  <c r="G72" i="13" s="1"/>
  <c r="G71" i="43"/>
  <c r="J71" i="43" s="1"/>
  <c r="G71" i="13" s="1"/>
  <c r="G70" i="43"/>
  <c r="J70" i="43" s="1"/>
  <c r="G70" i="13" s="1"/>
  <c r="G69" i="43"/>
  <c r="J69" i="43" s="1"/>
  <c r="G69" i="13" s="1"/>
  <c r="G68" i="43"/>
  <c r="J68" i="43" s="1"/>
  <c r="G68" i="13" s="1"/>
  <c r="G67" i="43"/>
  <c r="J67" i="43" s="1"/>
  <c r="G67" i="13" s="1"/>
  <c r="G66" i="43"/>
  <c r="J66" i="43" s="1"/>
  <c r="G66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30" i="43"/>
  <c r="J30" i="43" s="1"/>
  <c r="G30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H115" i="42"/>
  <c r="F115" i="42"/>
  <c r="E115" i="42"/>
  <c r="D115" i="42"/>
  <c r="G114" i="42"/>
  <c r="J114" i="42" s="1"/>
  <c r="F114" i="13" s="1"/>
  <c r="G113" i="42"/>
  <c r="J113" i="42" s="1"/>
  <c r="F113" i="13" s="1"/>
  <c r="G112" i="42"/>
  <c r="J112" i="42" s="1"/>
  <c r="F112" i="13" s="1"/>
  <c r="G111" i="42"/>
  <c r="J111" i="42" s="1"/>
  <c r="F111" i="13" s="1"/>
  <c r="G110" i="42"/>
  <c r="J110" i="42" s="1"/>
  <c r="F110" i="13" s="1"/>
  <c r="G109" i="42"/>
  <c r="J109" i="42" s="1"/>
  <c r="F109" i="13" s="1"/>
  <c r="G108" i="42"/>
  <c r="J108" i="42" s="1"/>
  <c r="F108" i="13" s="1"/>
  <c r="G107" i="42"/>
  <c r="G106" i="42"/>
  <c r="J106" i="42" s="1"/>
  <c r="F106" i="13" s="1"/>
  <c r="G105" i="42"/>
  <c r="J105" i="42" s="1"/>
  <c r="F105" i="13" s="1"/>
  <c r="G104" i="42"/>
  <c r="J104" i="42" s="1"/>
  <c r="F104" i="13" s="1"/>
  <c r="G103" i="42"/>
  <c r="J103" i="42" s="1"/>
  <c r="F103" i="13" s="1"/>
  <c r="G102" i="42"/>
  <c r="J102" i="42" s="1"/>
  <c r="F102" i="13" s="1"/>
  <c r="G101" i="42"/>
  <c r="J101" i="42" s="1"/>
  <c r="F101" i="13" s="1"/>
  <c r="G100" i="42"/>
  <c r="J100" i="42" s="1"/>
  <c r="F100" i="13" s="1"/>
  <c r="G99" i="42"/>
  <c r="J99" i="42" s="1"/>
  <c r="F99" i="13" s="1"/>
  <c r="G98" i="42"/>
  <c r="J98" i="42" s="1"/>
  <c r="F98" i="13" s="1"/>
  <c r="G97" i="42"/>
  <c r="J97" i="42" s="1"/>
  <c r="F97" i="13" s="1"/>
  <c r="G96" i="42"/>
  <c r="J96" i="42" s="1"/>
  <c r="F96" i="13" s="1"/>
  <c r="G95" i="42"/>
  <c r="J95" i="42" s="1"/>
  <c r="F95" i="13" s="1"/>
  <c r="G94" i="42"/>
  <c r="J94" i="42" s="1"/>
  <c r="F94" i="13" s="1"/>
  <c r="G93" i="42"/>
  <c r="J93" i="42" s="1"/>
  <c r="F93" i="13" s="1"/>
  <c r="G92" i="42"/>
  <c r="J92" i="42" s="1"/>
  <c r="F92" i="13" s="1"/>
  <c r="G91" i="42"/>
  <c r="J91" i="42" s="1"/>
  <c r="F91" i="13" s="1"/>
  <c r="G90" i="42"/>
  <c r="G89" i="42"/>
  <c r="J89" i="42" s="1"/>
  <c r="F89" i="13" s="1"/>
  <c r="G88" i="42"/>
  <c r="J88" i="42" s="1"/>
  <c r="F88" i="13" s="1"/>
  <c r="G87" i="42"/>
  <c r="J87" i="42" s="1"/>
  <c r="F87" i="13" s="1"/>
  <c r="G86" i="42"/>
  <c r="J86" i="42" s="1"/>
  <c r="F86" i="13" s="1"/>
  <c r="G85" i="42"/>
  <c r="J85" i="42" s="1"/>
  <c r="F85" i="13" s="1"/>
  <c r="G84" i="42"/>
  <c r="J84" i="42" s="1"/>
  <c r="F84" i="13" s="1"/>
  <c r="G83" i="42"/>
  <c r="J83" i="42" s="1"/>
  <c r="F83" i="13" s="1"/>
  <c r="G82" i="42"/>
  <c r="J82" i="42" s="1"/>
  <c r="F82" i="13" s="1"/>
  <c r="G81" i="42"/>
  <c r="J81" i="42" s="1"/>
  <c r="F81" i="13" s="1"/>
  <c r="G80" i="42"/>
  <c r="J80" i="42" s="1"/>
  <c r="F80" i="13" s="1"/>
  <c r="G79" i="42"/>
  <c r="J79" i="42" s="1"/>
  <c r="F79" i="13" s="1"/>
  <c r="G78" i="42"/>
  <c r="J78" i="42" s="1"/>
  <c r="F78" i="13" s="1"/>
  <c r="G77" i="42"/>
  <c r="J77" i="42" s="1"/>
  <c r="F77" i="13" s="1"/>
  <c r="G76" i="42"/>
  <c r="J76" i="42" s="1"/>
  <c r="F76" i="13" s="1"/>
  <c r="G75" i="42"/>
  <c r="J75" i="42" s="1"/>
  <c r="F75" i="13" s="1"/>
  <c r="G74" i="42"/>
  <c r="J74" i="42" s="1"/>
  <c r="F74" i="13" s="1"/>
  <c r="G73" i="42"/>
  <c r="J73" i="42" s="1"/>
  <c r="F73" i="13" s="1"/>
  <c r="G72" i="42"/>
  <c r="J72" i="42" s="1"/>
  <c r="F72" i="13" s="1"/>
  <c r="G71" i="42"/>
  <c r="J71" i="42" s="1"/>
  <c r="F71" i="13" s="1"/>
  <c r="G70" i="42"/>
  <c r="J70" i="42" s="1"/>
  <c r="F70" i="13" s="1"/>
  <c r="G69" i="42"/>
  <c r="J69" i="42" s="1"/>
  <c r="F69" i="13" s="1"/>
  <c r="G68" i="42"/>
  <c r="J68" i="42" s="1"/>
  <c r="F68" i="13" s="1"/>
  <c r="G67" i="42"/>
  <c r="J67" i="42" s="1"/>
  <c r="F67" i="13" s="1"/>
  <c r="G66" i="42"/>
  <c r="J66" i="42" s="1"/>
  <c r="F66" i="13" s="1"/>
  <c r="G65" i="42"/>
  <c r="J65" i="42" s="1"/>
  <c r="F65" i="13" s="1"/>
  <c r="G64" i="42"/>
  <c r="J64" i="42" s="1"/>
  <c r="F64" i="13" s="1"/>
  <c r="G63" i="42"/>
  <c r="J63" i="42" s="1"/>
  <c r="F63" i="13" s="1"/>
  <c r="G62" i="42"/>
  <c r="J62" i="42" s="1"/>
  <c r="F62" i="13" s="1"/>
  <c r="G61" i="42"/>
  <c r="J61" i="42" s="1"/>
  <c r="F61" i="13" s="1"/>
  <c r="G60" i="42"/>
  <c r="J60" i="42" s="1"/>
  <c r="F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G55" i="42"/>
  <c r="J55" i="42" s="1"/>
  <c r="F55" i="13" s="1"/>
  <c r="G54" i="42"/>
  <c r="J54" i="42" s="1"/>
  <c r="F54" i="13" s="1"/>
  <c r="G53" i="42"/>
  <c r="J53" i="42" s="1"/>
  <c r="F53" i="13" s="1"/>
  <c r="G52" i="42"/>
  <c r="J52" i="42" s="1"/>
  <c r="F52" i="13" s="1"/>
  <c r="G51" i="42"/>
  <c r="J51" i="42" s="1"/>
  <c r="F51" i="13" s="1"/>
  <c r="G50" i="42"/>
  <c r="J50" i="42" s="1"/>
  <c r="F50" i="13" s="1"/>
  <c r="G49" i="42"/>
  <c r="J49" i="42" s="1"/>
  <c r="F49" i="13" s="1"/>
  <c r="G48" i="42"/>
  <c r="J48" i="42" s="1"/>
  <c r="F48" i="13" s="1"/>
  <c r="G47" i="42"/>
  <c r="J47" i="42" s="1"/>
  <c r="F47" i="13" s="1"/>
  <c r="G46" i="42"/>
  <c r="J46" i="42" s="1"/>
  <c r="F46" i="13" s="1"/>
  <c r="G45" i="42"/>
  <c r="J45" i="42" s="1"/>
  <c r="F45" i="13" s="1"/>
  <c r="G44" i="42"/>
  <c r="J44" i="42" s="1"/>
  <c r="F44" i="13" s="1"/>
  <c r="G43" i="42"/>
  <c r="J43" i="42" s="1"/>
  <c r="F43" i="13" s="1"/>
  <c r="G42" i="42"/>
  <c r="J42" i="42" s="1"/>
  <c r="F42" i="13" s="1"/>
  <c r="G41" i="42"/>
  <c r="J41" i="42" s="1"/>
  <c r="F41" i="13" s="1"/>
  <c r="G40" i="42"/>
  <c r="J40" i="42" s="1"/>
  <c r="F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G35" i="42"/>
  <c r="J35" i="42" s="1"/>
  <c r="F35" i="13" s="1"/>
  <c r="G34" i="42"/>
  <c r="J34" i="42" s="1"/>
  <c r="F34" i="13" s="1"/>
  <c r="G33" i="42"/>
  <c r="J33" i="42" s="1"/>
  <c r="F33" i="13" s="1"/>
  <c r="G32" i="42"/>
  <c r="J32" i="42" s="1"/>
  <c r="F32" i="13" s="1"/>
  <c r="G31" i="42"/>
  <c r="J31" i="42" s="1"/>
  <c r="F31" i="13" s="1"/>
  <c r="G30" i="42"/>
  <c r="J30" i="42" s="1"/>
  <c r="F30" i="13" s="1"/>
  <c r="G29" i="42"/>
  <c r="J29" i="42" s="1"/>
  <c r="F29" i="13" s="1"/>
  <c r="G28" i="42"/>
  <c r="J28" i="42" s="1"/>
  <c r="F28" i="13" s="1"/>
  <c r="G27" i="42"/>
  <c r="J27" i="42" s="1"/>
  <c r="F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G22" i="42"/>
  <c r="J22" i="42" s="1"/>
  <c r="F22" i="13" s="1"/>
  <c r="G21" i="42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H115" i="41"/>
  <c r="F115" i="41"/>
  <c r="E115" i="41"/>
  <c r="D115" i="41"/>
  <c r="G114" i="41"/>
  <c r="J114" i="41" s="1"/>
  <c r="E114" i="13" s="1"/>
  <c r="G113" i="41"/>
  <c r="J113" i="41" s="1"/>
  <c r="E113" i="13" s="1"/>
  <c r="G112" i="41"/>
  <c r="J112" i="41" s="1"/>
  <c r="E112" i="13" s="1"/>
  <c r="G111" i="41"/>
  <c r="J111" i="41" s="1"/>
  <c r="E111" i="13" s="1"/>
  <c r="G110" i="41"/>
  <c r="J110" i="41" s="1"/>
  <c r="E110" i="13" s="1"/>
  <c r="G109" i="41"/>
  <c r="J109" i="41" s="1"/>
  <c r="E109" i="13" s="1"/>
  <c r="G108" i="41"/>
  <c r="J108" i="41" s="1"/>
  <c r="E108" i="13" s="1"/>
  <c r="G107" i="41"/>
  <c r="J107" i="41" s="1"/>
  <c r="E107" i="13" s="1"/>
  <c r="G106" i="41"/>
  <c r="J106" i="41" s="1"/>
  <c r="E106" i="13" s="1"/>
  <c r="G105" i="41"/>
  <c r="J105" i="41" s="1"/>
  <c r="E105" i="13" s="1"/>
  <c r="G104" i="41"/>
  <c r="J104" i="41" s="1"/>
  <c r="E104" i="13" s="1"/>
  <c r="G103" i="41"/>
  <c r="J103" i="41" s="1"/>
  <c r="E103" i="13" s="1"/>
  <c r="G102" i="41"/>
  <c r="J102" i="41" s="1"/>
  <c r="E102" i="13" s="1"/>
  <c r="G101" i="41"/>
  <c r="J101" i="41" s="1"/>
  <c r="E101" i="13" s="1"/>
  <c r="G100" i="41"/>
  <c r="J100" i="41" s="1"/>
  <c r="E100" i="13" s="1"/>
  <c r="G99" i="41"/>
  <c r="J99" i="41" s="1"/>
  <c r="E99" i="13" s="1"/>
  <c r="G98" i="41"/>
  <c r="J98" i="41" s="1"/>
  <c r="E98" i="13" s="1"/>
  <c r="G97" i="41"/>
  <c r="J97" i="41" s="1"/>
  <c r="E97" i="13" s="1"/>
  <c r="G96" i="41"/>
  <c r="J96" i="41" s="1"/>
  <c r="E96" i="13" s="1"/>
  <c r="G95" i="41"/>
  <c r="J95" i="41" s="1"/>
  <c r="E95" i="13" s="1"/>
  <c r="G94" i="41"/>
  <c r="J94" i="41" s="1"/>
  <c r="E94" i="13" s="1"/>
  <c r="G93" i="41"/>
  <c r="J93" i="41" s="1"/>
  <c r="E93" i="13" s="1"/>
  <c r="G92" i="41"/>
  <c r="J92" i="41" s="1"/>
  <c r="E92" i="13" s="1"/>
  <c r="G91" i="41"/>
  <c r="J91" i="41" s="1"/>
  <c r="E91" i="13" s="1"/>
  <c r="G90" i="41"/>
  <c r="J90" i="41" s="1"/>
  <c r="E90" i="13" s="1"/>
  <c r="G89" i="41"/>
  <c r="J89" i="41" s="1"/>
  <c r="E89" i="13" s="1"/>
  <c r="G88" i="41"/>
  <c r="J88" i="41" s="1"/>
  <c r="E88" i="13" s="1"/>
  <c r="G87" i="41"/>
  <c r="J87" i="41" s="1"/>
  <c r="E87" i="13" s="1"/>
  <c r="G86" i="41"/>
  <c r="J86" i="41" s="1"/>
  <c r="E86" i="13" s="1"/>
  <c r="G85" i="41"/>
  <c r="J85" i="41" s="1"/>
  <c r="E85" i="13" s="1"/>
  <c r="G84" i="41"/>
  <c r="J84" i="41" s="1"/>
  <c r="E84" i="13" s="1"/>
  <c r="G83" i="41"/>
  <c r="J83" i="41" s="1"/>
  <c r="E83" i="13" s="1"/>
  <c r="G82" i="41"/>
  <c r="J82" i="41" s="1"/>
  <c r="E82" i="13" s="1"/>
  <c r="G81" i="41"/>
  <c r="J81" i="41" s="1"/>
  <c r="E81" i="13" s="1"/>
  <c r="G80" i="41"/>
  <c r="J80" i="41" s="1"/>
  <c r="E80" i="13" s="1"/>
  <c r="G79" i="41"/>
  <c r="J79" i="41" s="1"/>
  <c r="E79" i="13" s="1"/>
  <c r="G78" i="41"/>
  <c r="J78" i="41" s="1"/>
  <c r="E78" i="13" s="1"/>
  <c r="G77" i="41"/>
  <c r="J77" i="41" s="1"/>
  <c r="E77" i="13" s="1"/>
  <c r="G76" i="41"/>
  <c r="J76" i="41" s="1"/>
  <c r="E76" i="13" s="1"/>
  <c r="G75" i="41"/>
  <c r="J75" i="41" s="1"/>
  <c r="E75" i="13" s="1"/>
  <c r="G74" i="41"/>
  <c r="J74" i="41" s="1"/>
  <c r="E74" i="13" s="1"/>
  <c r="G73" i="41"/>
  <c r="J73" i="41" s="1"/>
  <c r="E73" i="13" s="1"/>
  <c r="G72" i="41"/>
  <c r="J72" i="41" s="1"/>
  <c r="E72" i="13" s="1"/>
  <c r="G71" i="41"/>
  <c r="J71" i="41" s="1"/>
  <c r="E71" i="13" s="1"/>
  <c r="G70" i="41"/>
  <c r="J70" i="41" s="1"/>
  <c r="E70" i="13" s="1"/>
  <c r="G69" i="41"/>
  <c r="J69" i="41" s="1"/>
  <c r="E69" i="13" s="1"/>
  <c r="G68" i="41"/>
  <c r="J68" i="41" s="1"/>
  <c r="E68" i="13" s="1"/>
  <c r="G67" i="41"/>
  <c r="J67" i="41" s="1"/>
  <c r="E67" i="13" s="1"/>
  <c r="G66" i="41"/>
  <c r="J66" i="41" s="1"/>
  <c r="E66" i="13" s="1"/>
  <c r="G65" i="41"/>
  <c r="J65" i="41" s="1"/>
  <c r="E65" i="13" s="1"/>
  <c r="G64" i="41"/>
  <c r="J64" i="41" s="1"/>
  <c r="E64" i="13" s="1"/>
  <c r="G63" i="41"/>
  <c r="J63" i="41" s="1"/>
  <c r="E63" i="13" s="1"/>
  <c r="G62" i="41"/>
  <c r="J62" i="41" s="1"/>
  <c r="E62" i="13" s="1"/>
  <c r="G61" i="41"/>
  <c r="J61" i="41" s="1"/>
  <c r="E61" i="13" s="1"/>
  <c r="G60" i="41"/>
  <c r="G59" i="41"/>
  <c r="J59" i="41" s="1"/>
  <c r="E59" i="13" s="1"/>
  <c r="G58" i="41"/>
  <c r="J58" i="41" s="1"/>
  <c r="E58" i="13" s="1"/>
  <c r="G57" i="41"/>
  <c r="J57" i="41" s="1"/>
  <c r="E57" i="13" s="1"/>
  <c r="G56" i="41"/>
  <c r="J56" i="41" s="1"/>
  <c r="E56" i="13" s="1"/>
  <c r="G55" i="41"/>
  <c r="J55" i="41" s="1"/>
  <c r="E55" i="13" s="1"/>
  <c r="G54" i="41"/>
  <c r="J54" i="41" s="1"/>
  <c r="E54" i="13" s="1"/>
  <c r="G53" i="41"/>
  <c r="J53" i="41" s="1"/>
  <c r="E53" i="13" s="1"/>
  <c r="G52" i="41"/>
  <c r="G51" i="41"/>
  <c r="J51" i="41" s="1"/>
  <c r="E51" i="13" s="1"/>
  <c r="G50" i="41"/>
  <c r="J50" i="41" s="1"/>
  <c r="E50" i="13" s="1"/>
  <c r="G49" i="41"/>
  <c r="J49" i="41" s="1"/>
  <c r="E49" i="13" s="1"/>
  <c r="G48" i="41"/>
  <c r="J48" i="41" s="1"/>
  <c r="E48" i="13" s="1"/>
  <c r="G47" i="41"/>
  <c r="J47" i="41" s="1"/>
  <c r="E47" i="13" s="1"/>
  <c r="G46" i="41"/>
  <c r="J46" i="41" s="1"/>
  <c r="E46" i="13" s="1"/>
  <c r="G45" i="41"/>
  <c r="J45" i="41" s="1"/>
  <c r="E45" i="13" s="1"/>
  <c r="G44" i="41"/>
  <c r="J44" i="41" s="1"/>
  <c r="E44" i="13" s="1"/>
  <c r="G43" i="41"/>
  <c r="J43" i="41" s="1"/>
  <c r="E43" i="13" s="1"/>
  <c r="G42" i="41"/>
  <c r="J42" i="41" s="1"/>
  <c r="E42" i="13" s="1"/>
  <c r="G41" i="41"/>
  <c r="J41" i="41" s="1"/>
  <c r="E41" i="13" s="1"/>
  <c r="G40" i="41"/>
  <c r="J40" i="41" s="1"/>
  <c r="E40" i="13" s="1"/>
  <c r="G39" i="41"/>
  <c r="J39" i="41" s="1"/>
  <c r="E39" i="13" s="1"/>
  <c r="G38" i="41"/>
  <c r="J38" i="41" s="1"/>
  <c r="E38" i="13" s="1"/>
  <c r="G37" i="41"/>
  <c r="J37" i="41" s="1"/>
  <c r="E37" i="13" s="1"/>
  <c r="G36" i="41"/>
  <c r="J36" i="41" s="1"/>
  <c r="E36" i="13" s="1"/>
  <c r="G35" i="41"/>
  <c r="J35" i="41" s="1"/>
  <c r="E35" i="13" s="1"/>
  <c r="G34" i="41"/>
  <c r="J34" i="41" s="1"/>
  <c r="E34" i="13" s="1"/>
  <c r="G33" i="41"/>
  <c r="J33" i="41" s="1"/>
  <c r="E33" i="13" s="1"/>
  <c r="G32" i="41"/>
  <c r="J32" i="41" s="1"/>
  <c r="E32" i="13" s="1"/>
  <c r="G31" i="41"/>
  <c r="J31" i="41" s="1"/>
  <c r="E31" i="13" s="1"/>
  <c r="G30" i="41"/>
  <c r="J30" i="41" s="1"/>
  <c r="E30" i="13" s="1"/>
  <c r="G29" i="41"/>
  <c r="J29" i="41" s="1"/>
  <c r="E29" i="13" s="1"/>
  <c r="G28" i="41"/>
  <c r="J28" i="41" s="1"/>
  <c r="E28" i="13" s="1"/>
  <c r="G27" i="41"/>
  <c r="J27" i="41" s="1"/>
  <c r="E27" i="13" s="1"/>
  <c r="G26" i="41"/>
  <c r="J26" i="41" s="1"/>
  <c r="E26" i="13" s="1"/>
  <c r="G25" i="41"/>
  <c r="J25" i="41" s="1"/>
  <c r="E25" i="13" s="1"/>
  <c r="G24" i="41"/>
  <c r="J24" i="41" s="1"/>
  <c r="E24" i="13" s="1"/>
  <c r="G23" i="41"/>
  <c r="J23" i="41" s="1"/>
  <c r="E23" i="13" s="1"/>
  <c r="G22" i="41"/>
  <c r="J22" i="41" s="1"/>
  <c r="E22" i="13" s="1"/>
  <c r="G20" i="41"/>
  <c r="J20" i="41" s="1"/>
  <c r="E20" i="13" s="1"/>
  <c r="G19" i="41"/>
  <c r="J19" i="41" s="1"/>
  <c r="E19" i="13" s="1"/>
  <c r="G18" i="41"/>
  <c r="J18" i="41" s="1"/>
  <c r="E18" i="13" s="1"/>
  <c r="G17" i="41"/>
  <c r="J17" i="41" s="1"/>
  <c r="E17" i="13" s="1"/>
  <c r="G16" i="41"/>
  <c r="J16" i="41" s="1"/>
  <c r="E16" i="13" s="1"/>
  <c r="G15" i="41"/>
  <c r="J15" i="41" s="1"/>
  <c r="E15" i="13" s="1"/>
  <c r="G14" i="41"/>
  <c r="J14" i="41" s="1"/>
  <c r="E14" i="13" s="1"/>
  <c r="G13" i="41"/>
  <c r="J13" i="41" s="1"/>
  <c r="E13" i="13" s="1"/>
  <c r="G12" i="41"/>
  <c r="J12" i="41" s="1"/>
  <c r="E12" i="13" s="1"/>
  <c r="G11" i="41"/>
  <c r="J11" i="41" s="1"/>
  <c r="E11" i="13" s="1"/>
  <c r="G10" i="41"/>
  <c r="J10" i="41" s="1"/>
  <c r="E10" i="13" s="1"/>
  <c r="G9" i="41"/>
  <c r="J9" i="41" s="1"/>
  <c r="E9" i="13" s="1"/>
  <c r="G8" i="41"/>
  <c r="J8" i="41" s="1"/>
  <c r="E8" i="13" s="1"/>
  <c r="G7" i="41"/>
  <c r="J7" i="41" s="1"/>
  <c r="E7" i="13" s="1"/>
  <c r="G6" i="41"/>
  <c r="J6" i="41" s="1"/>
  <c r="E6" i="13" s="1"/>
  <c r="G5" i="41"/>
  <c r="J5" i="41" s="1"/>
  <c r="E5" i="13" s="1"/>
  <c r="G4" i="41"/>
  <c r="J4" i="41" s="1"/>
  <c r="E4" i="13" s="1"/>
  <c r="G3" i="41"/>
  <c r="J3" i="41" s="1"/>
  <c r="E3" i="13" s="1"/>
  <c r="P22" i="13" l="1"/>
  <c r="G115" i="43"/>
  <c r="J115" i="43" s="1"/>
  <c r="G115" i="13" s="1"/>
  <c r="P12" i="13"/>
  <c r="G115" i="45"/>
  <c r="J115" i="45" s="1"/>
  <c r="J90" i="42"/>
  <c r="F90" i="13" s="1"/>
  <c r="J107" i="42"/>
  <c r="F107" i="13" s="1"/>
  <c r="G115" i="42"/>
  <c r="J115" i="42" s="1"/>
  <c r="F115" i="13" s="1"/>
  <c r="J52" i="41"/>
  <c r="E52" i="13" s="1"/>
  <c r="G115" i="47"/>
  <c r="J115" i="47" s="1"/>
  <c r="G115" i="51"/>
  <c r="J115" i="51" s="1"/>
  <c r="G115" i="44"/>
  <c r="J115" i="44" s="1"/>
  <c r="G115" i="41"/>
  <c r="J115" i="41" s="1"/>
  <c r="E115" i="13" s="1"/>
  <c r="G4" i="28" l="1"/>
  <c r="G5" i="28"/>
  <c r="G6" i="28"/>
  <c r="G7" i="28"/>
  <c r="G8" i="28"/>
  <c r="G9" i="28"/>
  <c r="G10" i="28"/>
  <c r="G11" i="28"/>
  <c r="G13" i="28"/>
  <c r="G14" i="28"/>
  <c r="G15" i="28"/>
  <c r="G16" i="28"/>
  <c r="G17" i="28"/>
  <c r="G18" i="28"/>
  <c r="G19" i="28"/>
  <c r="G20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J63" i="28" s="1"/>
  <c r="D63" i="13" s="1"/>
  <c r="P63" i="13" s="1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J96" i="28" l="1"/>
  <c r="D96" i="13" s="1"/>
  <c r="P96" i="13" s="1"/>
  <c r="J35" i="28"/>
  <c r="D35" i="13" s="1"/>
  <c r="P35" i="13" s="1"/>
  <c r="J6" i="28"/>
  <c r="D6" i="13" s="1"/>
  <c r="P6" i="13" s="1"/>
  <c r="J7" i="28"/>
  <c r="D7" i="13" s="1"/>
  <c r="P7" i="13" s="1"/>
  <c r="J8" i="28"/>
  <c r="D8" i="13" s="1"/>
  <c r="P8" i="13" s="1"/>
  <c r="J9" i="28"/>
  <c r="D9" i="13" s="1"/>
  <c r="P9" i="13" s="1"/>
  <c r="J10" i="28"/>
  <c r="D10" i="13" s="1"/>
  <c r="P10" i="13" s="1"/>
  <c r="J11" i="28"/>
  <c r="D11" i="13" s="1"/>
  <c r="P11" i="13" s="1"/>
  <c r="J13" i="28"/>
  <c r="D13" i="13" s="1"/>
  <c r="P13" i="13" s="1"/>
  <c r="J14" i="28"/>
  <c r="D14" i="13" s="1"/>
  <c r="P14" i="13" s="1"/>
  <c r="J15" i="28"/>
  <c r="D15" i="13" s="1"/>
  <c r="P15" i="13" s="1"/>
  <c r="J16" i="28"/>
  <c r="D16" i="13" s="1"/>
  <c r="P16" i="13" s="1"/>
  <c r="J17" i="28"/>
  <c r="D17" i="13" s="1"/>
  <c r="P17" i="13" s="1"/>
  <c r="J18" i="28"/>
  <c r="D18" i="13" s="1"/>
  <c r="P18" i="13" s="1"/>
  <c r="J19" i="28"/>
  <c r="D19" i="13" s="1"/>
  <c r="P19" i="13" s="1"/>
  <c r="J20" i="28"/>
  <c r="D20" i="13" s="1"/>
  <c r="P20" i="13" s="1"/>
  <c r="I115" i="28" l="1"/>
  <c r="H115" i="28"/>
  <c r="F115" i="28"/>
  <c r="E115" i="28"/>
  <c r="D115" i="28"/>
  <c r="J114" i="28"/>
  <c r="D114" i="13" s="1"/>
  <c r="P114" i="13" s="1"/>
  <c r="J113" i="28"/>
  <c r="D113" i="13" s="1"/>
  <c r="P113" i="13" s="1"/>
  <c r="J112" i="28"/>
  <c r="D112" i="13" s="1"/>
  <c r="P112" i="13" s="1"/>
  <c r="J111" i="28"/>
  <c r="D111" i="13" s="1"/>
  <c r="P111" i="13" s="1"/>
  <c r="J110" i="28"/>
  <c r="D110" i="13" s="1"/>
  <c r="P110" i="13" s="1"/>
  <c r="J109" i="28"/>
  <c r="D109" i="13" s="1"/>
  <c r="P109" i="13" s="1"/>
  <c r="J108" i="28"/>
  <c r="D108" i="13" s="1"/>
  <c r="P108" i="13" s="1"/>
  <c r="J107" i="28"/>
  <c r="D107" i="13" s="1"/>
  <c r="P107" i="13" s="1"/>
  <c r="J106" i="28"/>
  <c r="D106" i="13" s="1"/>
  <c r="P106" i="13" s="1"/>
  <c r="J105" i="28"/>
  <c r="D105" i="13" s="1"/>
  <c r="P105" i="13" s="1"/>
  <c r="J104" i="28"/>
  <c r="D104" i="13" s="1"/>
  <c r="P104" i="13" s="1"/>
  <c r="J103" i="28"/>
  <c r="D103" i="13" s="1"/>
  <c r="P103" i="13" s="1"/>
  <c r="J102" i="28"/>
  <c r="D102" i="13" s="1"/>
  <c r="P102" i="13" s="1"/>
  <c r="J101" i="28"/>
  <c r="D101" i="13" s="1"/>
  <c r="P101" i="13" s="1"/>
  <c r="J100" i="28"/>
  <c r="D100" i="13" s="1"/>
  <c r="P100" i="13" s="1"/>
  <c r="J99" i="28"/>
  <c r="D99" i="13" s="1"/>
  <c r="P99" i="13" s="1"/>
  <c r="J98" i="28"/>
  <c r="D98" i="13" s="1"/>
  <c r="P98" i="13" s="1"/>
  <c r="J97" i="28"/>
  <c r="D97" i="13" s="1"/>
  <c r="P97" i="13" s="1"/>
  <c r="J95" i="28"/>
  <c r="D95" i="13" s="1"/>
  <c r="P95" i="13" s="1"/>
  <c r="J94" i="28"/>
  <c r="D94" i="13" s="1"/>
  <c r="P94" i="13" s="1"/>
  <c r="J93" i="28"/>
  <c r="D93" i="13" s="1"/>
  <c r="P93" i="13" s="1"/>
  <c r="J92" i="28"/>
  <c r="D92" i="13" s="1"/>
  <c r="P92" i="13" s="1"/>
  <c r="J91" i="28"/>
  <c r="D91" i="13" s="1"/>
  <c r="P91" i="13" s="1"/>
  <c r="J90" i="28"/>
  <c r="D90" i="13" s="1"/>
  <c r="P90" i="13" s="1"/>
  <c r="J89" i="28"/>
  <c r="D89" i="13" s="1"/>
  <c r="P89" i="13" s="1"/>
  <c r="J88" i="28"/>
  <c r="D88" i="13" s="1"/>
  <c r="P88" i="13" s="1"/>
  <c r="J87" i="28"/>
  <c r="D87" i="13" s="1"/>
  <c r="P87" i="13" s="1"/>
  <c r="J86" i="28"/>
  <c r="D86" i="13" s="1"/>
  <c r="P86" i="13" s="1"/>
  <c r="J85" i="28"/>
  <c r="D85" i="13" s="1"/>
  <c r="P85" i="13" s="1"/>
  <c r="J84" i="28"/>
  <c r="D84" i="13" s="1"/>
  <c r="P84" i="13" s="1"/>
  <c r="J83" i="28"/>
  <c r="D83" i="13" s="1"/>
  <c r="P83" i="13" s="1"/>
  <c r="J82" i="28"/>
  <c r="D82" i="13" s="1"/>
  <c r="P82" i="13" s="1"/>
  <c r="J81" i="28"/>
  <c r="D81" i="13" s="1"/>
  <c r="P81" i="13" s="1"/>
  <c r="J80" i="28"/>
  <c r="D80" i="13" s="1"/>
  <c r="P80" i="13" s="1"/>
  <c r="J79" i="28"/>
  <c r="D79" i="13" s="1"/>
  <c r="P79" i="13" s="1"/>
  <c r="J78" i="28"/>
  <c r="D78" i="13" s="1"/>
  <c r="P78" i="13" s="1"/>
  <c r="J77" i="28"/>
  <c r="D77" i="13" s="1"/>
  <c r="P77" i="13" s="1"/>
  <c r="J76" i="28"/>
  <c r="D76" i="13" s="1"/>
  <c r="P76" i="13" s="1"/>
  <c r="J75" i="28"/>
  <c r="D75" i="13" s="1"/>
  <c r="P75" i="13" s="1"/>
  <c r="J74" i="28"/>
  <c r="D74" i="13" s="1"/>
  <c r="P74" i="13" s="1"/>
  <c r="J73" i="28"/>
  <c r="D73" i="13" s="1"/>
  <c r="P73" i="13" s="1"/>
  <c r="J72" i="28"/>
  <c r="D72" i="13" s="1"/>
  <c r="P72" i="13" s="1"/>
  <c r="J71" i="28"/>
  <c r="D71" i="13" s="1"/>
  <c r="P71" i="13" s="1"/>
  <c r="J70" i="28"/>
  <c r="D70" i="13" s="1"/>
  <c r="P70" i="13" s="1"/>
  <c r="J69" i="28"/>
  <c r="D69" i="13" s="1"/>
  <c r="P69" i="13" s="1"/>
  <c r="J68" i="28"/>
  <c r="D68" i="13" s="1"/>
  <c r="P68" i="13" s="1"/>
  <c r="J67" i="28"/>
  <c r="D67" i="13" s="1"/>
  <c r="P67" i="13" s="1"/>
  <c r="J66" i="28"/>
  <c r="D66" i="13" s="1"/>
  <c r="P66" i="13" s="1"/>
  <c r="J65" i="28"/>
  <c r="D65" i="13" s="1"/>
  <c r="P65" i="13" s="1"/>
  <c r="J64" i="28"/>
  <c r="D64" i="13" s="1"/>
  <c r="P64" i="13" s="1"/>
  <c r="J62" i="28"/>
  <c r="D62" i="13" s="1"/>
  <c r="P62" i="13" s="1"/>
  <c r="J61" i="28"/>
  <c r="D61" i="13" s="1"/>
  <c r="P61" i="13" s="1"/>
  <c r="J60" i="28"/>
  <c r="D60" i="13" s="1"/>
  <c r="P60" i="13" s="1"/>
  <c r="J59" i="28"/>
  <c r="D59" i="13" s="1"/>
  <c r="P59" i="13" s="1"/>
  <c r="J58" i="28"/>
  <c r="D58" i="13" s="1"/>
  <c r="P58" i="13" s="1"/>
  <c r="J57" i="28"/>
  <c r="D57" i="13" s="1"/>
  <c r="P57" i="13" s="1"/>
  <c r="J56" i="28"/>
  <c r="D56" i="13" s="1"/>
  <c r="P56" i="13" s="1"/>
  <c r="J55" i="28"/>
  <c r="D55" i="13" s="1"/>
  <c r="P55" i="13" s="1"/>
  <c r="J54" i="28"/>
  <c r="D54" i="13" s="1"/>
  <c r="P54" i="13" s="1"/>
  <c r="J53" i="28"/>
  <c r="D53" i="13" s="1"/>
  <c r="P53" i="13" s="1"/>
  <c r="J52" i="28"/>
  <c r="D52" i="13" s="1"/>
  <c r="P52" i="13" s="1"/>
  <c r="J51" i="28"/>
  <c r="D51" i="13" s="1"/>
  <c r="P51" i="13" s="1"/>
  <c r="J50" i="28"/>
  <c r="D50" i="13" s="1"/>
  <c r="P50" i="13" s="1"/>
  <c r="J49" i="28"/>
  <c r="D49" i="13" s="1"/>
  <c r="P49" i="13" s="1"/>
  <c r="J48" i="28"/>
  <c r="D48" i="13" s="1"/>
  <c r="P48" i="13" s="1"/>
  <c r="J47" i="28"/>
  <c r="D47" i="13" s="1"/>
  <c r="P47" i="13" s="1"/>
  <c r="J46" i="28"/>
  <c r="D46" i="13" s="1"/>
  <c r="P46" i="13" s="1"/>
  <c r="J45" i="28"/>
  <c r="D45" i="13" s="1"/>
  <c r="P45" i="13" s="1"/>
  <c r="J44" i="28"/>
  <c r="D44" i="13" s="1"/>
  <c r="P44" i="13" s="1"/>
  <c r="J43" i="28"/>
  <c r="D43" i="13" s="1"/>
  <c r="P43" i="13" s="1"/>
  <c r="J42" i="28"/>
  <c r="D42" i="13" s="1"/>
  <c r="P42" i="13" s="1"/>
  <c r="J41" i="28"/>
  <c r="D41" i="13" s="1"/>
  <c r="P41" i="13" s="1"/>
  <c r="J40" i="28"/>
  <c r="D40" i="13" s="1"/>
  <c r="P40" i="13" s="1"/>
  <c r="J39" i="28"/>
  <c r="D39" i="13" s="1"/>
  <c r="P39" i="13" s="1"/>
  <c r="J38" i="28"/>
  <c r="D38" i="13" s="1"/>
  <c r="P38" i="13" s="1"/>
  <c r="J37" i="28"/>
  <c r="D37" i="13" s="1"/>
  <c r="P37" i="13" s="1"/>
  <c r="J36" i="28"/>
  <c r="D36" i="13" s="1"/>
  <c r="P36" i="13" s="1"/>
  <c r="J34" i="28"/>
  <c r="D34" i="13" s="1"/>
  <c r="P34" i="13" s="1"/>
  <c r="J33" i="28"/>
  <c r="D33" i="13" s="1"/>
  <c r="P33" i="13" s="1"/>
  <c r="J32" i="28"/>
  <c r="D32" i="13" s="1"/>
  <c r="P32" i="13" s="1"/>
  <c r="J31" i="28"/>
  <c r="D31" i="13" s="1"/>
  <c r="P31" i="13" s="1"/>
  <c r="J30" i="28"/>
  <c r="D30" i="13" s="1"/>
  <c r="P30" i="13" s="1"/>
  <c r="J29" i="28"/>
  <c r="D29" i="13" s="1"/>
  <c r="P29" i="13" s="1"/>
  <c r="J28" i="28"/>
  <c r="D28" i="13" s="1"/>
  <c r="P28" i="13" s="1"/>
  <c r="J27" i="28"/>
  <c r="D27" i="13" s="1"/>
  <c r="P27" i="13" s="1"/>
  <c r="J26" i="28"/>
  <c r="D26" i="13" s="1"/>
  <c r="P26" i="13" s="1"/>
  <c r="J25" i="28"/>
  <c r="D25" i="13" s="1"/>
  <c r="P25" i="13" s="1"/>
  <c r="J24" i="28"/>
  <c r="D24" i="13" s="1"/>
  <c r="P24" i="13" s="1"/>
  <c r="J23" i="28"/>
  <c r="D23" i="13" s="1"/>
  <c r="P23" i="13" s="1"/>
  <c r="J5" i="28"/>
  <c r="D5" i="13" s="1"/>
  <c r="P5" i="13" s="1"/>
  <c r="J4" i="28"/>
  <c r="D4" i="13" s="1"/>
  <c r="P4" i="13" s="1"/>
  <c r="J3" i="28"/>
  <c r="D3" i="13" s="1"/>
  <c r="P3" i="13" s="1"/>
  <c r="G115" i="28" l="1"/>
  <c r="J115" i="28" s="1"/>
  <c r="D115" i="13" s="1"/>
  <c r="P115" i="13" s="1"/>
</calcChain>
</file>

<file path=xl/sharedStrings.xml><?xml version="1.0" encoding="utf-8"?>
<sst xmlns="http://schemas.openxmlformats.org/spreadsheetml/2006/main" count="5545" uniqueCount="518">
  <si>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</si>
  <si>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</si>
  <si>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</si>
  <si>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</si>
  <si>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</si>
  <si>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</si>
  <si>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</si>
  <si>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</si>
  <si>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</si>
  <si>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</si>
  <si>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</si>
  <si>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</si>
  <si>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</si>
  <si>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</si>
  <si>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</si>
  <si>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</si>
  <si>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</si>
  <si>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</si>
  <si>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</si>
  <si>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</si>
  <si>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</si>
  <si>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</si>
  <si>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</si>
  <si>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</si>
  <si>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</si>
  <si>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</si>
  <si>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</si>
  <si>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</si>
  <si>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</si>
  <si>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</si>
  <si>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</si>
  <si>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</si>
  <si>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</si>
  <si>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</si>
  <si>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</si>
  <si>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</si>
  <si>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</si>
  <si>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</si>
  <si>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</si>
  <si>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</si>
  <si>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</si>
  <si>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</si>
  <si>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</si>
  <si>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</si>
  <si>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</si>
  <si>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</si>
  <si>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</si>
  <si>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</si>
  <si>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</si>
  <si>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</si>
  <si>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</si>
  <si>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</si>
  <si>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</si>
  <si>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</si>
  <si>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</si>
  <si>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</si>
  <si>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</si>
  <si>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</si>
  <si>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</si>
  <si>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</si>
  <si>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</si>
  <si>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</si>
  <si>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</si>
  <si>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</si>
  <si>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</si>
  <si>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</si>
  <si>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</si>
  <si>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</si>
  <si>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</si>
  <si>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</si>
  <si>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</si>
  <si>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</si>
  <si>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</si>
  <si>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</si>
  <si>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</si>
  <si>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</si>
  <si>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</si>
  <si>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</si>
  <si>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</si>
  <si>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</si>
  <si>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</si>
  <si>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</si>
  <si>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</si>
  <si>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</si>
  <si>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</si>
  <si>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</si>
  <si>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</si>
  <si>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</si>
  <si>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</si>
  <si>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</si>
  <si>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</si>
  <si>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</si>
  <si>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</si>
  <si>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</si>
  <si>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</si>
  <si>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</si>
  <si>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</si>
  <si>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</si>
  <si>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</si>
  <si>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</si>
  <si>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</si>
  <si>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</si>
  <si>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</si>
  <si>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</si>
  <si>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</si>
  <si>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</si>
  <si>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</si>
  <si>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</si>
  <si>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</si>
  <si>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</si>
  <si>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</si>
  <si>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</si>
  <si>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</si>
  <si>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</si>
  <si>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</si>
  <si>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</si>
  <si>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</si>
  <si>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</si>
  <si>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</si>
  <si>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</si>
  <si>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</si>
  <si>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</si>
  <si>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</si>
  <si>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</si>
  <si>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</si>
  <si>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</si>
  <si>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</si>
  <si>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</si>
  <si>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</si>
  <si>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</si>
  <si>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</si>
  <si>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</si>
  <si>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</si>
  <si>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</si>
  <si>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</si>
  <si>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</si>
  <si>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</si>
  <si>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</si>
  <si>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</si>
  <si>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</si>
  <si>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</si>
  <si>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</si>
  <si>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</si>
  <si>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</si>
  <si>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</si>
  <si>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</si>
  <si>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</si>
  <si>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</si>
  <si>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</si>
  <si>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</si>
  <si>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</si>
  <si>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</si>
  <si>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</si>
  <si>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</si>
  <si>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</si>
  <si>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</si>
  <si>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</si>
  <si>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</si>
  <si>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</si>
  <si>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</si>
  <si>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</si>
  <si>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</si>
  <si>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</si>
  <si>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</si>
  <si>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</si>
  <si>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</si>
  <si>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</si>
  <si>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</si>
  <si>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</si>
  <si>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</si>
  <si>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</si>
  <si>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</si>
  <si>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</si>
  <si>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</si>
  <si>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</si>
  <si>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</si>
  <si>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</si>
  <si>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</si>
  <si>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</si>
  <si>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</si>
  <si>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</si>
  <si>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</si>
  <si>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</si>
  <si>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</si>
  <si>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</si>
  <si>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</si>
  <si>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</si>
  <si>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</si>
  <si>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</si>
  <si>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</si>
  <si>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</si>
  <si>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</si>
  <si>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</si>
  <si>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</si>
  <si>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</si>
  <si>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</si>
  <si>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</si>
  <si>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</si>
  <si>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</si>
  <si>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</si>
  <si>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</si>
  <si>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</si>
  <si>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</si>
  <si>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</si>
  <si>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</si>
  <si>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</si>
  <si>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</si>
  <si>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</si>
  <si>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</si>
  <si>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</si>
  <si>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</si>
  <si>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</si>
  <si>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</si>
  <si>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</si>
  <si>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</si>
  <si>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</si>
  <si>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</si>
  <si>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</si>
  <si>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</si>
  <si>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</si>
  <si>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</si>
  <si>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</si>
  <si>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</si>
  <si>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</si>
  <si>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</si>
  <si>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</si>
  <si>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</si>
  <si>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</si>
  <si>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</si>
  <si>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</si>
  <si>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</si>
  <si>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</si>
  <si>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</si>
  <si>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</si>
  <si>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</si>
  <si>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</si>
  <si>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</si>
  <si>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</si>
  <si>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</si>
  <si>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</si>
  <si>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</si>
  <si>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</si>
  <si>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</si>
  <si>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</si>
  <si>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</si>
  <si>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</si>
  <si>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</si>
  <si>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</si>
  <si>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</si>
  <si>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</si>
  <si>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</si>
  <si>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</si>
  <si>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</si>
  <si>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</si>
  <si>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</si>
  <si>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</si>
  <si>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</si>
  <si>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</si>
  <si>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</si>
  <si>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</si>
  <si>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</si>
  <si>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</si>
  <si>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</si>
  <si>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</si>
  <si>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</si>
  <si>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</si>
  <si>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</si>
  <si>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</si>
  <si>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</si>
  <si>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</si>
  <si>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</si>
  <si>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</si>
  <si>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</si>
  <si>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</si>
  <si>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</si>
  <si>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</si>
  <si>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</si>
  <si>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</si>
  <si>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</si>
  <si>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</si>
  <si>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</si>
  <si>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</si>
  <si>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</si>
  <si>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</si>
  <si>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</si>
  <si>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</si>
  <si>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</si>
  <si>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</si>
  <si>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</si>
  <si>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</si>
  <si>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</si>
  <si>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</si>
  <si>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</si>
  <si>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</si>
  <si>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</si>
  <si>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</si>
  <si>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</si>
  <si>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</si>
  <si>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</si>
  <si>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</si>
  <si>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</si>
  <si>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</si>
  <si>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</si>
  <si>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</si>
  <si>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</si>
  <si>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</si>
  <si>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</si>
  <si>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</si>
  <si>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</si>
  <si>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</si>
  <si>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</si>
  <si>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</si>
  <si>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</si>
  <si>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</si>
  <si>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</si>
  <si>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</si>
  <si>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</si>
  <si>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Rosa Balderrama</t>
  </si>
  <si>
    <t>580-338-8544</t>
  </si>
  <si>
    <t>Aaron Hansel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</si>
  <si>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</si>
  <si>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</si>
  <si>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</si>
  <si>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</si>
  <si>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</si>
  <si>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</si>
  <si>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</si>
  <si>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</si>
  <si>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</si>
  <si>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</si>
  <si>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</si>
  <si>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</si>
  <si>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</si>
  <si>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</si>
  <si>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</si>
  <si>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</si>
  <si>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</si>
  <si>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</si>
  <si>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</si>
  <si>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</si>
  <si>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</si>
  <si>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</si>
  <si>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</si>
  <si>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</si>
  <si>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</si>
  <si>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</si>
  <si>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</si>
  <si>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</si>
  <si>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</si>
  <si>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</si>
  <si>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</si>
  <si>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</si>
  <si>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</si>
  <si>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</si>
  <si>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</si>
  <si>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</si>
  <si>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</si>
  <si>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</si>
  <si>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</si>
  <si>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</si>
  <si>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</si>
  <si>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</si>
  <si>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</si>
  <si>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</si>
  <si>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</si>
  <si>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</si>
  <si>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</si>
  <si>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</si>
  <si>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</si>
  <si>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</si>
  <si>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</si>
  <si>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</si>
  <si>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</si>
  <si>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</si>
  <si>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</si>
  <si>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</si>
  <si>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</si>
  <si>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</si>
  <si>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</si>
  <si>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</si>
  <si>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</si>
  <si>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</si>
  <si>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</si>
  <si>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</si>
  <si>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</si>
  <si>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</si>
  <si>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</si>
  <si>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</si>
  <si>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</si>
  <si>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</si>
  <si>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</si>
  <si>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</si>
  <si>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</si>
  <si>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</si>
  <si>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</si>
  <si>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</si>
  <si>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</si>
  <si>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</si>
  <si>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</si>
  <si>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</si>
  <si>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</si>
  <si>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</si>
  <si>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</si>
  <si>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</si>
  <si>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</si>
  <si>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</si>
  <si>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</si>
  <si>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</si>
  <si>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</si>
  <si>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</si>
  <si>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</si>
  <si>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</si>
  <si>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</si>
  <si>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</si>
  <si>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</si>
  <si>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</si>
  <si>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</si>
  <si>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</si>
  <si>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</si>
  <si>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</si>
  <si>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</si>
  <si>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</si>
  <si>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</si>
  <si>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</si>
  <si>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</si>
  <si>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</si>
  <si>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</si>
  <si>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</si>
  <si>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</si>
  <si>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</si>
  <si>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</si>
  <si>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</si>
  <si>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</si>
  <si>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</si>
  <si>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</si>
  <si>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</si>
  <si>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</si>
  <si>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</si>
  <si>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</si>
  <si>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</si>
  <si>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</si>
  <si>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</si>
  <si>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</si>
  <si>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</si>
  <si>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</si>
  <si>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</si>
  <si>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</si>
  <si>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</si>
  <si>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</si>
  <si>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</si>
  <si>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</si>
  <si>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</si>
  <si>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</si>
  <si>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</si>
  <si>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</si>
  <si>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</si>
  <si>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</si>
  <si>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</si>
  <si>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</si>
  <si>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</si>
  <si>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</si>
  <si>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</si>
  <si>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</si>
  <si>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</si>
  <si>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</si>
  <si>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</si>
  <si>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</si>
  <si>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</si>
  <si>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</si>
  <si>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Jessica Rollins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</si>
  <si>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</si>
  <si>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</si>
  <si>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</si>
  <si>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</si>
  <si>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</si>
  <si>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</si>
  <si>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</si>
  <si>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</si>
  <si>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</si>
  <si>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</si>
  <si>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</si>
  <si>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</si>
  <si>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</si>
  <si>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</si>
  <si>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</si>
  <si>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</si>
  <si>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</si>
  <si>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</si>
  <si>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</si>
  <si>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</si>
  <si>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</si>
  <si>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</si>
  <si>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</si>
  <si>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</si>
  <si>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</si>
  <si>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</si>
  <si>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</si>
  <si>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</si>
  <si>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</si>
  <si>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</si>
  <si>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</si>
  <si>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</si>
  <si>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</si>
  <si>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</si>
  <si>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</si>
  <si>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</si>
  <si>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TOTAL</t>
  </si>
  <si>
    <t>Ft. Sill</t>
  </si>
  <si>
    <t>**Contact Count is the total number of certs, recerts, midpoints, and transfers for each location per unduplicated group ID</t>
  </si>
  <si>
    <t>Donna Rendon-Mendez</t>
  </si>
  <si>
    <t>Kaci Grammer</t>
  </si>
  <si>
    <t>Richard Westbrook</t>
  </si>
  <si>
    <t xml:space="preserve">580-326-8821 </t>
  </si>
  <si>
    <t>Lisa Miller</t>
  </si>
  <si>
    <t>Kelly Bever-Henzel</t>
  </si>
  <si>
    <t>405-321-4048 Ext. 212</t>
  </si>
  <si>
    <t>580-924-4285 Ext. 1106</t>
  </si>
  <si>
    <t>Oklahoma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</si>
</sst>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221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37" fontId="7" fillId="2" borderId="7" xfId="0" applyNumberFormat="1" applyFont="1" applyFill="1" applyBorder="1" applyAlignment="1" applyProtection="1">
      <alignment horizontal="center"/>
    </xf>
    <xf numFmtId="37" fontId="7" fillId="2" borderId="7" xfId="0" applyNumberFormat="1" applyFont="1" applyFill="1" applyBorder="1" applyAlignment="1" applyProtection="1">
      <alignment horizontal="center" wrapText="1"/>
    </xf>
    <xf numFmtId="37" fontId="8" fillId="2" borderId="7" xfId="0" applyNumberFormat="1" applyFont="1" applyFill="1" applyBorder="1" applyAlignment="1" applyProtection="1">
      <alignment horizontal="center" wrapText="1"/>
    </xf>
    <xf numFmtId="0" fontId="8" fillId="2" borderId="7" xfId="0" applyFont="1" applyFill="1" applyBorder="1" applyAlignment="1">
      <alignment horizontal="center" wrapText="1"/>
    </xf>
    <xf numFmtId="37" fontId="9" fillId="2" borderId="7" xfId="0" applyNumberFormat="1" applyFont="1" applyFill="1" applyBorder="1" applyProtection="1"/>
    <xf numFmtId="9" fontId="10" fillId="2" borderId="7" xfId="2" applyNumberFormat="1" applyFont="1" applyFill="1" applyBorder="1" applyAlignment="1">
      <alignment horizontal="right"/>
    </xf>
    <xf numFmtId="0" fontId="10" fillId="2" borderId="7" xfId="0" applyFont="1" applyFill="1" applyBorder="1"/>
    <xf numFmtId="37" fontId="9" fillId="2" borderId="9" xfId="0" applyNumberFormat="1" applyFont="1" applyFill="1" applyBorder="1" applyProtection="1"/>
    <xf numFmtId="9" fontId="10" fillId="2" borderId="9" xfId="2" applyNumberFormat="1" applyFont="1" applyFill="1" applyBorder="1" applyAlignment="1">
      <alignment horizontal="right"/>
    </xf>
    <xf numFmtId="37" fontId="7" fillId="2" borderId="8" xfId="0" applyNumberFormat="1" applyFont="1" applyFill="1" applyBorder="1" applyProtection="1"/>
    <xf numFmtId="9" fontId="8" fillId="2" borderId="8" xfId="2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8" fillId="0" borderId="8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 wrapText="1"/>
    </xf>
    <xf numFmtId="37" fontId="8" fillId="0" borderId="7" xfId="0" applyNumberFormat="1" applyFont="1" applyFill="1" applyBorder="1" applyAlignment="1" applyProtection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Protection="1"/>
    <xf numFmtId="49" fontId="9" fillId="0" borderId="7" xfId="0" quotePrefix="1" applyNumberFormat="1" applyFont="1" applyFill="1" applyBorder="1" applyAlignment="1" applyProtection="1">
      <alignment horizontal="center"/>
    </xf>
    <xf numFmtId="49" fontId="9" fillId="2" borderId="7" xfId="0" applyNumberFormat="1" applyFont="1" applyFill="1" applyBorder="1" applyAlignment="1" applyProtection="1">
      <alignment horizontal="center"/>
    </xf>
    <xf numFmtId="49" fontId="9" fillId="0" borderId="9" xfId="0" applyNumberFormat="1" applyFont="1" applyFill="1" applyBorder="1" applyAlignment="1" applyProtection="1">
      <alignment horizontal="center"/>
    </xf>
    <xf numFmtId="37" fontId="9" fillId="0" borderId="9" xfId="0" applyNumberFormat="1" applyFont="1" applyFill="1" applyBorder="1" applyProtection="1"/>
    <xf numFmtId="49" fontId="7" fillId="0" borderId="8" xfId="0" applyNumberFormat="1" applyFont="1" applyFill="1" applyBorder="1" applyAlignment="1" applyProtection="1">
      <alignment horizontal="left"/>
    </xf>
    <xf numFmtId="37" fontId="7" fillId="0" borderId="8" xfId="0" applyNumberFormat="1" applyFont="1" applyFill="1" applyBorder="1" applyProtection="1"/>
    <xf numFmtId="49" fontId="9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Protection="1"/>
    <xf numFmtId="37" fontId="9" fillId="0" borderId="4" xfId="0" applyNumberFormat="1" applyFont="1" applyFill="1" applyBorder="1" applyProtection="1"/>
    <xf numFmtId="9" fontId="10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left"/>
    </xf>
    <xf numFmtId="37" fontId="7" fillId="0" borderId="0" xfId="0" applyNumberFormat="1" applyFont="1" applyFill="1" applyProtection="1"/>
    <xf numFmtId="37" fontId="7" fillId="0" borderId="4" xfId="0" applyNumberFormat="1" applyFont="1" applyFill="1" applyBorder="1" applyProtection="1"/>
    <xf numFmtId="9" fontId="8" fillId="0" borderId="0" xfId="2" applyNumberFormat="1" applyFont="1" applyFill="1" applyBorder="1" applyAlignment="1">
      <alignment horizontal="right"/>
    </xf>
    <xf numFmtId="49" fontId="7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>
      <alignment horizontal="center"/>
    </xf>
    <xf numFmtId="37" fontId="9" fillId="0" borderId="0" xfId="0" applyNumberFormat="1" applyFont="1" applyFill="1" applyProtection="1"/>
    <xf numFmtId="0" fontId="10" fillId="0" borderId="0" xfId="0" applyFont="1" applyFill="1" applyAlignment="1">
      <alignment horizontal="center"/>
    </xf>
    <xf numFmtId="49" fontId="9" fillId="0" borderId="0" xfId="0" applyNumberFormat="1" applyFont="1" applyFill="1" applyAlignment="1" applyProtection="1"/>
    <xf numFmtId="49" fontId="9" fillId="0" borderId="0" xfId="0" applyNumberFormat="1" applyFont="1" applyFill="1" applyAlignment="1">
      <alignment horizontal="center"/>
    </xf>
    <xf numFmtId="0" fontId="9" fillId="0" borderId="0" xfId="0" applyFont="1" applyFill="1"/>
    <xf numFmtId="4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37" fontId="9" fillId="0" borderId="7" xfId="0" applyNumberFormat="1" applyFont="1" applyFill="1" applyBorder="1" applyAlignment="1" applyProtection="1">
      <alignment horizontal="center"/>
    </xf>
    <xf numFmtId="37" fontId="9" fillId="2" borderId="7" xfId="0" applyNumberFormat="1" applyFont="1" applyFill="1" applyBorder="1" applyAlignment="1">
      <alignment horizontal="center"/>
    </xf>
    <xf numFmtId="9" fontId="10" fillId="0" borderId="7" xfId="2" applyNumberFormat="1" applyFont="1" applyFill="1" applyBorder="1" applyAlignment="1">
      <alignment horizontal="center"/>
    </xf>
    <xf numFmtId="37" fontId="9" fillId="2" borderId="7" xfId="0" applyNumberFormat="1" applyFont="1" applyFill="1" applyBorder="1" applyAlignment="1" applyProtection="1">
      <alignment horizontal="center"/>
    </xf>
    <xf numFmtId="9" fontId="10" fillId="2" borderId="7" xfId="2" applyNumberFormat="1" applyFont="1" applyFill="1" applyBorder="1" applyAlignment="1">
      <alignment horizontal="center"/>
    </xf>
    <xf numFmtId="37" fontId="9" fillId="0" borderId="9" xfId="0" applyNumberFormat="1" applyFont="1" applyFill="1" applyBorder="1" applyAlignment="1" applyProtection="1">
      <alignment horizontal="center"/>
    </xf>
    <xf numFmtId="37" fontId="9" fillId="2" borderId="9" xfId="0" applyNumberFormat="1" applyFont="1" applyFill="1" applyBorder="1" applyAlignment="1">
      <alignment horizontal="center"/>
    </xf>
    <xf numFmtId="9" fontId="10" fillId="0" borderId="9" xfId="2" applyNumberFormat="1" applyFont="1" applyFill="1" applyBorder="1" applyAlignment="1">
      <alignment horizontal="center"/>
    </xf>
    <xf numFmtId="37" fontId="7" fillId="0" borderId="8" xfId="0" applyNumberFormat="1" applyFont="1" applyFill="1" applyBorder="1" applyAlignment="1" applyProtection="1">
      <alignment horizontal="center"/>
    </xf>
    <xf numFmtId="9" fontId="8" fillId="0" borderId="8" xfId="2" applyNumberFormat="1" applyFont="1" applyFill="1" applyBorder="1" applyAlignment="1">
      <alignment horizontal="center"/>
    </xf>
    <xf numFmtId="37" fontId="9" fillId="0" borderId="5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center"/>
    </xf>
    <xf numFmtId="9" fontId="10" fillId="0" borderId="0" xfId="2" applyNumberFormat="1" applyFont="1" applyFill="1" applyBorder="1" applyAlignment="1">
      <alignment horizontal="center"/>
    </xf>
    <xf numFmtId="37" fontId="7" fillId="0" borderId="5" xfId="0" applyNumberFormat="1" applyFont="1" applyFill="1" applyBorder="1" applyAlignment="1" applyProtection="1">
      <alignment horizontal="center" vertical="justify"/>
    </xf>
    <xf numFmtId="37" fontId="7" fillId="0" borderId="0" xfId="0" applyNumberFormat="1" applyFont="1" applyFill="1" applyBorder="1" applyAlignment="1" applyProtection="1">
      <alignment horizontal="center" vertical="justify"/>
    </xf>
    <xf numFmtId="9" fontId="8" fillId="0" borderId="0" xfId="2" applyNumberFormat="1" applyFont="1" applyFill="1" applyBorder="1" applyAlignment="1">
      <alignment horizontal="center"/>
    </xf>
    <xf numFmtId="37" fontId="7" fillId="0" borderId="0" xfId="0" applyNumberFormat="1" applyFont="1" applyFill="1" applyAlignment="1" applyProtection="1">
      <alignment horizontal="center"/>
    </xf>
    <xf numFmtId="37" fontId="7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Alignment="1" applyProtection="1">
      <alignment horizontal="center"/>
    </xf>
    <xf numFmtId="0" fontId="10" fillId="0" borderId="0" xfId="0" applyFont="1" applyFill="1" applyBorder="1" applyAlignment="1">
      <alignment horizontal="center"/>
    </xf>
    <xf numFmtId="37" fontId="9" fillId="2" borderId="9" xfId="0" applyNumberFormat="1" applyFont="1" applyFill="1" applyBorder="1" applyAlignment="1" applyProtection="1">
      <alignment horizontal="center"/>
    </xf>
    <xf numFmtId="37" fontId="7" fillId="2" borderId="8" xfId="0" applyNumberFormat="1" applyFont="1" applyFill="1" applyBorder="1" applyAlignment="1" applyProtection="1">
      <alignment horizontal="center"/>
    </xf>
    <xf numFmtId="49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Protection="1"/>
    <xf numFmtId="37" fontId="9" fillId="3" borderId="7" xfId="0" applyNumberFormat="1" applyFont="1" applyFill="1" applyBorder="1" applyAlignment="1" applyProtection="1">
      <alignment horizontal="center"/>
    </xf>
    <xf numFmtId="37" fontId="9" fillId="3" borderId="7" xfId="0" applyNumberFormat="1" applyFont="1" applyFill="1" applyBorder="1" applyAlignment="1">
      <alignment horizontal="center"/>
    </xf>
    <xf numFmtId="9" fontId="10" fillId="3" borderId="7" xfId="2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/>
    <xf numFmtId="49" fontId="9" fillId="3" borderId="7" xfId="0" quotePrefix="1" applyNumberFormat="1" applyFont="1" applyFill="1" applyBorder="1" applyAlignment="1" applyProtection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0" fillId="0" borderId="7" xfId="0" applyBorder="1"/>
    <xf numFmtId="0" fontId="11" fillId="0" borderId="0" xfId="0" applyFont="1"/>
    <xf numFmtId="0" fontId="11" fillId="0" borderId="8" xfId="0" applyFont="1" applyBorder="1"/>
    <xf numFmtId="0" fontId="0" fillId="0" borderId="9" xfId="0" applyBorder="1"/>
    <xf numFmtId="0" fontId="8" fillId="0" borderId="0" xfId="0" applyFont="1"/>
    <xf numFmtId="9" fontId="8" fillId="0" borderId="8" xfId="0" applyNumberFormat="1" applyFont="1" applyFill="1" applyBorder="1" applyAlignment="1">
      <alignment horizontal="center"/>
    </xf>
    <xf numFmtId="9" fontId="8" fillId="0" borderId="7" xfId="0" applyNumberFormat="1" applyFont="1" applyFill="1" applyBorder="1" applyAlignment="1">
      <alignment horizontal="center" wrapText="1"/>
    </xf>
    <xf numFmtId="9" fontId="0" fillId="0" borderId="7" xfId="0" applyNumberFormat="1" applyBorder="1"/>
    <xf numFmtId="9" fontId="0" fillId="0" borderId="9" xfId="0" applyNumberFormat="1" applyBorder="1"/>
    <xf numFmtId="9" fontId="11" fillId="0" borderId="8" xfId="0" applyNumberFormat="1" applyFont="1" applyBorder="1"/>
    <xf numFmtId="9" fontId="8" fillId="0" borderId="0" xfId="0" applyNumberFormat="1" applyFont="1"/>
    <xf numFmtId="9" fontId="0" fillId="0" borderId="0" xfId="0" applyNumberFormat="1"/>
    <xf numFmtId="0" fontId="0" fillId="3" borderId="7" xfId="0" applyFill="1" applyBorder="1"/>
    <xf numFmtId="9" fontId="0" fillId="3" borderId="7" xfId="0" applyNumberFormat="1" applyFill="1" applyBorder="1"/>
    <xf numFmtId="0" fontId="7" fillId="0" borderId="1" xfId="0" applyNumberFormat="1" applyFont="1" applyFill="1" applyBorder="1" applyAlignment="1" applyProtection="1">
      <alignment horizontal="left"/>
    </xf>
    <xf numFmtId="37" fontId="7" fillId="0" borderId="7" xfId="0" applyNumberFormat="1" applyFont="1" applyFill="1" applyBorder="1" applyAlignment="1" applyProtection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Fill="1" applyBorder="1"/>
    <xf numFmtId="9" fontId="0" fillId="0" borderId="7" xfId="0" applyNumberFormat="1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/>
    <xf numFmtId="9" fontId="0" fillId="0" borderId="9" xfId="0" applyNumberFormat="1" applyFill="1" applyBorder="1"/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/>
    <xf numFmtId="9" fontId="11" fillId="0" borderId="8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0" fontId="11" fillId="0" borderId="7" xfId="0" applyFont="1" applyBorder="1"/>
    <xf numFmtId="165" fontId="8" fillId="0" borderId="8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 wrapText="1"/>
    </xf>
    <xf numFmtId="165" fontId="0" fillId="0" borderId="7" xfId="0" applyNumberFormat="1" applyBorder="1"/>
    <xf numFmtId="165" fontId="11" fillId="0" borderId="7" xfId="0" applyNumberFormat="1" applyFont="1" applyBorder="1"/>
    <xf numFmtId="165" fontId="11" fillId="0" borderId="0" xfId="0" applyNumberFormat="1" applyFont="1"/>
    <xf numFmtId="165" fontId="0" fillId="0" borderId="0" xfId="0" applyNumberFormat="1"/>
    <xf numFmtId="165" fontId="0" fillId="3" borderId="7" xfId="0" applyNumberFormat="1" applyFill="1" applyBorder="1"/>
    <xf numFmtId="0" fontId="0" fillId="3" borderId="7" xfId="0" applyFill="1" applyBorder="1" applyAlignment="1">
      <alignment horizontal="left"/>
    </xf>
    <xf numFmtId="0" fontId="0" fillId="2" borderId="7" xfId="0" applyFill="1" applyBorder="1"/>
    <xf numFmtId="165" fontId="0" fillId="2" borderId="7" xfId="0" applyNumberFormat="1" applyFill="1" applyBorder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11" fillId="0" borderId="0" xfId="0" applyFont="1" applyBorder="1"/>
    <xf numFmtId="0" fontId="7" fillId="2" borderId="1" xfId="0" applyNumberFormat="1" applyFont="1" applyFill="1" applyBorder="1" applyProtection="1"/>
    <xf numFmtId="165" fontId="8" fillId="2" borderId="8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wrapText="1"/>
    </xf>
    <xf numFmtId="0" fontId="11" fillId="2" borderId="7" xfId="0" applyFont="1" applyFill="1" applyBorder="1"/>
    <xf numFmtId="165" fontId="11" fillId="2" borderId="7" xfId="0" applyNumberFormat="1" applyFont="1" applyFill="1" applyBorder="1"/>
    <xf numFmtId="165" fontId="0" fillId="2" borderId="0" xfId="0" applyNumberFormat="1" applyFill="1"/>
    <xf numFmtId="0" fontId="11" fillId="0" borderId="10" xfId="0" applyFont="1" applyBorder="1"/>
    <xf numFmtId="165" fontId="11" fillId="0" borderId="10" xfId="0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0" xfId="0" applyFont="1"/>
    <xf numFmtId="165" fontId="1" fillId="0" borderId="0" xfId="0" applyNumberFormat="1" applyFont="1"/>
    <xf numFmtId="49" fontId="12" fillId="0" borderId="7" xfId="0" applyNumberFormat="1" applyFont="1" applyFill="1" applyBorder="1" applyAlignment="1" applyProtection="1">
      <alignment horizontal="center"/>
    </xf>
    <xf numFmtId="37" fontId="12" fillId="0" borderId="7" xfId="0" applyNumberFormat="1" applyFont="1" applyFill="1" applyBorder="1" applyAlignment="1" applyProtection="1">
      <alignment horizontal="center"/>
    </xf>
    <xf numFmtId="165" fontId="8" fillId="0" borderId="0" xfId="2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1" fillId="3" borderId="7" xfId="0" applyFont="1" applyFill="1" applyBorder="1"/>
    <xf numFmtId="165" fontId="1" fillId="3" borderId="7" xfId="0" applyNumberFormat="1" applyFont="1" applyFill="1" applyBorder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2" fillId="0" borderId="1" xfId="0" applyNumberFormat="1" applyFont="1" applyBorder="1" applyAlignment="1" applyProtection="1">
      <alignment horizontal="center"/>
    </xf>
    <xf numFmtId="0" fontId="12" fillId="0" borderId="1" xfId="0" applyNumberFormat="1" applyFont="1" applyBorder="1" applyProtection="1"/>
    <xf numFmtId="0" fontId="12" fillId="0" borderId="2" xfId="0" applyNumberFormat="1" applyFont="1" applyBorder="1" applyProtection="1"/>
    <xf numFmtId="49" fontId="5" fillId="0" borderId="0" xfId="0" applyNumberFormat="1" applyFont="1" applyAlignment="1" applyProtection="1">
      <alignment horizontal="center"/>
    </xf>
    <xf numFmtId="37" fontId="5" fillId="0" borderId="0" xfId="0" applyNumberFormat="1" applyFont="1" applyProtection="1"/>
    <xf numFmtId="0" fontId="1" fillId="0" borderId="0" xfId="0" applyFont="1" applyAlignment="1">
      <alignment horizontal="center"/>
    </xf>
    <xf numFmtId="37" fontId="5" fillId="0" borderId="0" xfId="0" applyNumberFormat="1" applyFont="1" applyBorder="1" applyProtection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12" fillId="0" borderId="0" xfId="0" applyNumberFormat="1" applyFont="1" applyAlignment="1" applyProtection="1">
      <alignment horizontal="left"/>
    </xf>
    <xf numFmtId="37" fontId="12" fillId="0" borderId="0" xfId="0" applyNumberFormat="1" applyFont="1" applyProtection="1"/>
    <xf numFmtId="37" fontId="12" fillId="0" borderId="0" xfId="0" applyNumberFormat="1" applyFont="1" applyBorder="1" applyProtection="1"/>
    <xf numFmtId="37" fontId="12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49" fontId="12" fillId="0" borderId="0" xfId="0" applyNumberFormat="1" applyFont="1" applyBorder="1" applyAlignment="1" applyProtection="1">
      <alignment horizontal="center"/>
    </xf>
    <xf numFmtId="37" fontId="12" fillId="0" borderId="0" xfId="0" applyNumberFormat="1" applyFont="1" applyBorder="1" applyAlignment="1" applyProtection="1">
      <alignment horizontal="center"/>
    </xf>
    <xf numFmtId="37" fontId="12" fillId="0" borderId="4" xfId="0" applyNumberFormat="1" applyFont="1" applyBorder="1" applyAlignment="1" applyProtection="1">
      <alignment horizontal="center"/>
    </xf>
    <xf numFmtId="166" fontId="12" fillId="0" borderId="5" xfId="0" applyNumberFormat="1" applyFont="1" applyFill="1" applyBorder="1" applyAlignment="1" applyProtection="1">
      <alignment horizontal="center" wrapText="1"/>
    </xf>
    <xf numFmtId="49" fontId="5" fillId="0" borderId="7" xfId="0" applyNumberFormat="1" applyFont="1" applyBorder="1" applyAlignment="1" applyProtection="1">
      <alignment horizontal="center"/>
    </xf>
    <xf numFmtId="37" fontId="5" fillId="0" borderId="7" xfId="0" applyNumberFormat="1" applyFont="1" applyBorder="1" applyProtection="1"/>
    <xf numFmtId="9" fontId="5" fillId="0" borderId="7" xfId="2" applyNumberFormat="1" applyFont="1" applyFill="1" applyBorder="1" applyAlignment="1" applyProtection="1">
      <alignment horizontal="center"/>
    </xf>
    <xf numFmtId="9" fontId="1" fillId="0" borderId="7" xfId="2" applyNumberFormat="1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49" fontId="5" fillId="0" borderId="7" xfId="0" quotePrefix="1" applyNumberFormat="1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49" fontId="5" fillId="0" borderId="7" xfId="0" applyNumberFormat="1" applyFont="1" applyBorder="1" applyAlignment="1" applyProtection="1">
      <alignment horizontal="left"/>
    </xf>
    <xf numFmtId="0" fontId="11" fillId="0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" fillId="0" borderId="7" xfId="0" applyFont="1" applyFill="1" applyBorder="1"/>
    <xf numFmtId="49" fontId="5" fillId="0" borderId="7" xfId="0" quotePrefix="1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left"/>
    </xf>
    <xf numFmtId="37" fontId="12" fillId="0" borderId="0" xfId="0" applyNumberFormat="1" applyFont="1" applyFill="1" applyBorder="1" applyProtection="1"/>
    <xf numFmtId="0" fontId="1" fillId="2" borderId="7" xfId="0" applyFont="1" applyFill="1" applyBorder="1"/>
    <xf numFmtId="165" fontId="1" fillId="2" borderId="7" xfId="0" applyNumberFormat="1" applyFont="1" applyFill="1" applyBorder="1"/>
    <xf numFmtId="0" fontId="1" fillId="0" borderId="7" xfId="0" applyFont="1" applyBorder="1" applyAlignment="1">
      <alignment horizontal="left"/>
    </xf>
    <xf numFmtId="0" fontId="11" fillId="2" borderId="10" xfId="0" applyFont="1" applyFill="1" applyBorder="1"/>
    <xf numFmtId="165" fontId="11" fillId="2" borderId="10" xfId="0" applyNumberFormat="1" applyFont="1" applyFill="1" applyBorder="1"/>
    <xf numFmtId="164" fontId="7" fillId="0" borderId="3" xfId="1" quotePrefix="1" applyNumberFormat="1" applyFont="1" applyFill="1" applyBorder="1" applyAlignment="1" applyProtection="1">
      <alignment horizontal="center"/>
    </xf>
    <xf numFmtId="164" fontId="7" fillId="0" borderId="1" xfId="1" quotePrefix="1" applyNumberFormat="1" applyFont="1" applyFill="1" applyBorder="1" applyAlignment="1" applyProtection="1">
      <alignment horizontal="center"/>
    </xf>
    <xf numFmtId="164" fontId="7" fillId="0" borderId="2" xfId="1" quotePrefix="1" applyNumberFormat="1" applyFont="1" applyFill="1" applyBorder="1" applyAlignment="1" applyProtection="1">
      <alignment horizontal="center"/>
    </xf>
    <xf numFmtId="164" fontId="7" fillId="2" borderId="3" xfId="1" quotePrefix="1" applyNumberFormat="1" applyFont="1" applyFill="1" applyBorder="1" applyAlignment="1" applyProtection="1">
      <alignment horizontal="center"/>
    </xf>
    <xf numFmtId="164" fontId="7" fillId="2" borderId="1" xfId="1" quotePrefix="1" applyNumberFormat="1" applyFont="1" applyFill="1" applyBorder="1" applyAlignment="1" applyProtection="1">
      <alignment horizontal="center"/>
    </xf>
    <xf numFmtId="164" fontId="7" fillId="2" borderId="2" xfId="1" quotePrefix="1" applyNumberFormat="1" applyFont="1" applyFill="1" applyBorder="1" applyAlignment="1" applyProtection="1">
      <alignment horizontal="center"/>
    </xf>
    <xf numFmtId="164" fontId="12" fillId="0" borderId="3" xfId="1" quotePrefix="1" applyNumberFormat="1" applyFont="1" applyFill="1" applyBorder="1" applyAlignment="1" applyProtection="1">
      <alignment horizontal="center"/>
    </xf>
    <xf numFmtId="164" fontId="12" fillId="0" borderId="1" xfId="1" quotePrefix="1" applyNumberFormat="1" applyFont="1" applyFill="1" applyBorder="1" applyAlignment="1" applyProtection="1">
      <alignment horizontal="center"/>
    </xf>
    <xf numFmtId="164" fontId="12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zoomScaleNormal="100" workbookViewId="0">
      <pane xSplit="3" ySplit="2" topLeftCell="G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21" sqref="A21"/>
    </sheetView>
  </sheetViews>
  <sheetFormatPr defaultColWidth="5.7109375" defaultRowHeight="15" x14ac:dyDescent="0.25"/>
  <cols>
    <col min="1" max="1" width="8.7109375" style="61" customWidth="1"/>
    <col min="2" max="2" width="12.42578125" style="62" customWidth="1"/>
    <col min="3" max="3" width="26.42578125" style="62" bestFit="1" customWidth="1"/>
    <col min="4" max="5" width="6.28515625" style="57" customWidth="1"/>
    <col min="6" max="6" width="9.140625" style="82" bestFit="1" customWidth="1"/>
    <col min="7" max="7" width="11.140625" style="57" customWidth="1"/>
    <col min="8" max="8" width="12.28515625" style="57" customWidth="1"/>
    <col min="9" max="9" width="8.7109375" style="57" customWidth="1"/>
    <col min="10" max="10" width="8.42578125" style="57" customWidth="1"/>
    <col min="11" max="11" width="8.42578125" style="5" bestFit="1" customWidth="1"/>
    <col min="12" max="16384" width="5.7109375" style="3"/>
  </cols>
  <sheetData>
    <row r="1" spans="1:11" s="2" customFormat="1" ht="14.25" x14ac:dyDescent="0.2">
      <c r="A1" s="28"/>
      <c r="B1" s="29"/>
      <c r="C1" s="30"/>
      <c r="D1" s="212">
        <v>44562</v>
      </c>
      <c r="E1" s="213"/>
      <c r="F1" s="213"/>
      <c r="G1" s="213"/>
      <c r="H1" s="213"/>
      <c r="I1" s="214"/>
      <c r="J1" s="31"/>
      <c r="K1" s="14"/>
    </row>
    <row r="2" spans="1:11" s="16" customFormat="1" ht="42.75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36" t="s">
        <v>8</v>
      </c>
      <c r="K2" s="1"/>
    </row>
    <row r="3" spans="1:11" x14ac:dyDescent="0.25">
      <c r="A3" s="85" t="s">
        <v>9</v>
      </c>
      <c r="B3" s="86" t="s">
        <v>10</v>
      </c>
      <c r="C3" s="86" t="s">
        <v>11</v>
      </c>
      <c r="D3" s="87">
        <v>5</v>
      </c>
      <c r="E3" s="87">
        <v>7</v>
      </c>
      <c r="F3" s="87">
        <v>0</v>
      </c>
      <c r="G3" s="87">
        <f>SUM(D3:F3)</f>
        <v>12</v>
      </c>
      <c r="H3" s="87">
        <v>3</v>
      </c>
      <c r="I3" s="88">
        <v>21</v>
      </c>
      <c r="J3" s="89">
        <f t="shared" ref="J3:J66" si="0">G3/I3</f>
        <v>0.5714285714285714</v>
      </c>
    </row>
    <row r="4" spans="1:11" x14ac:dyDescent="0.25">
      <c r="A4" s="37" t="s">
        <v>12</v>
      </c>
      <c r="B4" s="38" t="s">
        <v>13</v>
      </c>
      <c r="C4" s="38" t="s">
        <v>13</v>
      </c>
      <c r="D4" s="63">
        <v>2</v>
      </c>
      <c r="E4" s="63">
        <v>10</v>
      </c>
      <c r="F4" s="63">
        <v>0</v>
      </c>
      <c r="G4" s="63">
        <f t="shared" ref="G4:G67" si="1">SUM(D4:F4)</f>
        <v>12</v>
      </c>
      <c r="H4" s="63">
        <v>2</v>
      </c>
      <c r="I4" s="64">
        <v>15</v>
      </c>
      <c r="J4" s="65">
        <f t="shared" si="0"/>
        <v>0.8</v>
      </c>
    </row>
    <row r="5" spans="1:11" x14ac:dyDescent="0.25">
      <c r="A5" s="37" t="s">
        <v>14</v>
      </c>
      <c r="B5" s="38" t="s">
        <v>15</v>
      </c>
      <c r="C5" s="38" t="s">
        <v>15</v>
      </c>
      <c r="D5" s="63">
        <v>1</v>
      </c>
      <c r="E5" s="63">
        <v>5</v>
      </c>
      <c r="F5" s="63">
        <v>0</v>
      </c>
      <c r="G5" s="63">
        <f t="shared" si="1"/>
        <v>6</v>
      </c>
      <c r="H5" s="63">
        <v>0</v>
      </c>
      <c r="I5" s="64">
        <v>6</v>
      </c>
      <c r="J5" s="65">
        <f t="shared" si="0"/>
        <v>1</v>
      </c>
    </row>
    <row r="6" spans="1:11" x14ac:dyDescent="0.25">
      <c r="A6" s="85" t="s">
        <v>16</v>
      </c>
      <c r="B6" s="86" t="s">
        <v>17</v>
      </c>
      <c r="C6" s="86" t="s">
        <v>18</v>
      </c>
      <c r="D6" s="87">
        <v>0</v>
      </c>
      <c r="E6" s="87">
        <v>4</v>
      </c>
      <c r="F6" s="87">
        <v>0</v>
      </c>
      <c r="G6" s="87">
        <f t="shared" si="1"/>
        <v>4</v>
      </c>
      <c r="H6" s="87">
        <v>0</v>
      </c>
      <c r="I6" s="88">
        <v>6</v>
      </c>
      <c r="J6" s="89">
        <f t="shared" si="0"/>
        <v>0.66666666666666663</v>
      </c>
    </row>
    <row r="7" spans="1:11" x14ac:dyDescent="0.25">
      <c r="A7" s="85" t="s">
        <v>19</v>
      </c>
      <c r="B7" s="86" t="s">
        <v>17</v>
      </c>
      <c r="C7" s="86" t="s">
        <v>20</v>
      </c>
      <c r="D7" s="87">
        <v>0</v>
      </c>
      <c r="E7" s="87">
        <v>17</v>
      </c>
      <c r="F7" s="87">
        <v>0</v>
      </c>
      <c r="G7" s="87">
        <f t="shared" si="1"/>
        <v>17</v>
      </c>
      <c r="H7" s="87">
        <v>0</v>
      </c>
      <c r="I7" s="88">
        <v>37</v>
      </c>
      <c r="J7" s="89">
        <f t="shared" si="0"/>
        <v>0.45945945945945948</v>
      </c>
    </row>
    <row r="8" spans="1:11" x14ac:dyDescent="0.25">
      <c r="A8" s="37" t="s">
        <v>21</v>
      </c>
      <c r="B8" s="38" t="s">
        <v>22</v>
      </c>
      <c r="C8" s="38" t="s">
        <v>23</v>
      </c>
      <c r="D8" s="63">
        <v>0</v>
      </c>
      <c r="E8" s="63">
        <v>17</v>
      </c>
      <c r="F8" s="63">
        <v>0</v>
      </c>
      <c r="G8" s="63">
        <f t="shared" si="1"/>
        <v>17</v>
      </c>
      <c r="H8" s="63">
        <v>0</v>
      </c>
      <c r="I8" s="64">
        <v>13</v>
      </c>
      <c r="J8" s="65">
        <f t="shared" si="0"/>
        <v>1.3076923076923077</v>
      </c>
    </row>
    <row r="9" spans="1:11" x14ac:dyDescent="0.25">
      <c r="A9" s="37" t="s">
        <v>24</v>
      </c>
      <c r="B9" s="38" t="s">
        <v>25</v>
      </c>
      <c r="C9" s="38" t="s">
        <v>26</v>
      </c>
      <c r="D9" s="63">
        <v>11</v>
      </c>
      <c r="E9" s="63">
        <v>51</v>
      </c>
      <c r="F9" s="63">
        <v>15</v>
      </c>
      <c r="G9" s="63">
        <f t="shared" si="1"/>
        <v>77</v>
      </c>
      <c r="H9" s="63">
        <v>11</v>
      </c>
      <c r="I9" s="64">
        <v>68</v>
      </c>
      <c r="J9" s="65">
        <f t="shared" si="0"/>
        <v>1.1323529411764706</v>
      </c>
    </row>
    <row r="10" spans="1:11" x14ac:dyDescent="0.25">
      <c r="A10" s="37" t="s">
        <v>27</v>
      </c>
      <c r="B10" s="38" t="s">
        <v>28</v>
      </c>
      <c r="C10" s="38" t="s">
        <v>29</v>
      </c>
      <c r="D10" s="63">
        <v>2</v>
      </c>
      <c r="E10" s="63">
        <v>11</v>
      </c>
      <c r="F10" s="63">
        <v>0</v>
      </c>
      <c r="G10" s="63">
        <f t="shared" si="1"/>
        <v>13</v>
      </c>
      <c r="H10" s="63">
        <v>1</v>
      </c>
      <c r="I10" s="64">
        <v>15</v>
      </c>
      <c r="J10" s="65">
        <f t="shared" si="0"/>
        <v>0.8666666666666667</v>
      </c>
    </row>
    <row r="11" spans="1:11" x14ac:dyDescent="0.25">
      <c r="A11" s="85" t="s">
        <v>30</v>
      </c>
      <c r="B11" s="86" t="s">
        <v>31</v>
      </c>
      <c r="C11" s="86" t="s">
        <v>32</v>
      </c>
      <c r="D11" s="87">
        <v>0</v>
      </c>
      <c r="E11" s="87">
        <v>33</v>
      </c>
      <c r="F11" s="87">
        <v>0</v>
      </c>
      <c r="G11" s="87">
        <f t="shared" si="1"/>
        <v>33</v>
      </c>
      <c r="H11" s="87">
        <v>0</v>
      </c>
      <c r="I11" s="88">
        <v>61</v>
      </c>
      <c r="J11" s="89">
        <f t="shared" si="0"/>
        <v>0.54098360655737709</v>
      </c>
    </row>
    <row r="12" spans="1:11" x14ac:dyDescent="0.25">
      <c r="A12" s="85" t="s">
        <v>33</v>
      </c>
      <c r="B12" s="86" t="s">
        <v>31</v>
      </c>
      <c r="C12" s="86" t="s">
        <v>34</v>
      </c>
      <c r="D12" s="87">
        <v>5</v>
      </c>
      <c r="E12" s="87">
        <v>16</v>
      </c>
      <c r="F12" s="87">
        <v>0</v>
      </c>
      <c r="G12" s="87">
        <f t="shared" si="1"/>
        <v>21</v>
      </c>
      <c r="H12" s="87">
        <v>5</v>
      </c>
      <c r="I12" s="88">
        <v>182</v>
      </c>
      <c r="J12" s="89">
        <f t="shared" si="0"/>
        <v>0.11538461538461539</v>
      </c>
    </row>
    <row r="13" spans="1:11" x14ac:dyDescent="0.25">
      <c r="A13" s="37" t="s">
        <v>35</v>
      </c>
      <c r="B13" s="38" t="s">
        <v>36</v>
      </c>
      <c r="C13" s="38" t="s">
        <v>37</v>
      </c>
      <c r="D13" s="63">
        <v>7</v>
      </c>
      <c r="E13" s="63">
        <v>87</v>
      </c>
      <c r="F13" s="63">
        <v>0</v>
      </c>
      <c r="G13" s="63">
        <f t="shared" si="1"/>
        <v>94</v>
      </c>
      <c r="H13" s="63">
        <v>2</v>
      </c>
      <c r="I13" s="64">
        <v>82</v>
      </c>
      <c r="J13" s="65">
        <f t="shared" si="0"/>
        <v>1.1463414634146341</v>
      </c>
    </row>
    <row r="14" spans="1:11" x14ac:dyDescent="0.25">
      <c r="A14" s="85" t="s">
        <v>38</v>
      </c>
      <c r="B14" s="86" t="s">
        <v>36</v>
      </c>
      <c r="C14" s="86" t="s">
        <v>39</v>
      </c>
      <c r="D14" s="87">
        <v>0</v>
      </c>
      <c r="E14" s="87">
        <v>1</v>
      </c>
      <c r="F14" s="87">
        <v>0</v>
      </c>
      <c r="G14" s="87">
        <f t="shared" si="1"/>
        <v>1</v>
      </c>
      <c r="H14" s="87">
        <v>0</v>
      </c>
      <c r="I14" s="88">
        <v>2</v>
      </c>
      <c r="J14" s="89">
        <f t="shared" si="0"/>
        <v>0.5</v>
      </c>
    </row>
    <row r="15" spans="1:11" x14ac:dyDescent="0.25">
      <c r="A15" s="37" t="s">
        <v>40</v>
      </c>
      <c r="B15" s="38" t="s">
        <v>41</v>
      </c>
      <c r="C15" s="38" t="s">
        <v>42</v>
      </c>
      <c r="D15" s="63">
        <v>2</v>
      </c>
      <c r="E15" s="63">
        <v>31</v>
      </c>
      <c r="F15" s="63">
        <v>0</v>
      </c>
      <c r="G15" s="63">
        <f t="shared" si="1"/>
        <v>33</v>
      </c>
      <c r="H15" s="63">
        <v>1</v>
      </c>
      <c r="I15" s="64">
        <v>39</v>
      </c>
      <c r="J15" s="65">
        <f t="shared" si="0"/>
        <v>0.84615384615384615</v>
      </c>
    </row>
    <row r="16" spans="1:11" x14ac:dyDescent="0.25">
      <c r="A16" s="37" t="s">
        <v>43</v>
      </c>
      <c r="B16" s="38" t="s">
        <v>44</v>
      </c>
      <c r="C16" s="38" t="s">
        <v>45</v>
      </c>
      <c r="D16" s="63">
        <v>7</v>
      </c>
      <c r="E16" s="63">
        <v>44</v>
      </c>
      <c r="F16" s="63">
        <v>0</v>
      </c>
      <c r="G16" s="63">
        <f t="shared" si="1"/>
        <v>51</v>
      </c>
      <c r="H16" s="63">
        <v>7</v>
      </c>
      <c r="I16" s="64">
        <v>35</v>
      </c>
      <c r="J16" s="65">
        <f t="shared" si="0"/>
        <v>1.4571428571428571</v>
      </c>
    </row>
    <row r="17" spans="1:22" x14ac:dyDescent="0.25">
      <c r="A17" s="37" t="s">
        <v>46</v>
      </c>
      <c r="B17" s="38" t="s">
        <v>47</v>
      </c>
      <c r="C17" s="38" t="s">
        <v>48</v>
      </c>
      <c r="D17" s="63">
        <v>12</v>
      </c>
      <c r="E17" s="63">
        <v>166</v>
      </c>
      <c r="F17" s="63">
        <v>0</v>
      </c>
      <c r="G17" s="63">
        <f t="shared" si="1"/>
        <v>178</v>
      </c>
      <c r="H17" s="63">
        <v>0</v>
      </c>
      <c r="I17" s="64">
        <v>211</v>
      </c>
      <c r="J17" s="65">
        <f t="shared" si="0"/>
        <v>0.84360189573459721</v>
      </c>
    </row>
    <row r="18" spans="1:22" s="94" customFormat="1" x14ac:dyDescent="0.25">
      <c r="A18" s="40" t="s">
        <v>49</v>
      </c>
      <c r="B18" s="21" t="s">
        <v>47</v>
      </c>
      <c r="C18" s="21" t="s">
        <v>50</v>
      </c>
      <c r="D18" s="66">
        <v>0</v>
      </c>
      <c r="E18" s="66">
        <v>131</v>
      </c>
      <c r="F18" s="66">
        <v>0</v>
      </c>
      <c r="G18" s="66">
        <f t="shared" si="1"/>
        <v>131</v>
      </c>
      <c r="H18" s="66">
        <v>0</v>
      </c>
      <c r="I18" s="64">
        <v>109</v>
      </c>
      <c r="J18" s="67">
        <f t="shared" si="0"/>
        <v>1.201834862385321</v>
      </c>
      <c r="K18" s="93"/>
    </row>
    <row r="19" spans="1:22" x14ac:dyDescent="0.25">
      <c r="A19" s="37" t="s">
        <v>51</v>
      </c>
      <c r="B19" s="38" t="s">
        <v>52</v>
      </c>
      <c r="C19" s="38" t="s">
        <v>53</v>
      </c>
      <c r="D19" s="63">
        <v>2</v>
      </c>
      <c r="E19" s="63">
        <v>18</v>
      </c>
      <c r="F19" s="63">
        <v>0</v>
      </c>
      <c r="G19" s="63">
        <f t="shared" si="1"/>
        <v>20</v>
      </c>
      <c r="H19" s="63">
        <v>1</v>
      </c>
      <c r="I19" s="64">
        <v>23</v>
      </c>
      <c r="J19" s="65">
        <f t="shared" si="0"/>
        <v>0.86956521739130432</v>
      </c>
    </row>
    <row r="20" spans="1:22" x14ac:dyDescent="0.25">
      <c r="A20" s="85" t="s">
        <v>54</v>
      </c>
      <c r="B20" s="86" t="s">
        <v>55</v>
      </c>
      <c r="C20" s="86" t="s">
        <v>56</v>
      </c>
      <c r="D20" s="87">
        <v>17</v>
      </c>
      <c r="E20" s="87">
        <v>130</v>
      </c>
      <c r="F20" s="87">
        <v>0</v>
      </c>
      <c r="G20" s="87">
        <f t="shared" si="1"/>
        <v>147</v>
      </c>
      <c r="H20" s="87">
        <v>8</v>
      </c>
      <c r="I20" s="88">
        <v>221</v>
      </c>
      <c r="J20" s="89">
        <f t="shared" si="0"/>
        <v>0.66515837104072395</v>
      </c>
    </row>
    <row r="21" spans="1:22" x14ac:dyDescent="0.25">
      <c r="A21" s="85" t="s">
        <v>57</v>
      </c>
      <c r="B21" s="86" t="s">
        <v>55</v>
      </c>
      <c r="C21" s="86" t="s">
        <v>58</v>
      </c>
      <c r="D21" s="87">
        <v>0</v>
      </c>
      <c r="E21" s="87">
        <v>0</v>
      </c>
      <c r="F21" s="87">
        <v>0</v>
      </c>
      <c r="G21" s="87">
        <f t="shared" ref="G21:G22" si="2">SUM(D21:F21)</f>
        <v>0</v>
      </c>
      <c r="H21" s="87">
        <v>0</v>
      </c>
      <c r="I21" s="88">
        <v>221</v>
      </c>
      <c r="J21" s="89">
        <f t="shared" ref="J21:J22" si="3">G21/I21</f>
        <v>0</v>
      </c>
    </row>
    <row r="22" spans="1:22" x14ac:dyDescent="0.25">
      <c r="A22" s="85" t="s">
        <v>59</v>
      </c>
      <c r="B22" s="86" t="s">
        <v>60</v>
      </c>
      <c r="C22" s="86" t="s">
        <v>61</v>
      </c>
      <c r="D22" s="87">
        <v>0</v>
      </c>
      <c r="E22" s="87">
        <v>3</v>
      </c>
      <c r="F22" s="87">
        <v>0</v>
      </c>
      <c r="G22" s="87">
        <f t="shared" si="2"/>
        <v>3</v>
      </c>
      <c r="H22" s="87">
        <v>0</v>
      </c>
      <c r="I22" s="88">
        <v>182</v>
      </c>
      <c r="J22" s="89">
        <f t="shared" si="3"/>
        <v>1.6483516483516484E-2</v>
      </c>
    </row>
    <row r="23" spans="1:22" x14ac:dyDescent="0.25">
      <c r="A23" s="37" t="s">
        <v>62</v>
      </c>
      <c r="B23" s="38" t="s">
        <v>63</v>
      </c>
      <c r="C23" s="38" t="s">
        <v>64</v>
      </c>
      <c r="D23" s="63">
        <v>0</v>
      </c>
      <c r="E23" s="63">
        <v>24</v>
      </c>
      <c r="F23" s="63">
        <v>0</v>
      </c>
      <c r="G23" s="63">
        <f t="shared" si="1"/>
        <v>24</v>
      </c>
      <c r="H23" s="63">
        <v>0</v>
      </c>
      <c r="I23" s="64">
        <v>29</v>
      </c>
      <c r="J23" s="65">
        <f t="shared" si="0"/>
        <v>0.82758620689655171</v>
      </c>
    </row>
    <row r="24" spans="1:22" x14ac:dyDescent="0.25">
      <c r="A24" s="85" t="s">
        <v>65</v>
      </c>
      <c r="B24" s="86" t="s">
        <v>66</v>
      </c>
      <c r="C24" s="86" t="s">
        <v>67</v>
      </c>
      <c r="D24" s="87">
        <v>3</v>
      </c>
      <c r="E24" s="87">
        <v>33</v>
      </c>
      <c r="F24" s="87">
        <v>0</v>
      </c>
      <c r="G24" s="87">
        <f t="shared" si="1"/>
        <v>36</v>
      </c>
      <c r="H24" s="87">
        <v>5</v>
      </c>
      <c r="I24" s="88">
        <v>124</v>
      </c>
      <c r="J24" s="89">
        <f t="shared" si="0"/>
        <v>0.29032258064516131</v>
      </c>
    </row>
    <row r="25" spans="1:22" x14ac:dyDescent="0.25">
      <c r="A25" s="85" t="s">
        <v>68</v>
      </c>
      <c r="B25" s="86" t="s">
        <v>66</v>
      </c>
      <c r="C25" s="86" t="s">
        <v>69</v>
      </c>
      <c r="D25" s="87">
        <v>1</v>
      </c>
      <c r="E25" s="87">
        <v>19</v>
      </c>
      <c r="F25" s="87">
        <v>0</v>
      </c>
      <c r="G25" s="87">
        <f t="shared" si="1"/>
        <v>20</v>
      </c>
      <c r="H25" s="87">
        <v>1</v>
      </c>
      <c r="I25" s="88">
        <v>33</v>
      </c>
      <c r="J25" s="89">
        <f t="shared" si="0"/>
        <v>0.60606060606060608</v>
      </c>
    </row>
    <row r="26" spans="1:22" x14ac:dyDescent="0.25">
      <c r="A26" s="85" t="s">
        <v>70</v>
      </c>
      <c r="B26" s="86" t="s">
        <v>71</v>
      </c>
      <c r="C26" s="86" t="s">
        <v>72</v>
      </c>
      <c r="D26" s="87">
        <v>0</v>
      </c>
      <c r="E26" s="87">
        <v>4</v>
      </c>
      <c r="F26" s="87">
        <v>0</v>
      </c>
      <c r="G26" s="87">
        <f t="shared" si="1"/>
        <v>4</v>
      </c>
      <c r="H26" s="87">
        <v>0</v>
      </c>
      <c r="I26" s="88">
        <v>24</v>
      </c>
      <c r="J26" s="89">
        <f t="shared" si="0"/>
        <v>0.16666666666666666</v>
      </c>
    </row>
    <row r="27" spans="1:22" x14ac:dyDescent="0.25">
      <c r="A27" s="85" t="s">
        <v>73</v>
      </c>
      <c r="B27" s="86" t="s">
        <v>71</v>
      </c>
      <c r="C27" s="86" t="s">
        <v>74</v>
      </c>
      <c r="D27" s="87">
        <v>1</v>
      </c>
      <c r="E27" s="87">
        <v>5</v>
      </c>
      <c r="F27" s="87">
        <v>0</v>
      </c>
      <c r="G27" s="87">
        <f t="shared" si="1"/>
        <v>6</v>
      </c>
      <c r="H27" s="87">
        <v>0</v>
      </c>
      <c r="I27" s="88">
        <v>27</v>
      </c>
      <c r="J27" s="89">
        <f t="shared" si="0"/>
        <v>0.22222222222222221</v>
      </c>
    </row>
    <row r="28" spans="1:22" x14ac:dyDescent="0.25">
      <c r="A28" s="85" t="s">
        <v>75</v>
      </c>
      <c r="B28" s="86" t="s">
        <v>76</v>
      </c>
      <c r="C28" s="86" t="s">
        <v>77</v>
      </c>
      <c r="D28" s="87">
        <v>1</v>
      </c>
      <c r="E28" s="87">
        <v>23</v>
      </c>
      <c r="F28" s="87">
        <v>0</v>
      </c>
      <c r="G28" s="87">
        <f t="shared" si="1"/>
        <v>24</v>
      </c>
      <c r="H28" s="87">
        <v>1</v>
      </c>
      <c r="I28" s="88">
        <v>43</v>
      </c>
      <c r="J28" s="89">
        <f t="shared" si="0"/>
        <v>0.55813953488372092</v>
      </c>
    </row>
    <row r="29" spans="1:22" s="94" customFormat="1" x14ac:dyDescent="0.25">
      <c r="A29" s="40" t="s">
        <v>78</v>
      </c>
      <c r="B29" s="21" t="s">
        <v>79</v>
      </c>
      <c r="C29" s="21" t="s">
        <v>80</v>
      </c>
      <c r="D29" s="66">
        <v>0</v>
      </c>
      <c r="E29" s="66">
        <v>2</v>
      </c>
      <c r="F29" s="66">
        <v>0</v>
      </c>
      <c r="G29" s="66">
        <f t="shared" si="1"/>
        <v>2</v>
      </c>
      <c r="H29" s="66">
        <v>0</v>
      </c>
      <c r="I29" s="64">
        <v>2</v>
      </c>
      <c r="J29" s="67">
        <f t="shared" si="0"/>
        <v>1</v>
      </c>
      <c r="K29" s="93"/>
    </row>
    <row r="30" spans="1:22" x14ac:dyDescent="0.25">
      <c r="A30" s="85" t="s">
        <v>81</v>
      </c>
      <c r="B30" s="86" t="s">
        <v>82</v>
      </c>
      <c r="C30" s="86" t="s">
        <v>83</v>
      </c>
      <c r="D30" s="87">
        <v>0</v>
      </c>
      <c r="E30" s="87">
        <v>2</v>
      </c>
      <c r="F30" s="87">
        <v>0</v>
      </c>
      <c r="G30" s="87">
        <f t="shared" si="1"/>
        <v>2</v>
      </c>
      <c r="H30" s="87">
        <v>0</v>
      </c>
      <c r="I30" s="88">
        <v>3</v>
      </c>
      <c r="J30" s="89">
        <f t="shared" si="0"/>
        <v>0.66666666666666663</v>
      </c>
    </row>
    <row r="31" spans="1:22" x14ac:dyDescent="0.25">
      <c r="A31" s="85" t="s">
        <v>84</v>
      </c>
      <c r="B31" s="86" t="s">
        <v>85</v>
      </c>
      <c r="C31" s="86" t="s">
        <v>86</v>
      </c>
      <c r="D31" s="87">
        <v>3</v>
      </c>
      <c r="E31" s="87">
        <v>48</v>
      </c>
      <c r="F31" s="87">
        <v>0</v>
      </c>
      <c r="G31" s="87">
        <f t="shared" si="1"/>
        <v>51</v>
      </c>
      <c r="H31" s="87">
        <v>0</v>
      </c>
      <c r="I31" s="88">
        <v>195</v>
      </c>
      <c r="J31" s="89">
        <f t="shared" si="0"/>
        <v>0.26153846153846155</v>
      </c>
      <c r="V31" s="3" t="s">
        <v>87</v>
      </c>
    </row>
    <row r="32" spans="1:22" x14ac:dyDescent="0.25">
      <c r="A32" s="37" t="s">
        <v>88</v>
      </c>
      <c r="B32" s="38" t="s">
        <v>89</v>
      </c>
      <c r="C32" s="38" t="s">
        <v>90</v>
      </c>
      <c r="D32" s="63">
        <v>1</v>
      </c>
      <c r="E32" s="63">
        <v>30</v>
      </c>
      <c r="F32" s="63">
        <v>0</v>
      </c>
      <c r="G32" s="63">
        <f t="shared" si="1"/>
        <v>31</v>
      </c>
      <c r="H32" s="63">
        <v>0</v>
      </c>
      <c r="I32" s="64">
        <v>29</v>
      </c>
      <c r="J32" s="65">
        <f t="shared" si="0"/>
        <v>1.0689655172413792</v>
      </c>
    </row>
    <row r="33" spans="1:10" s="5" customFormat="1" x14ac:dyDescent="0.25">
      <c r="A33" s="37" t="s">
        <v>91</v>
      </c>
      <c r="B33" s="38" t="s">
        <v>92</v>
      </c>
      <c r="C33" s="38" t="s">
        <v>93</v>
      </c>
      <c r="D33" s="63">
        <v>4</v>
      </c>
      <c r="E33" s="63">
        <v>107</v>
      </c>
      <c r="F33" s="63">
        <v>0</v>
      </c>
      <c r="G33" s="63">
        <f t="shared" si="1"/>
        <v>111</v>
      </c>
      <c r="H33" s="63">
        <v>4</v>
      </c>
      <c r="I33" s="64">
        <v>73</v>
      </c>
      <c r="J33" s="65">
        <f t="shared" si="0"/>
        <v>1.5205479452054795</v>
      </c>
    </row>
    <row r="34" spans="1:10" s="5" customFormat="1" x14ac:dyDescent="0.25">
      <c r="A34" s="37" t="s">
        <v>94</v>
      </c>
      <c r="B34" s="38" t="s">
        <v>95</v>
      </c>
      <c r="C34" s="38" t="s">
        <v>96</v>
      </c>
      <c r="D34" s="63">
        <v>0</v>
      </c>
      <c r="E34" s="63">
        <v>8</v>
      </c>
      <c r="F34" s="63">
        <v>0</v>
      </c>
      <c r="G34" s="63">
        <f t="shared" si="1"/>
        <v>8</v>
      </c>
      <c r="H34" s="63">
        <v>0</v>
      </c>
      <c r="I34" s="64">
        <v>5</v>
      </c>
      <c r="J34" s="65">
        <f t="shared" si="0"/>
        <v>1.6</v>
      </c>
    </row>
    <row r="35" spans="1:10" s="5" customFormat="1" x14ac:dyDescent="0.25">
      <c r="A35" s="37" t="s">
        <v>97</v>
      </c>
      <c r="B35" s="38" t="s">
        <v>98</v>
      </c>
      <c r="C35" s="38" t="s">
        <v>99</v>
      </c>
      <c r="D35" s="63">
        <v>0</v>
      </c>
      <c r="E35" s="63">
        <v>9</v>
      </c>
      <c r="F35" s="63">
        <v>0</v>
      </c>
      <c r="G35" s="63">
        <f t="shared" si="1"/>
        <v>9</v>
      </c>
      <c r="H35" s="63">
        <v>0</v>
      </c>
      <c r="I35" s="64">
        <v>9</v>
      </c>
      <c r="J35" s="65">
        <f t="shared" si="0"/>
        <v>1</v>
      </c>
    </row>
    <row r="36" spans="1:10" x14ac:dyDescent="0.25">
      <c r="A36" s="37" t="s">
        <v>100</v>
      </c>
      <c r="B36" s="38" t="s">
        <v>101</v>
      </c>
      <c r="C36" s="38" t="s">
        <v>102</v>
      </c>
      <c r="D36" s="63">
        <v>0</v>
      </c>
      <c r="E36" s="63">
        <v>8</v>
      </c>
      <c r="F36" s="63">
        <v>0</v>
      </c>
      <c r="G36" s="63">
        <f t="shared" si="1"/>
        <v>8</v>
      </c>
      <c r="H36" s="63">
        <v>0</v>
      </c>
      <c r="I36" s="64">
        <v>9</v>
      </c>
      <c r="J36" s="65">
        <f t="shared" si="0"/>
        <v>0.88888888888888884</v>
      </c>
    </row>
    <row r="37" spans="1:10" s="5" customFormat="1" x14ac:dyDescent="0.25">
      <c r="A37" s="92" t="s">
        <v>103</v>
      </c>
      <c r="B37" s="86" t="s">
        <v>104</v>
      </c>
      <c r="C37" s="86" t="s">
        <v>105</v>
      </c>
      <c r="D37" s="87">
        <v>0</v>
      </c>
      <c r="E37" s="87">
        <v>3</v>
      </c>
      <c r="F37" s="87">
        <v>0</v>
      </c>
      <c r="G37" s="87">
        <f t="shared" si="1"/>
        <v>3</v>
      </c>
      <c r="H37" s="87">
        <v>0</v>
      </c>
      <c r="I37" s="88">
        <v>5</v>
      </c>
      <c r="J37" s="89">
        <f t="shared" si="0"/>
        <v>0.6</v>
      </c>
    </row>
    <row r="38" spans="1:10" x14ac:dyDescent="0.25">
      <c r="A38" s="39" t="s">
        <v>106</v>
      </c>
      <c r="B38" s="38" t="s">
        <v>107</v>
      </c>
      <c r="C38" s="38" t="s">
        <v>108</v>
      </c>
      <c r="D38" s="63">
        <v>2</v>
      </c>
      <c r="E38" s="63">
        <v>34</v>
      </c>
      <c r="F38" s="63">
        <v>0</v>
      </c>
      <c r="G38" s="63">
        <f t="shared" si="1"/>
        <v>36</v>
      </c>
      <c r="H38" s="63">
        <v>2</v>
      </c>
      <c r="I38" s="64">
        <v>21</v>
      </c>
      <c r="J38" s="65">
        <f t="shared" si="0"/>
        <v>1.7142857142857142</v>
      </c>
    </row>
    <row r="39" spans="1:10" x14ac:dyDescent="0.25">
      <c r="A39" s="37" t="s">
        <v>109</v>
      </c>
      <c r="B39" s="38" t="s">
        <v>110</v>
      </c>
      <c r="C39" s="38" t="s">
        <v>111</v>
      </c>
      <c r="D39" s="63">
        <v>1</v>
      </c>
      <c r="E39" s="63">
        <v>34</v>
      </c>
      <c r="F39" s="63">
        <v>0</v>
      </c>
      <c r="G39" s="63">
        <f t="shared" si="1"/>
        <v>35</v>
      </c>
      <c r="H39" s="63">
        <v>1</v>
      </c>
      <c r="I39" s="64">
        <v>30</v>
      </c>
      <c r="J39" s="65">
        <f t="shared" si="0"/>
        <v>1.1666666666666667</v>
      </c>
    </row>
    <row r="40" spans="1:10" x14ac:dyDescent="0.25">
      <c r="A40" s="85" t="s">
        <v>112</v>
      </c>
      <c r="B40" s="86" t="s">
        <v>113</v>
      </c>
      <c r="C40" s="86" t="s">
        <v>114</v>
      </c>
      <c r="D40" s="87">
        <v>6</v>
      </c>
      <c r="E40" s="87">
        <v>26</v>
      </c>
      <c r="F40" s="87">
        <v>0</v>
      </c>
      <c r="G40" s="87">
        <f t="shared" si="1"/>
        <v>32</v>
      </c>
      <c r="H40" s="87">
        <v>1</v>
      </c>
      <c r="I40" s="88">
        <v>60</v>
      </c>
      <c r="J40" s="89">
        <f t="shared" si="0"/>
        <v>0.53333333333333333</v>
      </c>
    </row>
    <row r="41" spans="1:10" x14ac:dyDescent="0.25">
      <c r="A41" s="37" t="s">
        <v>115</v>
      </c>
      <c r="B41" s="38" t="s">
        <v>116</v>
      </c>
      <c r="C41" s="38" t="s">
        <v>117</v>
      </c>
      <c r="D41" s="63">
        <v>1</v>
      </c>
      <c r="E41" s="63">
        <v>3</v>
      </c>
      <c r="F41" s="63">
        <v>0</v>
      </c>
      <c r="G41" s="63">
        <f t="shared" si="1"/>
        <v>4</v>
      </c>
      <c r="H41" s="63">
        <v>0</v>
      </c>
      <c r="I41" s="64">
        <v>5</v>
      </c>
      <c r="J41" s="65">
        <f t="shared" si="0"/>
        <v>0.8</v>
      </c>
    </row>
    <row r="42" spans="1:10" x14ac:dyDescent="0.25">
      <c r="A42" s="37" t="s">
        <v>118</v>
      </c>
      <c r="B42" s="38" t="s">
        <v>119</v>
      </c>
      <c r="C42" s="38" t="s">
        <v>120</v>
      </c>
      <c r="D42" s="63">
        <v>0</v>
      </c>
      <c r="E42" s="63">
        <v>10</v>
      </c>
      <c r="F42" s="63">
        <v>0</v>
      </c>
      <c r="G42" s="63">
        <f t="shared" si="1"/>
        <v>10</v>
      </c>
      <c r="H42" s="63">
        <v>0</v>
      </c>
      <c r="I42" s="64">
        <v>5</v>
      </c>
      <c r="J42" s="65">
        <f t="shared" si="0"/>
        <v>2</v>
      </c>
    </row>
    <row r="43" spans="1:10" s="5" customFormat="1" x14ac:dyDescent="0.25">
      <c r="A43" s="85" t="s">
        <v>121</v>
      </c>
      <c r="B43" s="86" t="s">
        <v>122</v>
      </c>
      <c r="C43" s="86" t="s">
        <v>123</v>
      </c>
      <c r="D43" s="87">
        <v>6</v>
      </c>
      <c r="E43" s="87">
        <v>45</v>
      </c>
      <c r="F43" s="87">
        <v>0</v>
      </c>
      <c r="G43" s="87">
        <f t="shared" si="1"/>
        <v>51</v>
      </c>
      <c r="H43" s="87">
        <v>0</v>
      </c>
      <c r="I43" s="88">
        <v>68</v>
      </c>
      <c r="J43" s="89">
        <f t="shared" si="0"/>
        <v>0.75</v>
      </c>
    </row>
    <row r="44" spans="1:10" s="5" customFormat="1" x14ac:dyDescent="0.25">
      <c r="A44" s="37" t="s">
        <v>124</v>
      </c>
      <c r="B44" s="38" t="s">
        <v>122</v>
      </c>
      <c r="C44" s="38" t="s">
        <v>125</v>
      </c>
      <c r="D44" s="63">
        <v>0</v>
      </c>
      <c r="E44" s="63">
        <v>11</v>
      </c>
      <c r="F44" s="63">
        <v>0</v>
      </c>
      <c r="G44" s="63">
        <f t="shared" si="1"/>
        <v>11</v>
      </c>
      <c r="H44" s="63">
        <v>0</v>
      </c>
      <c r="I44" s="64">
        <v>12</v>
      </c>
      <c r="J44" s="65">
        <f t="shared" si="0"/>
        <v>0.91666666666666663</v>
      </c>
    </row>
    <row r="45" spans="1:10" s="5" customFormat="1" x14ac:dyDescent="0.25">
      <c r="A45" s="85" t="s">
        <v>126</v>
      </c>
      <c r="B45" s="86" t="s">
        <v>127</v>
      </c>
      <c r="C45" s="86" t="s">
        <v>127</v>
      </c>
      <c r="D45" s="87">
        <v>0</v>
      </c>
      <c r="E45" s="87">
        <v>5</v>
      </c>
      <c r="F45" s="87">
        <v>0</v>
      </c>
      <c r="G45" s="87">
        <f t="shared" si="1"/>
        <v>5</v>
      </c>
      <c r="H45" s="87">
        <v>0</v>
      </c>
      <c r="I45" s="88">
        <v>34</v>
      </c>
      <c r="J45" s="89">
        <f t="shared" si="0"/>
        <v>0.14705882352941177</v>
      </c>
    </row>
    <row r="46" spans="1:10" s="5" customFormat="1" x14ac:dyDescent="0.25">
      <c r="A46" s="85" t="s">
        <v>128</v>
      </c>
      <c r="B46" s="86" t="s">
        <v>129</v>
      </c>
      <c r="C46" s="86" t="s">
        <v>130</v>
      </c>
      <c r="D46" s="87">
        <v>0</v>
      </c>
      <c r="E46" s="87">
        <v>2</v>
      </c>
      <c r="F46" s="87">
        <v>0</v>
      </c>
      <c r="G46" s="87">
        <f t="shared" si="1"/>
        <v>2</v>
      </c>
      <c r="H46" s="87">
        <v>0</v>
      </c>
      <c r="I46" s="88">
        <v>18</v>
      </c>
      <c r="J46" s="89">
        <f t="shared" si="0"/>
        <v>0.1111111111111111</v>
      </c>
    </row>
    <row r="47" spans="1:10" x14ac:dyDescent="0.25">
      <c r="A47" s="37" t="s">
        <v>131</v>
      </c>
      <c r="B47" s="38" t="s">
        <v>132</v>
      </c>
      <c r="C47" s="38" t="s">
        <v>133</v>
      </c>
      <c r="D47" s="63">
        <v>1</v>
      </c>
      <c r="E47" s="63">
        <v>14</v>
      </c>
      <c r="F47" s="63">
        <v>0</v>
      </c>
      <c r="G47" s="63">
        <f t="shared" si="1"/>
        <v>15</v>
      </c>
      <c r="H47" s="63">
        <v>1</v>
      </c>
      <c r="I47" s="64">
        <v>15</v>
      </c>
      <c r="J47" s="65">
        <f t="shared" si="0"/>
        <v>1</v>
      </c>
    </row>
    <row r="48" spans="1:10" s="5" customFormat="1" x14ac:dyDescent="0.25">
      <c r="A48" s="85" t="s">
        <v>134</v>
      </c>
      <c r="B48" s="86" t="s">
        <v>135</v>
      </c>
      <c r="C48" s="86" t="s">
        <v>136</v>
      </c>
      <c r="D48" s="87">
        <v>1</v>
      </c>
      <c r="E48" s="87">
        <v>39</v>
      </c>
      <c r="F48" s="87">
        <v>0</v>
      </c>
      <c r="G48" s="87">
        <f t="shared" si="1"/>
        <v>40</v>
      </c>
      <c r="H48" s="87">
        <v>0</v>
      </c>
      <c r="I48" s="88">
        <v>55</v>
      </c>
      <c r="J48" s="89">
        <f t="shared" si="0"/>
        <v>0.72727272727272729</v>
      </c>
    </row>
    <row r="49" spans="1:10" s="5" customFormat="1" x14ac:dyDescent="0.25">
      <c r="A49" s="37" t="s">
        <v>137</v>
      </c>
      <c r="B49" s="38" t="s">
        <v>138</v>
      </c>
      <c r="C49" s="38" t="s">
        <v>139</v>
      </c>
      <c r="D49" s="63">
        <v>2</v>
      </c>
      <c r="E49" s="63">
        <v>53</v>
      </c>
      <c r="F49" s="63">
        <v>0</v>
      </c>
      <c r="G49" s="63">
        <f t="shared" si="1"/>
        <v>55</v>
      </c>
      <c r="H49" s="63">
        <v>0</v>
      </c>
      <c r="I49" s="64">
        <v>68</v>
      </c>
      <c r="J49" s="65">
        <f t="shared" si="0"/>
        <v>0.80882352941176472</v>
      </c>
    </row>
    <row r="50" spans="1:10" s="5" customFormat="1" x14ac:dyDescent="0.25">
      <c r="A50" s="85" t="s">
        <v>140</v>
      </c>
      <c r="B50" s="86" t="s">
        <v>141</v>
      </c>
      <c r="C50" s="86" t="s">
        <v>142</v>
      </c>
      <c r="D50" s="87">
        <v>2</v>
      </c>
      <c r="E50" s="87">
        <v>57</v>
      </c>
      <c r="F50" s="87">
        <v>0</v>
      </c>
      <c r="G50" s="87">
        <f t="shared" si="1"/>
        <v>59</v>
      </c>
      <c r="H50" s="87">
        <v>0</v>
      </c>
      <c r="I50" s="88">
        <v>99</v>
      </c>
      <c r="J50" s="89">
        <f t="shared" si="0"/>
        <v>0.59595959595959591</v>
      </c>
    </row>
    <row r="51" spans="1:10" s="5" customFormat="1" x14ac:dyDescent="0.25">
      <c r="A51" s="92" t="s">
        <v>143</v>
      </c>
      <c r="B51" s="86" t="s">
        <v>144</v>
      </c>
      <c r="C51" s="86" t="s">
        <v>145</v>
      </c>
      <c r="D51" s="87">
        <v>1</v>
      </c>
      <c r="E51" s="87">
        <v>19</v>
      </c>
      <c r="F51" s="87">
        <v>0</v>
      </c>
      <c r="G51" s="87">
        <f t="shared" si="1"/>
        <v>20</v>
      </c>
      <c r="H51" s="87">
        <v>1</v>
      </c>
      <c r="I51" s="88">
        <v>32</v>
      </c>
      <c r="J51" s="89">
        <f t="shared" si="0"/>
        <v>0.625</v>
      </c>
    </row>
    <row r="52" spans="1:10" s="5" customFormat="1" x14ac:dyDescent="0.25">
      <c r="A52" s="85" t="s">
        <v>146</v>
      </c>
      <c r="B52" s="86" t="s">
        <v>147</v>
      </c>
      <c r="C52" s="86" t="s">
        <v>148</v>
      </c>
      <c r="D52" s="87">
        <v>0</v>
      </c>
      <c r="E52" s="87">
        <v>0</v>
      </c>
      <c r="F52" s="87">
        <v>0</v>
      </c>
      <c r="G52" s="87">
        <f t="shared" si="1"/>
        <v>0</v>
      </c>
      <c r="H52" s="87">
        <v>0</v>
      </c>
      <c r="I52" s="88">
        <v>11</v>
      </c>
      <c r="J52" s="89">
        <f t="shared" si="0"/>
        <v>0</v>
      </c>
    </row>
    <row r="53" spans="1:10" s="5" customFormat="1" x14ac:dyDescent="0.25">
      <c r="A53" s="85" t="s">
        <v>149</v>
      </c>
      <c r="B53" s="86" t="s">
        <v>147</v>
      </c>
      <c r="C53" s="86" t="s">
        <v>150</v>
      </c>
      <c r="D53" s="87">
        <v>0</v>
      </c>
      <c r="E53" s="87">
        <v>0</v>
      </c>
      <c r="F53" s="87">
        <v>0</v>
      </c>
      <c r="G53" s="87">
        <f t="shared" si="1"/>
        <v>0</v>
      </c>
      <c r="H53" s="87">
        <v>0</v>
      </c>
      <c r="I53" s="88">
        <v>10</v>
      </c>
      <c r="J53" s="89">
        <f t="shared" si="0"/>
        <v>0</v>
      </c>
    </row>
    <row r="54" spans="1:10" s="5" customFormat="1" x14ac:dyDescent="0.25">
      <c r="A54" s="85" t="s">
        <v>151</v>
      </c>
      <c r="B54" s="86" t="s">
        <v>152</v>
      </c>
      <c r="C54" s="86" t="s">
        <v>153</v>
      </c>
      <c r="D54" s="87">
        <v>0</v>
      </c>
      <c r="E54" s="87">
        <v>5</v>
      </c>
      <c r="F54" s="87">
        <v>0</v>
      </c>
      <c r="G54" s="87">
        <f t="shared" si="1"/>
        <v>5</v>
      </c>
      <c r="H54" s="87">
        <v>0</v>
      </c>
      <c r="I54" s="88">
        <v>31</v>
      </c>
      <c r="J54" s="89">
        <f t="shared" si="0"/>
        <v>0.16129032258064516</v>
      </c>
    </row>
    <row r="55" spans="1:10" x14ac:dyDescent="0.25">
      <c r="A55" s="85" t="s">
        <v>154</v>
      </c>
      <c r="B55" s="86" t="s">
        <v>155</v>
      </c>
      <c r="C55" s="86" t="s">
        <v>156</v>
      </c>
      <c r="D55" s="87">
        <v>0</v>
      </c>
      <c r="E55" s="87">
        <v>6</v>
      </c>
      <c r="F55" s="87">
        <v>0</v>
      </c>
      <c r="G55" s="87">
        <f t="shared" si="1"/>
        <v>6</v>
      </c>
      <c r="H55" s="87">
        <v>0</v>
      </c>
      <c r="I55" s="88">
        <v>9</v>
      </c>
      <c r="J55" s="89">
        <f t="shared" si="0"/>
        <v>0.66666666666666663</v>
      </c>
    </row>
    <row r="56" spans="1:10" x14ac:dyDescent="0.25">
      <c r="A56" s="37" t="s">
        <v>157</v>
      </c>
      <c r="B56" s="38" t="s">
        <v>155</v>
      </c>
      <c r="C56" s="38" t="s">
        <v>158</v>
      </c>
      <c r="D56" s="63">
        <v>1</v>
      </c>
      <c r="E56" s="63">
        <v>15</v>
      </c>
      <c r="F56" s="63">
        <v>0</v>
      </c>
      <c r="G56" s="63">
        <f t="shared" si="1"/>
        <v>16</v>
      </c>
      <c r="H56" s="63">
        <v>1</v>
      </c>
      <c r="I56" s="64">
        <v>19</v>
      </c>
      <c r="J56" s="65">
        <f t="shared" si="0"/>
        <v>0.84210526315789469</v>
      </c>
    </row>
    <row r="57" spans="1:10" s="5" customFormat="1" x14ac:dyDescent="0.25">
      <c r="A57" s="37" t="s">
        <v>159</v>
      </c>
      <c r="B57" s="38" t="s">
        <v>160</v>
      </c>
      <c r="C57" s="38" t="s">
        <v>161</v>
      </c>
      <c r="D57" s="63">
        <v>0</v>
      </c>
      <c r="E57" s="63">
        <v>20</v>
      </c>
      <c r="F57" s="63">
        <v>0</v>
      </c>
      <c r="G57" s="63">
        <f t="shared" si="1"/>
        <v>20</v>
      </c>
      <c r="H57" s="63">
        <v>0</v>
      </c>
      <c r="I57" s="64">
        <v>23</v>
      </c>
      <c r="J57" s="65">
        <f t="shared" si="0"/>
        <v>0.86956521739130432</v>
      </c>
    </row>
    <row r="58" spans="1:10" s="5" customFormat="1" x14ac:dyDescent="0.25">
      <c r="A58" s="85" t="s">
        <v>162</v>
      </c>
      <c r="B58" s="86" t="s">
        <v>163</v>
      </c>
      <c r="C58" s="86" t="s">
        <v>164</v>
      </c>
      <c r="D58" s="87">
        <v>2</v>
      </c>
      <c r="E58" s="87">
        <v>19</v>
      </c>
      <c r="F58" s="87">
        <v>0</v>
      </c>
      <c r="G58" s="87">
        <f t="shared" si="1"/>
        <v>21</v>
      </c>
      <c r="H58" s="87">
        <v>2</v>
      </c>
      <c r="I58" s="88">
        <v>30</v>
      </c>
      <c r="J58" s="89">
        <f t="shared" si="0"/>
        <v>0.7</v>
      </c>
    </row>
    <row r="59" spans="1:10" x14ac:dyDescent="0.25">
      <c r="A59" s="37" t="s">
        <v>165</v>
      </c>
      <c r="B59" s="38" t="s">
        <v>166</v>
      </c>
      <c r="C59" s="38" t="s">
        <v>167</v>
      </c>
      <c r="D59" s="63">
        <v>7</v>
      </c>
      <c r="E59" s="63">
        <v>54</v>
      </c>
      <c r="F59" s="63">
        <v>0</v>
      </c>
      <c r="G59" s="63">
        <f t="shared" si="1"/>
        <v>61</v>
      </c>
      <c r="H59" s="63">
        <v>4</v>
      </c>
      <c r="I59" s="64">
        <v>64</v>
      </c>
      <c r="J59" s="65">
        <f t="shared" si="0"/>
        <v>0.953125</v>
      </c>
    </row>
    <row r="60" spans="1:10" x14ac:dyDescent="0.25">
      <c r="A60" s="37" t="s">
        <v>168</v>
      </c>
      <c r="B60" s="38" t="s">
        <v>169</v>
      </c>
      <c r="C60" s="38" t="s">
        <v>170</v>
      </c>
      <c r="D60" s="63">
        <v>1</v>
      </c>
      <c r="E60" s="63">
        <v>17</v>
      </c>
      <c r="F60" s="63">
        <v>0</v>
      </c>
      <c r="G60" s="63">
        <f t="shared" si="1"/>
        <v>18</v>
      </c>
      <c r="H60" s="63">
        <v>0</v>
      </c>
      <c r="I60" s="64">
        <v>16</v>
      </c>
      <c r="J60" s="65">
        <f t="shared" si="0"/>
        <v>1.125</v>
      </c>
    </row>
    <row r="61" spans="1:10" s="5" customFormat="1" x14ac:dyDescent="0.25">
      <c r="A61" s="85" t="s">
        <v>171</v>
      </c>
      <c r="B61" s="86" t="s">
        <v>172</v>
      </c>
      <c r="C61" s="86" t="s">
        <v>172</v>
      </c>
      <c r="D61" s="87">
        <v>4</v>
      </c>
      <c r="E61" s="87">
        <v>68</v>
      </c>
      <c r="F61" s="87">
        <v>0</v>
      </c>
      <c r="G61" s="87">
        <f t="shared" si="1"/>
        <v>72</v>
      </c>
      <c r="H61" s="87">
        <v>1</v>
      </c>
      <c r="I61" s="88">
        <v>108</v>
      </c>
      <c r="J61" s="89">
        <f t="shared" si="0"/>
        <v>0.66666666666666663</v>
      </c>
    </row>
    <row r="62" spans="1:10" s="5" customFormat="1" x14ac:dyDescent="0.25">
      <c r="A62" s="37" t="s">
        <v>173</v>
      </c>
      <c r="B62" s="38" t="s">
        <v>174</v>
      </c>
      <c r="C62" s="38" t="s">
        <v>175</v>
      </c>
      <c r="D62" s="63">
        <v>0</v>
      </c>
      <c r="E62" s="63">
        <v>17</v>
      </c>
      <c r="F62" s="63">
        <v>0</v>
      </c>
      <c r="G62" s="63">
        <f t="shared" si="1"/>
        <v>17</v>
      </c>
      <c r="H62" s="63">
        <v>0</v>
      </c>
      <c r="I62" s="64">
        <v>16</v>
      </c>
      <c r="J62" s="65">
        <f t="shared" si="0"/>
        <v>1.0625</v>
      </c>
    </row>
    <row r="63" spans="1:10" x14ac:dyDescent="0.25">
      <c r="A63" s="85" t="s">
        <v>176</v>
      </c>
      <c r="B63" s="86" t="s">
        <v>177</v>
      </c>
      <c r="C63" s="86" t="s">
        <v>178</v>
      </c>
      <c r="D63" s="87">
        <v>0</v>
      </c>
      <c r="E63" s="87">
        <v>12</v>
      </c>
      <c r="F63" s="87">
        <v>0</v>
      </c>
      <c r="G63" s="87">
        <f t="shared" si="1"/>
        <v>12</v>
      </c>
      <c r="H63" s="87">
        <v>0</v>
      </c>
      <c r="I63" s="88">
        <v>19</v>
      </c>
      <c r="J63" s="89">
        <f t="shared" si="0"/>
        <v>0.63157894736842102</v>
      </c>
    </row>
    <row r="64" spans="1:10" x14ac:dyDescent="0.25">
      <c r="A64" s="37" t="s">
        <v>182</v>
      </c>
      <c r="B64" s="38" t="s">
        <v>180</v>
      </c>
      <c r="C64" s="38" t="s">
        <v>504</v>
      </c>
      <c r="D64" s="63">
        <v>0</v>
      </c>
      <c r="E64" s="63">
        <v>157</v>
      </c>
      <c r="F64" s="63">
        <v>0</v>
      </c>
      <c r="G64" s="63">
        <f t="shared" si="1"/>
        <v>157</v>
      </c>
      <c r="H64" s="63">
        <v>0</v>
      </c>
      <c r="I64" s="64">
        <v>143</v>
      </c>
      <c r="J64" s="65">
        <f t="shared" si="0"/>
        <v>1.0979020979020979</v>
      </c>
    </row>
    <row r="65" spans="1:28" s="5" customFormat="1" x14ac:dyDescent="0.25">
      <c r="A65" s="85" t="s">
        <v>184</v>
      </c>
      <c r="B65" s="86" t="s">
        <v>180</v>
      </c>
      <c r="C65" s="86" t="s">
        <v>185</v>
      </c>
      <c r="D65" s="87">
        <v>3</v>
      </c>
      <c r="E65" s="87">
        <v>94</v>
      </c>
      <c r="F65" s="87">
        <v>0</v>
      </c>
      <c r="G65" s="87">
        <f t="shared" si="1"/>
        <v>97</v>
      </c>
      <c r="H65" s="87">
        <v>0</v>
      </c>
      <c r="I65" s="88">
        <v>139</v>
      </c>
      <c r="J65" s="89">
        <f t="shared" si="0"/>
        <v>0.69784172661870503</v>
      </c>
    </row>
    <row r="66" spans="1:28" s="5" customFormat="1" x14ac:dyDescent="0.25">
      <c r="A66" s="37" t="s">
        <v>188</v>
      </c>
      <c r="B66" s="38" t="s">
        <v>180</v>
      </c>
      <c r="C66" s="38" t="s">
        <v>189</v>
      </c>
      <c r="D66" s="63">
        <v>2</v>
      </c>
      <c r="E66" s="63">
        <v>44</v>
      </c>
      <c r="F66" s="63">
        <v>0</v>
      </c>
      <c r="G66" s="63">
        <f t="shared" si="1"/>
        <v>46</v>
      </c>
      <c r="H66" s="63">
        <v>0</v>
      </c>
      <c r="I66" s="64">
        <v>48</v>
      </c>
      <c r="J66" s="65">
        <f t="shared" si="0"/>
        <v>0.95833333333333337</v>
      </c>
    </row>
    <row r="67" spans="1:28" x14ac:dyDescent="0.25">
      <c r="A67" s="92" t="s">
        <v>190</v>
      </c>
      <c r="B67" s="86" t="s">
        <v>180</v>
      </c>
      <c r="C67" s="86" t="s">
        <v>191</v>
      </c>
      <c r="D67" s="87">
        <v>3</v>
      </c>
      <c r="E67" s="87">
        <v>80</v>
      </c>
      <c r="F67" s="87">
        <v>0</v>
      </c>
      <c r="G67" s="87">
        <f t="shared" si="1"/>
        <v>83</v>
      </c>
      <c r="H67" s="87">
        <v>0</v>
      </c>
      <c r="I67" s="88">
        <v>117</v>
      </c>
      <c r="J67" s="89">
        <f t="shared" ref="J67:J115" si="4">G67/I67</f>
        <v>0.70940170940170943</v>
      </c>
    </row>
    <row r="68" spans="1:28" s="5" customFormat="1" x14ac:dyDescent="0.25">
      <c r="A68" s="37" t="s">
        <v>478</v>
      </c>
      <c r="B68" s="38" t="s">
        <v>180</v>
      </c>
      <c r="C68" s="38" t="s">
        <v>505</v>
      </c>
      <c r="D68" s="63">
        <v>3</v>
      </c>
      <c r="E68" s="63">
        <v>156</v>
      </c>
      <c r="F68" s="63">
        <v>0</v>
      </c>
      <c r="G68" s="63">
        <f t="shared" ref="G68:G114" si="5">SUM(D68:F68)</f>
        <v>159</v>
      </c>
      <c r="H68" s="63">
        <v>0</v>
      </c>
      <c r="I68" s="64">
        <v>192</v>
      </c>
      <c r="J68" s="65">
        <f t="shared" si="4"/>
        <v>0.828125</v>
      </c>
    </row>
    <row r="69" spans="1:28" s="5" customFormat="1" x14ac:dyDescent="0.25">
      <c r="A69" s="39" t="s">
        <v>192</v>
      </c>
      <c r="B69" s="38" t="s">
        <v>180</v>
      </c>
      <c r="C69" s="38" t="s">
        <v>193</v>
      </c>
      <c r="D69" s="63">
        <v>0</v>
      </c>
      <c r="E69" s="63">
        <v>78</v>
      </c>
      <c r="F69" s="63">
        <v>0</v>
      </c>
      <c r="G69" s="63">
        <f t="shared" si="5"/>
        <v>78</v>
      </c>
      <c r="H69" s="63">
        <v>0</v>
      </c>
      <c r="I69" s="64">
        <v>83</v>
      </c>
      <c r="J69" s="65">
        <f t="shared" si="4"/>
        <v>0.93975903614457834</v>
      </c>
    </row>
    <row r="70" spans="1:28" s="5" customFormat="1" x14ac:dyDescent="0.25">
      <c r="A70" s="85" t="s">
        <v>474</v>
      </c>
      <c r="B70" s="86" t="s">
        <v>180</v>
      </c>
      <c r="C70" s="86" t="s">
        <v>187</v>
      </c>
      <c r="D70" s="87">
        <v>0</v>
      </c>
      <c r="E70" s="87">
        <v>139</v>
      </c>
      <c r="F70" s="87">
        <v>0</v>
      </c>
      <c r="G70" s="87">
        <f t="shared" si="5"/>
        <v>139</v>
      </c>
      <c r="H70" s="87">
        <v>0</v>
      </c>
      <c r="I70" s="88">
        <v>251</v>
      </c>
      <c r="J70" s="89">
        <f t="shared" si="4"/>
        <v>0.55378486055776888</v>
      </c>
      <c r="AB70" s="5" t="s">
        <v>87</v>
      </c>
    </row>
    <row r="71" spans="1:28" s="5" customFormat="1" x14ac:dyDescent="0.25">
      <c r="A71" s="39" t="s">
        <v>194</v>
      </c>
      <c r="B71" s="38" t="s">
        <v>180</v>
      </c>
      <c r="C71" s="38" t="s">
        <v>195</v>
      </c>
      <c r="D71" s="63">
        <v>1</v>
      </c>
      <c r="E71" s="63">
        <v>39</v>
      </c>
      <c r="F71" s="63">
        <v>0</v>
      </c>
      <c r="G71" s="63">
        <f t="shared" si="5"/>
        <v>40</v>
      </c>
      <c r="H71" s="63">
        <v>0</v>
      </c>
      <c r="I71" s="64">
        <v>37</v>
      </c>
      <c r="J71" s="65">
        <f t="shared" si="4"/>
        <v>1.0810810810810811</v>
      </c>
    </row>
    <row r="72" spans="1:28" s="5" customFormat="1" x14ac:dyDescent="0.25">
      <c r="A72" s="37" t="s">
        <v>196</v>
      </c>
      <c r="B72" s="38" t="s">
        <v>180</v>
      </c>
      <c r="C72" s="38" t="s">
        <v>197</v>
      </c>
      <c r="D72" s="63">
        <v>2</v>
      </c>
      <c r="E72" s="63">
        <v>151</v>
      </c>
      <c r="F72" s="63">
        <v>0</v>
      </c>
      <c r="G72" s="63">
        <f t="shared" si="5"/>
        <v>153</v>
      </c>
      <c r="H72" s="63">
        <v>0</v>
      </c>
      <c r="I72" s="64">
        <v>189</v>
      </c>
      <c r="J72" s="65">
        <f t="shared" si="4"/>
        <v>0.80952380952380953</v>
      </c>
    </row>
    <row r="73" spans="1:28" s="5" customFormat="1" x14ac:dyDescent="0.25">
      <c r="A73" s="85" t="s">
        <v>198</v>
      </c>
      <c r="B73" s="86" t="s">
        <v>180</v>
      </c>
      <c r="C73" s="86" t="s">
        <v>199</v>
      </c>
      <c r="D73" s="87">
        <v>0</v>
      </c>
      <c r="E73" s="87">
        <v>334</v>
      </c>
      <c r="F73" s="87">
        <v>0</v>
      </c>
      <c r="G73" s="87">
        <f t="shared" si="5"/>
        <v>334</v>
      </c>
      <c r="H73" s="87">
        <v>0</v>
      </c>
      <c r="I73" s="88">
        <v>666</v>
      </c>
      <c r="J73" s="89">
        <f t="shared" si="4"/>
        <v>0.50150150150150152</v>
      </c>
    </row>
    <row r="74" spans="1:28" x14ac:dyDescent="0.25">
      <c r="A74" s="92" t="s">
        <v>200</v>
      </c>
      <c r="B74" s="86" t="s">
        <v>180</v>
      </c>
      <c r="C74" s="86" t="s">
        <v>201</v>
      </c>
      <c r="D74" s="87">
        <v>7</v>
      </c>
      <c r="E74" s="87">
        <v>95</v>
      </c>
      <c r="F74" s="87">
        <v>0</v>
      </c>
      <c r="G74" s="87">
        <f t="shared" si="5"/>
        <v>102</v>
      </c>
      <c r="H74" s="87">
        <v>1</v>
      </c>
      <c r="I74" s="88">
        <v>166</v>
      </c>
      <c r="J74" s="89">
        <f t="shared" si="4"/>
        <v>0.61445783132530118</v>
      </c>
    </row>
    <row r="75" spans="1:28" s="5" customFormat="1" x14ac:dyDescent="0.25">
      <c r="A75" s="85" t="s">
        <v>202</v>
      </c>
      <c r="B75" s="86" t="s">
        <v>180</v>
      </c>
      <c r="C75" s="86" t="s">
        <v>203</v>
      </c>
      <c r="D75" s="87">
        <v>1</v>
      </c>
      <c r="E75" s="87">
        <v>40</v>
      </c>
      <c r="F75" s="87">
        <v>0</v>
      </c>
      <c r="G75" s="87">
        <f t="shared" si="5"/>
        <v>41</v>
      </c>
      <c r="H75" s="87">
        <v>1</v>
      </c>
      <c r="I75" s="88">
        <v>598</v>
      </c>
      <c r="J75" s="89">
        <f t="shared" si="4"/>
        <v>6.8561872909698993E-2</v>
      </c>
    </row>
    <row r="76" spans="1:28" s="5" customFormat="1" x14ac:dyDescent="0.25">
      <c r="A76" s="85" t="s">
        <v>204</v>
      </c>
      <c r="B76" s="86" t="s">
        <v>180</v>
      </c>
      <c r="C76" s="86" t="s">
        <v>205</v>
      </c>
      <c r="D76" s="87">
        <v>2</v>
      </c>
      <c r="E76" s="87">
        <v>224</v>
      </c>
      <c r="F76" s="87">
        <v>0</v>
      </c>
      <c r="G76" s="87">
        <f t="shared" si="5"/>
        <v>226</v>
      </c>
      <c r="H76" s="87">
        <v>2</v>
      </c>
      <c r="I76" s="88">
        <v>329</v>
      </c>
      <c r="J76" s="89">
        <f t="shared" si="4"/>
        <v>0.68693009118541037</v>
      </c>
    </row>
    <row r="77" spans="1:28" x14ac:dyDescent="0.25">
      <c r="A77" s="85" t="s">
        <v>485</v>
      </c>
      <c r="B77" s="86" t="s">
        <v>180</v>
      </c>
      <c r="C77" s="86" t="s">
        <v>486</v>
      </c>
      <c r="D77" s="87">
        <v>0</v>
      </c>
      <c r="E77" s="87">
        <v>27</v>
      </c>
      <c r="F77" s="87">
        <v>0</v>
      </c>
      <c r="G77" s="87">
        <f t="shared" si="5"/>
        <v>27</v>
      </c>
      <c r="H77" s="87">
        <v>0</v>
      </c>
      <c r="I77" s="88">
        <v>165</v>
      </c>
      <c r="J77" s="89">
        <f t="shared" si="4"/>
        <v>0.16363636363636364</v>
      </c>
    </row>
    <row r="78" spans="1:28" x14ac:dyDescent="0.25">
      <c r="A78" s="39" t="s">
        <v>206</v>
      </c>
      <c r="B78" s="38" t="s">
        <v>180</v>
      </c>
      <c r="C78" s="38" t="s">
        <v>207</v>
      </c>
      <c r="D78" s="63">
        <v>0</v>
      </c>
      <c r="E78" s="63">
        <v>65</v>
      </c>
      <c r="F78" s="63">
        <v>0</v>
      </c>
      <c r="G78" s="63">
        <f t="shared" si="5"/>
        <v>65</v>
      </c>
      <c r="H78" s="63">
        <v>0</v>
      </c>
      <c r="I78" s="64">
        <v>60</v>
      </c>
      <c r="J78" s="65">
        <f t="shared" si="4"/>
        <v>1.0833333333333333</v>
      </c>
    </row>
    <row r="79" spans="1:28" s="5" customFormat="1" x14ac:dyDescent="0.25">
      <c r="A79" s="92" t="s">
        <v>208</v>
      </c>
      <c r="B79" s="86" t="s">
        <v>209</v>
      </c>
      <c r="C79" s="86" t="s">
        <v>209</v>
      </c>
      <c r="D79" s="87">
        <v>5</v>
      </c>
      <c r="E79" s="87">
        <v>23</v>
      </c>
      <c r="F79" s="87">
        <v>0</v>
      </c>
      <c r="G79" s="87">
        <f t="shared" si="5"/>
        <v>28</v>
      </c>
      <c r="H79" s="87">
        <v>0</v>
      </c>
      <c r="I79" s="88">
        <v>37</v>
      </c>
      <c r="J79" s="89">
        <f t="shared" si="4"/>
        <v>0.7567567567567568</v>
      </c>
    </row>
    <row r="80" spans="1:28" s="5" customFormat="1" x14ac:dyDescent="0.25">
      <c r="A80" s="85" t="s">
        <v>210</v>
      </c>
      <c r="B80" s="86" t="s">
        <v>211</v>
      </c>
      <c r="C80" s="86" t="s">
        <v>212</v>
      </c>
      <c r="D80" s="87">
        <v>0</v>
      </c>
      <c r="E80" s="87">
        <v>1</v>
      </c>
      <c r="F80" s="87">
        <v>0</v>
      </c>
      <c r="G80" s="87">
        <f t="shared" si="5"/>
        <v>1</v>
      </c>
      <c r="H80" s="87">
        <v>0</v>
      </c>
      <c r="I80" s="88">
        <v>5</v>
      </c>
      <c r="J80" s="89">
        <f t="shared" si="4"/>
        <v>0.2</v>
      </c>
    </row>
    <row r="81" spans="1:10" s="5" customFormat="1" x14ac:dyDescent="0.25">
      <c r="A81" s="85" t="s">
        <v>213</v>
      </c>
      <c r="B81" s="86" t="s">
        <v>214</v>
      </c>
      <c r="C81" s="86" t="s">
        <v>215</v>
      </c>
      <c r="D81" s="87">
        <v>1</v>
      </c>
      <c r="E81" s="87">
        <v>24</v>
      </c>
      <c r="F81" s="87">
        <v>0</v>
      </c>
      <c r="G81" s="87">
        <f t="shared" si="5"/>
        <v>25</v>
      </c>
      <c r="H81" s="87">
        <v>1</v>
      </c>
      <c r="I81" s="88">
        <v>32</v>
      </c>
      <c r="J81" s="89">
        <f t="shared" si="4"/>
        <v>0.78125</v>
      </c>
    </row>
    <row r="82" spans="1:10" s="5" customFormat="1" x14ac:dyDescent="0.25">
      <c r="A82" s="37" t="s">
        <v>216</v>
      </c>
      <c r="B82" s="38" t="s">
        <v>217</v>
      </c>
      <c r="C82" s="38" t="s">
        <v>217</v>
      </c>
      <c r="D82" s="63">
        <v>1</v>
      </c>
      <c r="E82" s="63">
        <v>6</v>
      </c>
      <c r="F82" s="63">
        <v>0</v>
      </c>
      <c r="G82" s="63">
        <f t="shared" si="5"/>
        <v>7</v>
      </c>
      <c r="H82" s="63">
        <v>0</v>
      </c>
      <c r="I82" s="64">
        <v>8</v>
      </c>
      <c r="J82" s="65">
        <f t="shared" si="4"/>
        <v>0.875</v>
      </c>
    </row>
    <row r="83" spans="1:10" s="5" customFormat="1" ht="12" customHeight="1" x14ac:dyDescent="0.25">
      <c r="A83" s="85" t="s">
        <v>218</v>
      </c>
      <c r="B83" s="86" t="s">
        <v>217</v>
      </c>
      <c r="C83" s="86" t="s">
        <v>47</v>
      </c>
      <c r="D83" s="87">
        <v>0</v>
      </c>
      <c r="E83" s="87">
        <v>8</v>
      </c>
      <c r="F83" s="87">
        <v>0</v>
      </c>
      <c r="G83" s="87">
        <f t="shared" si="5"/>
        <v>8</v>
      </c>
      <c r="H83" s="87">
        <v>0</v>
      </c>
      <c r="I83" s="88">
        <v>29</v>
      </c>
      <c r="J83" s="89">
        <f t="shared" si="4"/>
        <v>0.27586206896551724</v>
      </c>
    </row>
    <row r="84" spans="1:10" s="5" customFormat="1" x14ac:dyDescent="0.25">
      <c r="A84" s="85" t="s">
        <v>219</v>
      </c>
      <c r="B84" s="86" t="s">
        <v>220</v>
      </c>
      <c r="C84" s="86" t="s">
        <v>221</v>
      </c>
      <c r="D84" s="87">
        <v>0</v>
      </c>
      <c r="E84" s="87">
        <v>6</v>
      </c>
      <c r="F84" s="87">
        <v>0</v>
      </c>
      <c r="G84" s="87">
        <f t="shared" si="5"/>
        <v>6</v>
      </c>
      <c r="H84" s="87">
        <v>0</v>
      </c>
      <c r="I84" s="88">
        <v>76</v>
      </c>
      <c r="J84" s="89">
        <f t="shared" si="4"/>
        <v>7.8947368421052627E-2</v>
      </c>
    </row>
    <row r="85" spans="1:10" x14ac:dyDescent="0.25">
      <c r="A85" s="85" t="s">
        <v>222</v>
      </c>
      <c r="B85" s="86" t="s">
        <v>220</v>
      </c>
      <c r="C85" s="86" t="s">
        <v>223</v>
      </c>
      <c r="D85" s="87">
        <v>3</v>
      </c>
      <c r="E85" s="87">
        <v>3</v>
      </c>
      <c r="F85" s="87">
        <v>0</v>
      </c>
      <c r="G85" s="87">
        <f t="shared" si="5"/>
        <v>6</v>
      </c>
      <c r="H85" s="87">
        <v>0</v>
      </c>
      <c r="I85" s="88">
        <v>37</v>
      </c>
      <c r="J85" s="89">
        <f t="shared" si="4"/>
        <v>0.16216216216216217</v>
      </c>
    </row>
    <row r="86" spans="1:10" x14ac:dyDescent="0.25">
      <c r="A86" s="37" t="s">
        <v>224</v>
      </c>
      <c r="B86" s="38" t="s">
        <v>225</v>
      </c>
      <c r="C86" s="38" t="s">
        <v>226</v>
      </c>
      <c r="D86" s="63">
        <v>5</v>
      </c>
      <c r="E86" s="63">
        <v>40</v>
      </c>
      <c r="F86" s="63">
        <v>0</v>
      </c>
      <c r="G86" s="63">
        <f t="shared" si="5"/>
        <v>45</v>
      </c>
      <c r="H86" s="63">
        <v>4</v>
      </c>
      <c r="I86" s="64">
        <v>33</v>
      </c>
      <c r="J86" s="65">
        <f t="shared" si="4"/>
        <v>1.3636363636363635</v>
      </c>
    </row>
    <row r="87" spans="1:10" s="5" customFormat="1" x14ac:dyDescent="0.25">
      <c r="A87" s="85" t="s">
        <v>227</v>
      </c>
      <c r="B87" s="86" t="s">
        <v>228</v>
      </c>
      <c r="C87" s="86" t="s">
        <v>229</v>
      </c>
      <c r="D87" s="87">
        <v>0</v>
      </c>
      <c r="E87" s="87">
        <v>11</v>
      </c>
      <c r="F87" s="87">
        <v>0</v>
      </c>
      <c r="G87" s="87">
        <f t="shared" si="5"/>
        <v>11</v>
      </c>
      <c r="H87" s="87">
        <v>0</v>
      </c>
      <c r="I87" s="88">
        <v>24</v>
      </c>
      <c r="J87" s="89">
        <f t="shared" si="4"/>
        <v>0.45833333333333331</v>
      </c>
    </row>
    <row r="88" spans="1:10" s="5" customFormat="1" x14ac:dyDescent="0.25">
      <c r="A88" s="85" t="s">
        <v>230</v>
      </c>
      <c r="B88" s="86" t="s">
        <v>231</v>
      </c>
      <c r="C88" s="86" t="s">
        <v>232</v>
      </c>
      <c r="D88" s="87">
        <v>1</v>
      </c>
      <c r="E88" s="87">
        <v>27</v>
      </c>
      <c r="F88" s="87">
        <v>0</v>
      </c>
      <c r="G88" s="87">
        <f t="shared" si="5"/>
        <v>28</v>
      </c>
      <c r="H88" s="87">
        <v>1</v>
      </c>
      <c r="I88" s="88">
        <v>125</v>
      </c>
      <c r="J88" s="89">
        <f t="shared" si="4"/>
        <v>0.224</v>
      </c>
    </row>
    <row r="89" spans="1:10" s="5" customFormat="1" x14ac:dyDescent="0.25">
      <c r="A89" s="85" t="s">
        <v>233</v>
      </c>
      <c r="B89" s="86" t="s">
        <v>234</v>
      </c>
      <c r="C89" s="86" t="s">
        <v>235</v>
      </c>
      <c r="D89" s="87">
        <v>0</v>
      </c>
      <c r="E89" s="87">
        <v>4</v>
      </c>
      <c r="F89" s="87">
        <v>0</v>
      </c>
      <c r="G89" s="87">
        <f t="shared" si="5"/>
        <v>4</v>
      </c>
      <c r="H89" s="87">
        <v>0</v>
      </c>
      <c r="I89" s="88">
        <v>11</v>
      </c>
      <c r="J89" s="89">
        <f t="shared" si="4"/>
        <v>0.36363636363636365</v>
      </c>
    </row>
    <row r="90" spans="1:10" s="5" customFormat="1" x14ac:dyDescent="0.25">
      <c r="A90" s="85" t="s">
        <v>236</v>
      </c>
      <c r="B90" s="86" t="s">
        <v>237</v>
      </c>
      <c r="C90" s="86" t="s">
        <v>238</v>
      </c>
      <c r="D90" s="87">
        <v>0</v>
      </c>
      <c r="E90" s="87">
        <v>2</v>
      </c>
      <c r="F90" s="87">
        <v>0</v>
      </c>
      <c r="G90" s="87">
        <f t="shared" si="5"/>
        <v>2</v>
      </c>
      <c r="H90" s="87">
        <v>0</v>
      </c>
      <c r="I90" s="88">
        <v>3</v>
      </c>
      <c r="J90" s="89">
        <f t="shared" si="4"/>
        <v>0.66666666666666663</v>
      </c>
    </row>
    <row r="91" spans="1:10" x14ac:dyDescent="0.25">
      <c r="A91" s="37" t="s">
        <v>239</v>
      </c>
      <c r="B91" s="38" t="s">
        <v>240</v>
      </c>
      <c r="C91" s="38" t="s">
        <v>241</v>
      </c>
      <c r="D91" s="63">
        <v>11</v>
      </c>
      <c r="E91" s="63">
        <v>76</v>
      </c>
      <c r="F91" s="63">
        <v>0</v>
      </c>
      <c r="G91" s="63">
        <f t="shared" si="5"/>
        <v>87</v>
      </c>
      <c r="H91" s="63">
        <v>6</v>
      </c>
      <c r="I91" s="64">
        <v>87</v>
      </c>
      <c r="J91" s="65">
        <f t="shared" si="4"/>
        <v>1</v>
      </c>
    </row>
    <row r="92" spans="1:10" s="5" customFormat="1" x14ac:dyDescent="0.25">
      <c r="A92" s="85" t="s">
        <v>245</v>
      </c>
      <c r="B92" s="86" t="s">
        <v>243</v>
      </c>
      <c r="C92" s="86" t="s">
        <v>243</v>
      </c>
      <c r="D92" s="87">
        <v>3</v>
      </c>
      <c r="E92" s="87">
        <v>32</v>
      </c>
      <c r="F92" s="87">
        <v>0</v>
      </c>
      <c r="G92" s="87">
        <f t="shared" si="5"/>
        <v>35</v>
      </c>
      <c r="H92" s="87">
        <v>0</v>
      </c>
      <c r="I92" s="88">
        <v>68</v>
      </c>
      <c r="J92" s="89">
        <f t="shared" si="4"/>
        <v>0.51470588235294112</v>
      </c>
    </row>
    <row r="93" spans="1:10" x14ac:dyDescent="0.25">
      <c r="A93" s="85" t="s">
        <v>246</v>
      </c>
      <c r="B93" s="86" t="s">
        <v>247</v>
      </c>
      <c r="C93" s="86" t="s">
        <v>248</v>
      </c>
      <c r="D93" s="87">
        <v>1</v>
      </c>
      <c r="E93" s="87">
        <v>39</v>
      </c>
      <c r="F93" s="87">
        <v>0</v>
      </c>
      <c r="G93" s="87">
        <f t="shared" si="5"/>
        <v>40</v>
      </c>
      <c r="H93" s="87">
        <v>0</v>
      </c>
      <c r="I93" s="88">
        <v>54</v>
      </c>
      <c r="J93" s="89">
        <f t="shared" si="4"/>
        <v>0.7407407407407407</v>
      </c>
    </row>
    <row r="94" spans="1:10" s="5" customFormat="1" x14ac:dyDescent="0.25">
      <c r="A94" s="85" t="s">
        <v>249</v>
      </c>
      <c r="B94" s="86" t="s">
        <v>250</v>
      </c>
      <c r="C94" s="86" t="s">
        <v>251</v>
      </c>
      <c r="D94" s="87">
        <v>5</v>
      </c>
      <c r="E94" s="87">
        <v>28</v>
      </c>
      <c r="F94" s="87">
        <v>0</v>
      </c>
      <c r="G94" s="87">
        <f t="shared" si="5"/>
        <v>33</v>
      </c>
      <c r="H94" s="87">
        <v>0</v>
      </c>
      <c r="I94" s="88">
        <v>56</v>
      </c>
      <c r="J94" s="89">
        <f t="shared" si="4"/>
        <v>0.5892857142857143</v>
      </c>
    </row>
    <row r="95" spans="1:10" s="5" customFormat="1" x14ac:dyDescent="0.25">
      <c r="A95" s="37" t="s">
        <v>252</v>
      </c>
      <c r="B95" s="38" t="s">
        <v>253</v>
      </c>
      <c r="C95" s="38" t="s">
        <v>254</v>
      </c>
      <c r="D95" s="63">
        <v>4</v>
      </c>
      <c r="E95" s="63">
        <v>40</v>
      </c>
      <c r="F95" s="63">
        <v>0</v>
      </c>
      <c r="G95" s="63">
        <f t="shared" si="5"/>
        <v>44</v>
      </c>
      <c r="H95" s="63">
        <v>1</v>
      </c>
      <c r="I95" s="64">
        <v>43</v>
      </c>
      <c r="J95" s="65">
        <f t="shared" si="4"/>
        <v>1.0232558139534884</v>
      </c>
    </row>
    <row r="96" spans="1:10" s="5" customFormat="1" x14ac:dyDescent="0.25">
      <c r="A96" s="37" t="s">
        <v>255</v>
      </c>
      <c r="B96" s="38" t="s">
        <v>256</v>
      </c>
      <c r="C96" s="38" t="s">
        <v>257</v>
      </c>
      <c r="D96" s="63">
        <v>0</v>
      </c>
      <c r="E96" s="63">
        <v>15</v>
      </c>
      <c r="F96" s="63">
        <v>0</v>
      </c>
      <c r="G96" s="63">
        <f t="shared" si="5"/>
        <v>15</v>
      </c>
      <c r="H96" s="63">
        <v>0</v>
      </c>
      <c r="I96" s="64">
        <v>16</v>
      </c>
      <c r="J96" s="65">
        <f t="shared" si="4"/>
        <v>0.9375</v>
      </c>
    </row>
    <row r="97" spans="1:10" s="5" customFormat="1" x14ac:dyDescent="0.25">
      <c r="A97" s="37" t="s">
        <v>258</v>
      </c>
      <c r="B97" s="38" t="s">
        <v>259</v>
      </c>
      <c r="C97" s="38" t="s">
        <v>260</v>
      </c>
      <c r="D97" s="63">
        <v>3</v>
      </c>
      <c r="E97" s="63">
        <v>80</v>
      </c>
      <c r="F97" s="63">
        <v>0</v>
      </c>
      <c r="G97" s="63">
        <f t="shared" si="5"/>
        <v>83</v>
      </c>
      <c r="H97" s="63">
        <v>0</v>
      </c>
      <c r="I97" s="64">
        <v>78</v>
      </c>
      <c r="J97" s="65">
        <f t="shared" si="4"/>
        <v>1.0641025641025641</v>
      </c>
    </row>
    <row r="98" spans="1:10" s="5" customFormat="1" x14ac:dyDescent="0.25">
      <c r="A98" s="37" t="s">
        <v>476</v>
      </c>
      <c r="B98" s="38" t="s">
        <v>259</v>
      </c>
      <c r="C98" s="38" t="s">
        <v>480</v>
      </c>
      <c r="D98" s="63">
        <v>0</v>
      </c>
      <c r="E98" s="63">
        <v>13</v>
      </c>
      <c r="F98" s="63">
        <v>0</v>
      </c>
      <c r="G98" s="63">
        <f t="shared" si="5"/>
        <v>13</v>
      </c>
      <c r="H98" s="63">
        <v>0</v>
      </c>
      <c r="I98" s="64">
        <v>16</v>
      </c>
      <c r="J98" s="65">
        <f t="shared" si="4"/>
        <v>0.8125</v>
      </c>
    </row>
    <row r="99" spans="1:10" x14ac:dyDescent="0.25">
      <c r="A99" s="37" t="s">
        <v>261</v>
      </c>
      <c r="B99" s="38" t="s">
        <v>259</v>
      </c>
      <c r="C99" s="38" t="s">
        <v>262</v>
      </c>
      <c r="D99" s="63">
        <v>1</v>
      </c>
      <c r="E99" s="63">
        <v>273</v>
      </c>
      <c r="F99" s="63">
        <v>0</v>
      </c>
      <c r="G99" s="63">
        <f t="shared" si="5"/>
        <v>274</v>
      </c>
      <c r="H99" s="63">
        <v>0</v>
      </c>
      <c r="I99" s="64">
        <v>315</v>
      </c>
      <c r="J99" s="65">
        <f t="shared" si="4"/>
        <v>0.86984126984126986</v>
      </c>
    </row>
    <row r="100" spans="1:10" x14ac:dyDescent="0.25">
      <c r="A100" s="37" t="s">
        <v>263</v>
      </c>
      <c r="B100" s="38" t="s">
        <v>259</v>
      </c>
      <c r="C100" s="38" t="s">
        <v>264</v>
      </c>
      <c r="D100" s="63">
        <v>1</v>
      </c>
      <c r="E100" s="63">
        <v>27</v>
      </c>
      <c r="F100" s="63">
        <v>0</v>
      </c>
      <c r="G100" s="63">
        <f t="shared" si="5"/>
        <v>28</v>
      </c>
      <c r="H100" s="63">
        <v>0</v>
      </c>
      <c r="I100" s="64">
        <v>19</v>
      </c>
      <c r="J100" s="65">
        <f t="shared" si="4"/>
        <v>1.4736842105263157</v>
      </c>
    </row>
    <row r="101" spans="1:10" s="5" customFormat="1" x14ac:dyDescent="0.25">
      <c r="A101" s="85" t="s">
        <v>265</v>
      </c>
      <c r="B101" s="86" t="s">
        <v>259</v>
      </c>
      <c r="C101" s="86" t="s">
        <v>266</v>
      </c>
      <c r="D101" s="87">
        <v>4</v>
      </c>
      <c r="E101" s="87">
        <v>215</v>
      </c>
      <c r="F101" s="87">
        <v>0</v>
      </c>
      <c r="G101" s="87">
        <f t="shared" si="5"/>
        <v>219</v>
      </c>
      <c r="H101" s="87">
        <v>0</v>
      </c>
      <c r="I101" s="88">
        <v>351</v>
      </c>
      <c r="J101" s="89">
        <f t="shared" si="4"/>
        <v>0.62393162393162394</v>
      </c>
    </row>
    <row r="102" spans="1:10" x14ac:dyDescent="0.25">
      <c r="A102" s="37" t="s">
        <v>267</v>
      </c>
      <c r="B102" s="38" t="s">
        <v>259</v>
      </c>
      <c r="C102" s="38" t="s">
        <v>268</v>
      </c>
      <c r="D102" s="63">
        <v>4</v>
      </c>
      <c r="E102" s="63">
        <v>71</v>
      </c>
      <c r="F102" s="63">
        <v>0</v>
      </c>
      <c r="G102" s="63">
        <f t="shared" si="5"/>
        <v>75</v>
      </c>
      <c r="H102" s="63">
        <v>0</v>
      </c>
      <c r="I102" s="64">
        <v>78</v>
      </c>
      <c r="J102" s="65">
        <f t="shared" si="4"/>
        <v>0.96153846153846156</v>
      </c>
    </row>
    <row r="103" spans="1:10" x14ac:dyDescent="0.25">
      <c r="A103" s="37" t="s">
        <v>269</v>
      </c>
      <c r="B103" s="38" t="s">
        <v>259</v>
      </c>
      <c r="C103" s="38" t="s">
        <v>270</v>
      </c>
      <c r="D103" s="63">
        <v>4</v>
      </c>
      <c r="E103" s="63">
        <v>108</v>
      </c>
      <c r="F103" s="63">
        <v>0</v>
      </c>
      <c r="G103" s="63">
        <f t="shared" si="5"/>
        <v>112</v>
      </c>
      <c r="H103" s="63">
        <v>2</v>
      </c>
      <c r="I103" s="64">
        <v>101</v>
      </c>
      <c r="J103" s="65">
        <f t="shared" si="4"/>
        <v>1.108910891089109</v>
      </c>
    </row>
    <row r="104" spans="1:10" s="5" customFormat="1" x14ac:dyDescent="0.25">
      <c r="A104" s="85" t="s">
        <v>271</v>
      </c>
      <c r="B104" s="86" t="s">
        <v>259</v>
      </c>
      <c r="C104" s="86" t="s">
        <v>272</v>
      </c>
      <c r="D104" s="87">
        <v>5</v>
      </c>
      <c r="E104" s="87">
        <v>63</v>
      </c>
      <c r="F104" s="87">
        <v>0</v>
      </c>
      <c r="G104" s="87">
        <f t="shared" si="5"/>
        <v>68</v>
      </c>
      <c r="H104" s="87">
        <v>0</v>
      </c>
      <c r="I104" s="88">
        <v>92</v>
      </c>
      <c r="J104" s="89">
        <f t="shared" si="4"/>
        <v>0.73913043478260865</v>
      </c>
    </row>
    <row r="105" spans="1:10" s="5" customFormat="1" x14ac:dyDescent="0.25">
      <c r="A105" s="85" t="s">
        <v>273</v>
      </c>
      <c r="B105" s="86" t="s">
        <v>259</v>
      </c>
      <c r="C105" s="86" t="s">
        <v>274</v>
      </c>
      <c r="D105" s="90">
        <v>4</v>
      </c>
      <c r="E105" s="87">
        <v>224</v>
      </c>
      <c r="F105" s="87">
        <v>0</v>
      </c>
      <c r="G105" s="87">
        <f t="shared" si="5"/>
        <v>228</v>
      </c>
      <c r="H105" s="87">
        <v>0</v>
      </c>
      <c r="I105" s="88">
        <v>314</v>
      </c>
      <c r="J105" s="89">
        <f t="shared" si="4"/>
        <v>0.72611464968152861</v>
      </c>
    </row>
    <row r="106" spans="1:10" x14ac:dyDescent="0.25">
      <c r="A106" s="85" t="s">
        <v>275</v>
      </c>
      <c r="B106" s="86" t="s">
        <v>259</v>
      </c>
      <c r="C106" s="86" t="s">
        <v>276</v>
      </c>
      <c r="D106" s="87">
        <v>0</v>
      </c>
      <c r="E106" s="87">
        <v>169</v>
      </c>
      <c r="F106" s="87">
        <v>0</v>
      </c>
      <c r="G106" s="87">
        <f t="shared" si="5"/>
        <v>169</v>
      </c>
      <c r="H106" s="87">
        <v>0</v>
      </c>
      <c r="I106" s="88">
        <v>220</v>
      </c>
      <c r="J106" s="89">
        <f t="shared" si="4"/>
        <v>0.76818181818181819</v>
      </c>
    </row>
    <row r="107" spans="1:10" x14ac:dyDescent="0.25">
      <c r="A107" s="85" t="s">
        <v>297</v>
      </c>
      <c r="B107" s="86" t="s">
        <v>259</v>
      </c>
      <c r="C107" s="86" t="s">
        <v>423</v>
      </c>
      <c r="D107" s="87">
        <v>50</v>
      </c>
      <c r="E107" s="87">
        <v>0</v>
      </c>
      <c r="F107" s="87">
        <v>0</v>
      </c>
      <c r="G107" s="87">
        <f t="shared" si="5"/>
        <v>50</v>
      </c>
      <c r="H107" s="87">
        <v>0</v>
      </c>
      <c r="I107" s="88">
        <v>85</v>
      </c>
      <c r="J107" s="89">
        <f t="shared" si="4"/>
        <v>0.58823529411764708</v>
      </c>
    </row>
    <row r="108" spans="1:10" s="5" customFormat="1" x14ac:dyDescent="0.25">
      <c r="A108" s="90" t="s">
        <v>454</v>
      </c>
      <c r="B108" s="91" t="s">
        <v>259</v>
      </c>
      <c r="C108" s="91" t="s">
        <v>453</v>
      </c>
      <c r="D108" s="87">
        <v>2</v>
      </c>
      <c r="E108" s="87">
        <v>64</v>
      </c>
      <c r="F108" s="87">
        <v>0</v>
      </c>
      <c r="G108" s="87">
        <f t="shared" si="5"/>
        <v>66</v>
      </c>
      <c r="H108" s="87">
        <v>0</v>
      </c>
      <c r="I108" s="88">
        <v>118</v>
      </c>
      <c r="J108" s="89">
        <f t="shared" si="4"/>
        <v>0.55932203389830504</v>
      </c>
    </row>
    <row r="109" spans="1:10" s="5" customFormat="1" x14ac:dyDescent="0.25">
      <c r="A109" s="40" t="s">
        <v>277</v>
      </c>
      <c r="B109" s="21" t="s">
        <v>278</v>
      </c>
      <c r="C109" s="21" t="s">
        <v>278</v>
      </c>
      <c r="D109" s="66">
        <v>2</v>
      </c>
      <c r="E109" s="66">
        <v>36</v>
      </c>
      <c r="F109" s="66">
        <v>0</v>
      </c>
      <c r="G109" s="66">
        <f t="shared" si="5"/>
        <v>38</v>
      </c>
      <c r="H109" s="66">
        <v>2</v>
      </c>
      <c r="I109" s="64">
        <v>36</v>
      </c>
      <c r="J109" s="67">
        <f t="shared" si="4"/>
        <v>1.0555555555555556</v>
      </c>
    </row>
    <row r="110" spans="1:10" x14ac:dyDescent="0.25">
      <c r="A110" s="37" t="s">
        <v>279</v>
      </c>
      <c r="B110" s="38" t="s">
        <v>278</v>
      </c>
      <c r="C110" s="38" t="s">
        <v>280</v>
      </c>
      <c r="D110" s="63">
        <v>2</v>
      </c>
      <c r="E110" s="63">
        <v>22</v>
      </c>
      <c r="F110" s="63">
        <v>0</v>
      </c>
      <c r="G110" s="63">
        <f t="shared" si="5"/>
        <v>24</v>
      </c>
      <c r="H110" s="63">
        <v>2</v>
      </c>
      <c r="I110" s="64">
        <v>27</v>
      </c>
      <c r="J110" s="65">
        <f t="shared" si="4"/>
        <v>0.88888888888888884</v>
      </c>
    </row>
    <row r="111" spans="1:10" s="5" customFormat="1" x14ac:dyDescent="0.25">
      <c r="A111" s="37" t="s">
        <v>281</v>
      </c>
      <c r="B111" s="38" t="s">
        <v>282</v>
      </c>
      <c r="C111" s="38" t="s">
        <v>283</v>
      </c>
      <c r="D111" s="63">
        <v>6</v>
      </c>
      <c r="E111" s="63">
        <v>61</v>
      </c>
      <c r="F111" s="63">
        <v>0</v>
      </c>
      <c r="G111" s="63">
        <f t="shared" si="5"/>
        <v>67</v>
      </c>
      <c r="H111" s="63">
        <v>3</v>
      </c>
      <c r="I111" s="64">
        <v>81</v>
      </c>
      <c r="J111" s="65">
        <f t="shared" si="4"/>
        <v>0.8271604938271605</v>
      </c>
    </row>
    <row r="112" spans="1:10" s="5" customFormat="1" x14ac:dyDescent="0.25">
      <c r="A112" s="85" t="s">
        <v>284</v>
      </c>
      <c r="B112" s="86" t="s">
        <v>285</v>
      </c>
      <c r="C112" s="86" t="s">
        <v>286</v>
      </c>
      <c r="D112" s="87">
        <v>0</v>
      </c>
      <c r="E112" s="87">
        <v>4</v>
      </c>
      <c r="F112" s="87">
        <v>0</v>
      </c>
      <c r="G112" s="87">
        <f t="shared" si="5"/>
        <v>4</v>
      </c>
      <c r="H112" s="87">
        <v>0</v>
      </c>
      <c r="I112" s="88">
        <v>6</v>
      </c>
      <c r="J112" s="89">
        <f t="shared" si="4"/>
        <v>0.66666666666666663</v>
      </c>
    </row>
    <row r="113" spans="1:14" x14ac:dyDescent="0.25">
      <c r="A113" s="85" t="s">
        <v>287</v>
      </c>
      <c r="B113" s="86" t="s">
        <v>288</v>
      </c>
      <c r="C113" s="86" t="s">
        <v>288</v>
      </c>
      <c r="D113" s="87">
        <v>1</v>
      </c>
      <c r="E113" s="87">
        <v>14</v>
      </c>
      <c r="F113" s="87">
        <v>0</v>
      </c>
      <c r="G113" s="87">
        <f t="shared" si="5"/>
        <v>15</v>
      </c>
      <c r="H113" s="87">
        <v>0</v>
      </c>
      <c r="I113" s="88">
        <v>21</v>
      </c>
      <c r="J113" s="89">
        <f>G113/I113</f>
        <v>0.7142857142857143</v>
      </c>
    </row>
    <row r="114" spans="1:14" ht="15.75" thickBot="1" x14ac:dyDescent="0.3">
      <c r="A114" s="41" t="s">
        <v>500</v>
      </c>
      <c r="B114" s="42" t="s">
        <v>501</v>
      </c>
      <c r="C114" s="42" t="s">
        <v>502</v>
      </c>
      <c r="D114" s="68">
        <v>19</v>
      </c>
      <c r="E114" s="68">
        <v>514</v>
      </c>
      <c r="F114" s="68">
        <v>0</v>
      </c>
      <c r="G114" s="68">
        <f t="shared" si="5"/>
        <v>533</v>
      </c>
      <c r="H114" s="68">
        <v>0</v>
      </c>
      <c r="I114" s="69">
        <v>517</v>
      </c>
      <c r="J114" s="70">
        <f>G114/I114</f>
        <v>1.0309477756286267</v>
      </c>
    </row>
    <row r="115" spans="1:14" s="16" customFormat="1" thickTop="1" x14ac:dyDescent="0.2">
      <c r="A115" s="43" t="s">
        <v>289</v>
      </c>
      <c r="B115" s="44"/>
      <c r="C115" s="44"/>
      <c r="D115" s="71">
        <f>SUM(D3:D114)</f>
        <v>297</v>
      </c>
      <c r="E115" s="71">
        <f>SUM(E3:E114)</f>
        <v>5758</v>
      </c>
      <c r="F115" s="71">
        <f>SUM(F3:F114)</f>
        <v>15</v>
      </c>
      <c r="G115" s="71">
        <f t="shared" ref="G115" si="6">D115+E115+F115</f>
        <v>6070</v>
      </c>
      <c r="H115" s="71">
        <f>SUM(H3:H114)</f>
        <v>92</v>
      </c>
      <c r="I115" s="71">
        <f>SUM(I3:I114)</f>
        <v>9439</v>
      </c>
      <c r="J115" s="72">
        <f t="shared" si="4"/>
        <v>0.64307659709715015</v>
      </c>
      <c r="K115" s="15"/>
    </row>
    <row r="116" spans="1:14" x14ac:dyDescent="0.25">
      <c r="A116" s="45"/>
      <c r="B116" s="46"/>
      <c r="C116" s="47"/>
      <c r="D116" s="73"/>
      <c r="E116" s="74"/>
      <c r="F116" s="74"/>
      <c r="G116" s="74"/>
      <c r="H116" s="74"/>
      <c r="I116" s="74"/>
      <c r="J116" s="75"/>
      <c r="N116" s="3" t="s">
        <v>290</v>
      </c>
    </row>
    <row r="117" spans="1:14" x14ac:dyDescent="0.25">
      <c r="A117" s="45"/>
      <c r="B117" s="46"/>
      <c r="C117" s="47"/>
      <c r="D117" s="73"/>
      <c r="E117" s="74"/>
      <c r="F117" s="74"/>
      <c r="G117" s="74"/>
      <c r="H117" s="74"/>
      <c r="I117" s="74"/>
      <c r="J117" s="75"/>
      <c r="K117" s="6"/>
    </row>
    <row r="118" spans="1:14" ht="14.25" x14ac:dyDescent="0.2">
      <c r="A118" s="49" t="s">
        <v>291</v>
      </c>
      <c r="B118" s="50"/>
      <c r="C118" s="51"/>
      <c r="D118" s="76"/>
      <c r="E118" s="77"/>
      <c r="F118" s="77"/>
      <c r="G118" s="77"/>
      <c r="H118" s="77"/>
      <c r="I118" s="77"/>
      <c r="J118" s="78"/>
      <c r="K118" s="6"/>
    </row>
    <row r="119" spans="1:14" ht="14.25" x14ac:dyDescent="0.2">
      <c r="A119" s="53"/>
      <c r="B119" s="50"/>
      <c r="C119" s="50"/>
      <c r="D119" s="79"/>
      <c r="E119" s="79"/>
      <c r="F119" s="80"/>
      <c r="G119" s="79"/>
      <c r="H119" s="79"/>
      <c r="I119" s="79"/>
      <c r="J119" s="54"/>
      <c r="K119" s="6"/>
    </row>
    <row r="120" spans="1:14" ht="14.45" customHeight="1" x14ac:dyDescent="0.2">
      <c r="A120" s="49" t="s">
        <v>292</v>
      </c>
      <c r="B120" s="50"/>
      <c r="C120" s="50"/>
      <c r="D120" s="79"/>
      <c r="E120" s="79"/>
      <c r="F120" s="80"/>
      <c r="G120" s="79"/>
      <c r="H120" s="79"/>
      <c r="I120" s="79"/>
      <c r="J120" s="54"/>
    </row>
    <row r="121" spans="1:14" x14ac:dyDescent="0.25">
      <c r="A121" s="55"/>
      <c r="B121" s="56"/>
      <c r="C121" s="56"/>
      <c r="D121" s="81"/>
      <c r="E121" s="81"/>
      <c r="F121" s="74"/>
      <c r="G121" s="81"/>
      <c r="H121" s="81"/>
      <c r="I121" s="81"/>
    </row>
    <row r="122" spans="1:14" x14ac:dyDescent="0.25">
      <c r="A122" s="58"/>
      <c r="B122" s="56"/>
      <c r="C122" s="56"/>
      <c r="D122" s="81"/>
      <c r="E122" s="81"/>
      <c r="F122" s="74"/>
      <c r="G122" s="81"/>
      <c r="H122" s="81"/>
      <c r="I122" s="81"/>
    </row>
    <row r="123" spans="1:14" x14ac:dyDescent="0.25">
      <c r="A123" s="55"/>
      <c r="B123" s="56"/>
      <c r="C123" s="56"/>
      <c r="D123" s="81"/>
      <c r="E123" s="81"/>
      <c r="F123" s="74"/>
      <c r="G123" s="81"/>
      <c r="H123" s="81"/>
      <c r="I123" s="81"/>
    </row>
    <row r="124" spans="1:14" x14ac:dyDescent="0.25">
      <c r="A124" s="55"/>
      <c r="B124" s="56"/>
      <c r="C124" s="56"/>
      <c r="D124" s="81"/>
      <c r="E124" s="81"/>
      <c r="F124" s="74"/>
      <c r="G124" s="81"/>
      <c r="H124" s="81"/>
      <c r="I124" s="81"/>
    </row>
    <row r="125" spans="1:14" x14ac:dyDescent="0.25">
      <c r="A125" s="55"/>
      <c r="B125" s="56"/>
      <c r="C125" s="56"/>
      <c r="D125" s="81"/>
      <c r="E125" s="81"/>
      <c r="F125" s="74"/>
      <c r="G125" s="81"/>
      <c r="H125" s="81"/>
      <c r="I125" s="81"/>
    </row>
    <row r="126" spans="1:14" x14ac:dyDescent="0.25">
      <c r="A126" s="55"/>
      <c r="B126" s="56"/>
      <c r="C126" s="56"/>
      <c r="D126" s="81"/>
      <c r="E126" s="81"/>
      <c r="F126" s="74"/>
      <c r="G126" s="81"/>
      <c r="H126" s="81"/>
      <c r="I126" s="81"/>
    </row>
    <row r="127" spans="1:14" x14ac:dyDescent="0.25">
      <c r="A127" s="55"/>
      <c r="B127" s="56"/>
      <c r="C127" s="56"/>
      <c r="D127" s="81"/>
      <c r="E127" s="81"/>
      <c r="F127" s="74"/>
      <c r="G127" s="81"/>
      <c r="H127" s="81"/>
      <c r="I127" s="81"/>
    </row>
    <row r="128" spans="1:14" x14ac:dyDescent="0.25">
      <c r="A128" s="55"/>
      <c r="B128" s="56"/>
      <c r="C128" s="56"/>
      <c r="D128" s="81"/>
      <c r="E128" s="81"/>
      <c r="F128" s="74"/>
      <c r="G128" s="81"/>
      <c r="H128" s="81"/>
      <c r="I128" s="81"/>
    </row>
    <row r="129" spans="1:9" x14ac:dyDescent="0.25">
      <c r="A129" s="55"/>
      <c r="B129" s="56"/>
      <c r="C129" s="56"/>
      <c r="D129" s="81"/>
      <c r="E129" s="81"/>
      <c r="F129" s="74"/>
      <c r="G129" s="81"/>
      <c r="H129" s="81"/>
      <c r="I129" s="81"/>
    </row>
    <row r="130" spans="1:9" x14ac:dyDescent="0.25">
      <c r="A130" s="55"/>
      <c r="B130" s="56"/>
      <c r="C130" s="56"/>
      <c r="D130" s="81"/>
      <c r="E130" s="81"/>
      <c r="F130" s="74"/>
      <c r="G130" s="81"/>
      <c r="H130" s="81"/>
      <c r="I130" s="81"/>
    </row>
    <row r="131" spans="1:9" x14ac:dyDescent="0.25">
      <c r="A131" s="55"/>
      <c r="B131" s="56"/>
      <c r="C131" s="56"/>
      <c r="D131" s="81"/>
      <c r="E131" s="81"/>
      <c r="F131" s="74"/>
      <c r="G131" s="81"/>
      <c r="H131" s="81"/>
      <c r="I131" s="81"/>
    </row>
    <row r="132" spans="1:9" x14ac:dyDescent="0.25">
      <c r="A132" s="55"/>
      <c r="B132" s="56"/>
      <c r="C132" s="56"/>
      <c r="D132" s="81"/>
      <c r="E132" s="81"/>
      <c r="F132" s="74"/>
      <c r="G132" s="81"/>
      <c r="H132" s="81"/>
      <c r="I132" s="81"/>
    </row>
    <row r="133" spans="1:9" x14ac:dyDescent="0.25">
      <c r="A133" s="55"/>
      <c r="B133" s="56"/>
      <c r="C133" s="56"/>
      <c r="D133" s="81"/>
      <c r="E133" s="81"/>
      <c r="F133" s="74"/>
      <c r="G133" s="81"/>
      <c r="H133" s="81"/>
      <c r="I133" s="81"/>
    </row>
    <row r="134" spans="1:9" x14ac:dyDescent="0.25">
      <c r="A134" s="55"/>
      <c r="B134" s="56"/>
      <c r="C134" s="56"/>
      <c r="D134" s="81"/>
      <c r="E134" s="81"/>
      <c r="F134" s="74"/>
      <c r="G134" s="81"/>
      <c r="H134" s="81"/>
      <c r="I134" s="81"/>
    </row>
    <row r="135" spans="1:9" x14ac:dyDescent="0.25">
      <c r="A135" s="55"/>
      <c r="B135" s="56"/>
      <c r="C135" s="56"/>
      <c r="D135" s="81"/>
      <c r="E135" s="81"/>
      <c r="F135" s="74"/>
      <c r="G135" s="81"/>
      <c r="H135" s="81"/>
      <c r="I135" s="81"/>
    </row>
    <row r="136" spans="1:9" x14ac:dyDescent="0.25">
      <c r="A136" s="59"/>
      <c r="B136" s="60"/>
      <c r="C136" s="60"/>
      <c r="D136" s="81"/>
      <c r="E136" s="81"/>
      <c r="F136" s="74"/>
      <c r="G136" s="81"/>
      <c r="H136" s="81"/>
      <c r="I136" s="8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U20" sqref="U20"/>
    </sheetView>
  </sheetViews>
  <sheetFormatPr defaultRowHeight="12.75" x14ac:dyDescent="0.2"/>
  <sheetData>
    <row r="1" spans="1:11" s="2" customFormat="1" ht="14.25" x14ac:dyDescent="0.2">
      <c r="A1" s="28"/>
      <c r="B1" s="29"/>
      <c r="C1" s="30"/>
      <c r="D1" s="212">
        <v>44713</v>
      </c>
      <c r="E1" s="213"/>
      <c r="F1" s="213"/>
      <c r="G1" s="213"/>
      <c r="H1" s="213"/>
      <c r="I1" s="214"/>
      <c r="J1" s="31"/>
      <c r="K1" s="14"/>
    </row>
    <row r="2" spans="1:11" s="16" customFormat="1" ht="57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36" t="s">
        <v>8</v>
      </c>
      <c r="K2" s="14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s="149" t="s">
        <v>507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478</v>
      </c>
      <c r="B68" t="s">
        <v>180</v>
      </c>
      <c r="C68" t="s">
        <v>479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474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485</v>
      </c>
      <c r="B77" t="s">
        <v>180</v>
      </c>
      <c r="C77" t="s">
        <v>486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476</v>
      </c>
      <c r="B98" t="s">
        <v>259</v>
      </c>
      <c r="C98" t="s">
        <v>480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423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454</v>
      </c>
      <c r="B108" t="s">
        <v>259</v>
      </c>
      <c r="C108" t="s">
        <v>453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500</v>
      </c>
      <c r="B114" t="s">
        <v>501</v>
      </c>
      <c r="C114" t="s">
        <v>502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P17" sqref="P17"/>
    </sheetView>
  </sheetViews>
  <sheetFormatPr defaultRowHeight="12.75" x14ac:dyDescent="0.2"/>
  <sheetData>
    <row r="1" spans="1:11" s="2" customFormat="1" ht="14.25" x14ac:dyDescent="0.2">
      <c r="A1" s="28"/>
      <c r="B1" s="29"/>
      <c r="C1" s="30"/>
      <c r="D1" s="212">
        <v>44743</v>
      </c>
      <c r="E1" s="213"/>
      <c r="F1" s="213"/>
      <c r="G1" s="213"/>
      <c r="H1" s="213"/>
      <c r="I1" s="214"/>
      <c r="J1" s="31"/>
      <c r="K1" s="14"/>
    </row>
    <row r="2" spans="1:11" s="16" customFormat="1" ht="57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36" t="s">
        <v>8</v>
      </c>
      <c r="K2" s="14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s="149" t="s">
        <v>507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478</v>
      </c>
      <c r="B68" t="s">
        <v>180</v>
      </c>
      <c r="C68" t="s">
        <v>479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474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485</v>
      </c>
      <c r="B77" t="s">
        <v>180</v>
      </c>
      <c r="C77" t="s">
        <v>486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476</v>
      </c>
      <c r="B98" t="s">
        <v>259</v>
      </c>
      <c r="C98" t="s">
        <v>480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423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454</v>
      </c>
      <c r="B108" t="s">
        <v>259</v>
      </c>
      <c r="C108" t="s">
        <v>453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500</v>
      </c>
      <c r="B114" t="s">
        <v>501</v>
      </c>
      <c r="C114" t="s">
        <v>502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Q23" sqref="Q23"/>
    </sheetView>
  </sheetViews>
  <sheetFormatPr defaultRowHeight="12.75" x14ac:dyDescent="0.2"/>
  <sheetData>
    <row r="1" spans="1:11" s="2" customFormat="1" ht="14.25" x14ac:dyDescent="0.2">
      <c r="A1" s="28"/>
      <c r="B1" s="29"/>
      <c r="C1" s="30"/>
      <c r="D1" s="212">
        <v>44774</v>
      </c>
      <c r="E1" s="213"/>
      <c r="F1" s="213"/>
      <c r="G1" s="213"/>
      <c r="H1" s="213"/>
      <c r="I1" s="214"/>
      <c r="J1" s="31"/>
      <c r="K1" s="14"/>
    </row>
    <row r="2" spans="1:11" s="16" customFormat="1" ht="57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36" t="s">
        <v>8</v>
      </c>
      <c r="K2" s="14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s="149" t="s">
        <v>507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478</v>
      </c>
      <c r="B68" t="s">
        <v>180</v>
      </c>
      <c r="C68" t="s">
        <v>479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474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485</v>
      </c>
      <c r="B77" t="s">
        <v>180</v>
      </c>
      <c r="C77" t="s">
        <v>486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476</v>
      </c>
      <c r="B98" t="s">
        <v>259</v>
      </c>
      <c r="C98" t="s">
        <v>480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423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454</v>
      </c>
      <c r="B108" t="s">
        <v>259</v>
      </c>
      <c r="C108" t="s">
        <v>453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500</v>
      </c>
      <c r="B114" t="s">
        <v>501</v>
      </c>
      <c r="C114" t="s">
        <v>502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T19" sqref="T19"/>
    </sheetView>
  </sheetViews>
  <sheetFormatPr defaultRowHeight="12.75" x14ac:dyDescent="0.2"/>
  <sheetData>
    <row r="1" spans="1:11" s="2" customFormat="1" ht="14.25" x14ac:dyDescent="0.2">
      <c r="A1" s="28"/>
      <c r="B1" s="29"/>
      <c r="C1" s="30"/>
      <c r="D1" s="212">
        <v>44805</v>
      </c>
      <c r="E1" s="213"/>
      <c r="F1" s="213"/>
      <c r="G1" s="213"/>
      <c r="H1" s="213"/>
      <c r="I1" s="214"/>
      <c r="J1" s="31"/>
      <c r="K1" s="14"/>
    </row>
    <row r="2" spans="1:11" s="16" customFormat="1" ht="57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36" t="s">
        <v>8</v>
      </c>
      <c r="K2" s="14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s="149" t="s">
        <v>507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478</v>
      </c>
      <c r="B68" t="s">
        <v>180</v>
      </c>
      <c r="C68" t="s">
        <v>479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474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485</v>
      </c>
      <c r="B77" t="s">
        <v>180</v>
      </c>
      <c r="C77" t="s">
        <v>486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476</v>
      </c>
      <c r="B98" t="s">
        <v>259</v>
      </c>
      <c r="C98" t="s">
        <v>480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423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454</v>
      </c>
      <c r="B108" t="s">
        <v>259</v>
      </c>
      <c r="C108" t="s">
        <v>453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500</v>
      </c>
      <c r="B114" t="s">
        <v>501</v>
      </c>
      <c r="C114" t="s">
        <v>502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S18" sqref="S18"/>
    </sheetView>
  </sheetViews>
  <sheetFormatPr defaultRowHeight="12.75" x14ac:dyDescent="0.2"/>
  <sheetData>
    <row r="1" spans="1:11" s="2" customFormat="1" ht="14.25" x14ac:dyDescent="0.2">
      <c r="A1" s="28"/>
      <c r="B1" s="29"/>
      <c r="C1" s="30"/>
      <c r="D1" s="212">
        <v>44835</v>
      </c>
      <c r="E1" s="213"/>
      <c r="F1" s="213"/>
      <c r="G1" s="213"/>
      <c r="H1" s="213"/>
      <c r="I1" s="214"/>
      <c r="J1" s="31"/>
      <c r="K1" s="14"/>
    </row>
    <row r="2" spans="1:11" s="16" customFormat="1" ht="57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36" t="s">
        <v>8</v>
      </c>
      <c r="K2" s="14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s="149" t="s">
        <v>507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478</v>
      </c>
      <c r="B68" t="s">
        <v>180</v>
      </c>
      <c r="C68" t="s">
        <v>479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474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485</v>
      </c>
      <c r="B77" t="s">
        <v>180</v>
      </c>
      <c r="C77" t="s">
        <v>486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476</v>
      </c>
      <c r="B98" t="s">
        <v>259</v>
      </c>
      <c r="C98" t="s">
        <v>480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423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454</v>
      </c>
      <c r="B108" t="s">
        <v>259</v>
      </c>
      <c r="C108" t="s">
        <v>453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500</v>
      </c>
      <c r="B114" t="s">
        <v>501</v>
      </c>
      <c r="C114" t="s">
        <v>502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V23" sqref="V23"/>
    </sheetView>
  </sheetViews>
  <sheetFormatPr defaultRowHeight="12.75" x14ac:dyDescent="0.2"/>
  <sheetData>
    <row r="1" spans="1:11" s="2" customFormat="1" ht="14.25" x14ac:dyDescent="0.2">
      <c r="A1" s="28"/>
      <c r="B1" s="29"/>
      <c r="C1" s="30"/>
      <c r="D1" s="212">
        <v>44866</v>
      </c>
      <c r="E1" s="213"/>
      <c r="F1" s="213"/>
      <c r="G1" s="213"/>
      <c r="H1" s="213"/>
      <c r="I1" s="214"/>
      <c r="J1" s="31"/>
      <c r="K1" s="14"/>
    </row>
    <row r="2" spans="1:11" s="16" customFormat="1" ht="57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36" t="s">
        <v>8</v>
      </c>
      <c r="K2" s="14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s="149" t="s">
        <v>507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478</v>
      </c>
      <c r="B68" t="s">
        <v>180</v>
      </c>
      <c r="C68" t="s">
        <v>479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474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485</v>
      </c>
      <c r="B77" t="s">
        <v>180</v>
      </c>
      <c r="C77" t="s">
        <v>486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476</v>
      </c>
      <c r="B98" t="s">
        <v>259</v>
      </c>
      <c r="C98" t="s">
        <v>480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423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454</v>
      </c>
      <c r="B108" t="s">
        <v>259</v>
      </c>
      <c r="C108" t="s">
        <v>453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500</v>
      </c>
      <c r="B114" t="s">
        <v>501</v>
      </c>
      <c r="C114" t="s">
        <v>502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selection activeCell="U18" sqref="U18"/>
    </sheetView>
  </sheetViews>
  <sheetFormatPr defaultRowHeight="12.75" x14ac:dyDescent="0.2"/>
  <sheetData>
    <row r="1" spans="1:11" s="2" customFormat="1" ht="14.25" x14ac:dyDescent="0.2">
      <c r="A1" s="28"/>
      <c r="B1" s="29"/>
      <c r="C1" s="30"/>
      <c r="D1" s="212">
        <v>44896</v>
      </c>
      <c r="E1" s="213"/>
      <c r="F1" s="213"/>
      <c r="G1" s="213"/>
      <c r="H1" s="213"/>
      <c r="I1" s="214"/>
      <c r="J1" s="31"/>
      <c r="K1" s="14"/>
    </row>
    <row r="2" spans="1:11" s="16" customFormat="1" ht="57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36" t="s">
        <v>8</v>
      </c>
      <c r="K2" s="14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s="149" t="s">
        <v>507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478</v>
      </c>
      <c r="B68" t="s">
        <v>180</v>
      </c>
      <c r="C68" t="s">
        <v>479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474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485</v>
      </c>
      <c r="B77" t="s">
        <v>180</v>
      </c>
      <c r="C77" t="s">
        <v>486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476</v>
      </c>
      <c r="B98" t="s">
        <v>259</v>
      </c>
      <c r="C98" t="s">
        <v>480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423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454</v>
      </c>
      <c r="B108" t="s">
        <v>259</v>
      </c>
      <c r="C108" t="s">
        <v>453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500</v>
      </c>
      <c r="B114" t="s">
        <v>501</v>
      </c>
      <c r="C114" t="s">
        <v>502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99" activePane="bottomRight" state="frozen"/>
      <selection activeCell="K75" sqref="K75"/>
      <selection pane="topRight" activeCell="K75" sqref="K75"/>
      <selection pane="bottomLeft" activeCell="K75" sqref="K75"/>
      <selection pane="bottomRight" activeCell="P124" sqref="P124"/>
    </sheetView>
  </sheetViews>
  <sheetFormatPr defaultColWidth="5.7109375" defaultRowHeight="12.75" x14ac:dyDescent="0.2"/>
  <cols>
    <col min="1" max="1" width="6.7109375" style="179" customWidth="1"/>
    <col min="2" max="2" width="11.28515625" style="149" bestFit="1" customWidth="1"/>
    <col min="3" max="3" width="26.42578125" style="149" bestFit="1" customWidth="1"/>
    <col min="4" max="4" width="7.7109375" style="149" customWidth="1"/>
    <col min="5" max="5" width="7" style="149" customWidth="1"/>
    <col min="6" max="6" width="8" style="149" customWidth="1"/>
    <col min="7" max="7" width="6.85546875" style="149" customWidth="1"/>
    <col min="8" max="8" width="7.7109375" style="149" customWidth="1"/>
    <col min="9" max="9" width="7.140625" style="149" bestFit="1" customWidth="1"/>
    <col min="10" max="10" width="8" style="149" customWidth="1"/>
    <col min="11" max="11" width="6.7109375" style="149" customWidth="1"/>
    <col min="12" max="12" width="6.85546875" style="149" customWidth="1"/>
    <col min="13" max="13" width="7.28515625" style="149" customWidth="1"/>
    <col min="14" max="14" width="7.42578125" style="149" customWidth="1"/>
    <col min="15" max="15" width="7" style="149" bestFit="1" customWidth="1"/>
    <col min="16" max="16" width="8.140625" style="171" customWidth="1"/>
    <col min="17" max="16384" width="5.7109375" style="10"/>
  </cols>
  <sheetData>
    <row r="1" spans="1:17" s="9" customFormat="1" x14ac:dyDescent="0.2">
      <c r="A1" s="166"/>
      <c r="B1" s="167"/>
      <c r="C1" s="168"/>
      <c r="D1" s="218" t="s">
        <v>293</v>
      </c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  <c r="P1" s="186" t="s">
        <v>294</v>
      </c>
    </row>
    <row r="2" spans="1:17" s="180" customFormat="1" ht="25.5" x14ac:dyDescent="0.2">
      <c r="A2" s="188" t="s">
        <v>0</v>
      </c>
      <c r="B2" s="189" t="s">
        <v>1</v>
      </c>
      <c r="C2" s="190" t="s">
        <v>2</v>
      </c>
      <c r="D2" s="191">
        <v>44575</v>
      </c>
      <c r="E2" s="191">
        <v>44607</v>
      </c>
      <c r="F2" s="191">
        <v>44636</v>
      </c>
      <c r="G2" s="191">
        <v>44668</v>
      </c>
      <c r="H2" s="191">
        <v>44699</v>
      </c>
      <c r="I2" s="191">
        <v>44731</v>
      </c>
      <c r="J2" s="191">
        <v>44762</v>
      </c>
      <c r="K2" s="191">
        <v>44794</v>
      </c>
      <c r="L2" s="191">
        <v>44826</v>
      </c>
      <c r="M2" s="191">
        <v>44857</v>
      </c>
      <c r="N2" s="191">
        <v>44889</v>
      </c>
      <c r="O2" s="191">
        <v>44920</v>
      </c>
      <c r="P2" s="187" t="s">
        <v>295</v>
      </c>
    </row>
    <row r="3" spans="1:17" x14ac:dyDescent="0.2">
      <c r="A3" s="192" t="s">
        <v>9</v>
      </c>
      <c r="B3" s="193" t="s">
        <v>10</v>
      </c>
      <c r="C3" s="193" t="s">
        <v>11</v>
      </c>
      <c r="D3" s="194">
        <f>'Jan 2022'!J3</f>
        <v>0.5714285714285714</v>
      </c>
      <c r="E3" s="194">
        <f>'Feb 2022'!J3</f>
        <v>0.5</v>
      </c>
      <c r="F3" s="194">
        <f>'Mar 2022'!J3</f>
        <v>0.74193548387096775</v>
      </c>
      <c r="G3" s="194">
        <f>'Apr 2022'!J3</f>
        <v>0</v>
      </c>
      <c r="H3" s="194"/>
      <c r="I3" s="194"/>
      <c r="J3" s="194"/>
      <c r="K3" s="194"/>
      <c r="L3" s="194"/>
      <c r="M3" s="194"/>
      <c r="N3" s="194"/>
      <c r="O3" s="194"/>
      <c r="P3" s="195">
        <f>SUM(D3:O3)/4</f>
        <v>0.45334101382488479</v>
      </c>
      <c r="Q3" s="11"/>
    </row>
    <row r="4" spans="1:17" x14ac:dyDescent="0.2">
      <c r="A4" s="192" t="s">
        <v>12</v>
      </c>
      <c r="B4" s="193" t="s">
        <v>13</v>
      </c>
      <c r="C4" s="193" t="s">
        <v>13</v>
      </c>
      <c r="D4" s="194">
        <f>'Jan 2022'!J4</f>
        <v>0.8</v>
      </c>
      <c r="E4" s="194">
        <f>'Feb 2022'!J4</f>
        <v>0.5</v>
      </c>
      <c r="F4" s="194">
        <f>'Mar 2022'!J4</f>
        <v>0.7857142857142857</v>
      </c>
      <c r="G4" s="194">
        <f>'Apr 2022'!J4</f>
        <v>0.75</v>
      </c>
      <c r="H4" s="194"/>
      <c r="I4" s="194"/>
      <c r="J4" s="194"/>
      <c r="K4" s="194"/>
      <c r="L4" s="194"/>
      <c r="M4" s="194"/>
      <c r="N4" s="194"/>
      <c r="O4" s="194"/>
      <c r="P4" s="195">
        <f>SUM(D4:O4)/4</f>
        <v>0.70892857142857146</v>
      </c>
    </row>
    <row r="5" spans="1:17" x14ac:dyDescent="0.2">
      <c r="A5" s="192" t="s">
        <v>14</v>
      </c>
      <c r="B5" s="193" t="s">
        <v>15</v>
      </c>
      <c r="C5" s="193" t="s">
        <v>15</v>
      </c>
      <c r="D5" s="194">
        <f>'Jan 2022'!J5</f>
        <v>1</v>
      </c>
      <c r="E5" s="194">
        <f>'Feb 2022'!J5</f>
        <v>0.83333333333333337</v>
      </c>
      <c r="F5" s="194">
        <f>'Mar 2022'!J5</f>
        <v>0.90909090909090906</v>
      </c>
      <c r="G5" s="194">
        <f>'Apr 2022'!J5</f>
        <v>1.1666666666666667</v>
      </c>
      <c r="H5" s="194"/>
      <c r="I5" s="194"/>
      <c r="J5" s="194"/>
      <c r="K5" s="194"/>
      <c r="L5" s="194"/>
      <c r="M5" s="194"/>
      <c r="N5" s="194"/>
      <c r="O5" s="194"/>
      <c r="P5" s="195">
        <f t="shared" ref="P5:P68" si="0">SUM(D5:O5)/4</f>
        <v>0.97727272727272729</v>
      </c>
    </row>
    <row r="6" spans="1:17" x14ac:dyDescent="0.2">
      <c r="A6" s="192" t="s">
        <v>16</v>
      </c>
      <c r="B6" s="193" t="s">
        <v>17</v>
      </c>
      <c r="C6" s="193" t="s">
        <v>18</v>
      </c>
      <c r="D6" s="194">
        <f>'Jan 2022'!J6</f>
        <v>0.66666666666666663</v>
      </c>
      <c r="E6" s="194">
        <f>'Feb 2022'!J6</f>
        <v>0.8571428571428571</v>
      </c>
      <c r="F6" s="194">
        <f>'Mar 2022'!J6</f>
        <v>0.90476190476190477</v>
      </c>
      <c r="G6" s="194">
        <f>'Apr 2022'!J6</f>
        <v>0.86363636363636365</v>
      </c>
      <c r="H6" s="194"/>
      <c r="I6" s="194"/>
      <c r="J6" s="194"/>
      <c r="K6" s="194"/>
      <c r="L6" s="194"/>
      <c r="M6" s="194"/>
      <c r="N6" s="194"/>
      <c r="O6" s="194"/>
      <c r="P6" s="195">
        <f t="shared" si="0"/>
        <v>0.82305194805194803</v>
      </c>
    </row>
    <row r="7" spans="1:17" x14ac:dyDescent="0.2">
      <c r="A7" s="192" t="s">
        <v>19</v>
      </c>
      <c r="B7" s="193" t="s">
        <v>17</v>
      </c>
      <c r="C7" s="193" t="s">
        <v>20</v>
      </c>
      <c r="D7" s="194">
        <f>'Jan 2022'!J7</f>
        <v>0.45945945945945948</v>
      </c>
      <c r="E7" s="194">
        <f>'Feb 2022'!J7</f>
        <v>0.48148148148148145</v>
      </c>
      <c r="F7" s="194">
        <f>'Mar 2022'!J7</f>
        <v>0.94339622641509435</v>
      </c>
      <c r="G7" s="194">
        <f>'Apr 2022'!J7</f>
        <v>0.4642857142857143</v>
      </c>
      <c r="H7" s="194"/>
      <c r="I7" s="194"/>
      <c r="J7" s="194"/>
      <c r="K7" s="194"/>
      <c r="L7" s="194"/>
      <c r="M7" s="194"/>
      <c r="N7" s="194"/>
      <c r="O7" s="194"/>
      <c r="P7" s="195">
        <f t="shared" si="0"/>
        <v>0.5871557204104374</v>
      </c>
    </row>
    <row r="8" spans="1:17" x14ac:dyDescent="0.2">
      <c r="A8" s="192" t="s">
        <v>21</v>
      </c>
      <c r="B8" s="193" t="s">
        <v>22</v>
      </c>
      <c r="C8" s="193" t="s">
        <v>23</v>
      </c>
      <c r="D8" s="194">
        <f>'Jan 2022'!J8</f>
        <v>1.3076923076923077</v>
      </c>
      <c r="E8" s="194">
        <f>'Feb 2022'!J8</f>
        <v>0.73333333333333328</v>
      </c>
      <c r="F8" s="194">
        <f>'Mar 2022'!J8</f>
        <v>0.76470588235294112</v>
      </c>
      <c r="G8" s="194">
        <f>'Apr 2022'!J8</f>
        <v>0.75</v>
      </c>
      <c r="H8" s="194"/>
      <c r="I8" s="194"/>
      <c r="J8" s="194"/>
      <c r="K8" s="194"/>
      <c r="L8" s="194"/>
      <c r="M8" s="194"/>
      <c r="N8" s="194"/>
      <c r="O8" s="194"/>
      <c r="P8" s="195">
        <f t="shared" si="0"/>
        <v>0.8889328808446455</v>
      </c>
    </row>
    <row r="9" spans="1:17" x14ac:dyDescent="0.2">
      <c r="A9" s="192" t="s">
        <v>24</v>
      </c>
      <c r="B9" s="193" t="s">
        <v>25</v>
      </c>
      <c r="C9" s="193" t="s">
        <v>26</v>
      </c>
      <c r="D9" s="194">
        <f>'Jan 2022'!J9</f>
        <v>1.1323529411764706</v>
      </c>
      <c r="E9" s="194">
        <f>'Feb 2022'!J9</f>
        <v>0.97101449275362317</v>
      </c>
      <c r="F9" s="194">
        <f>'Mar 2022'!J9</f>
        <v>0.57608695652173914</v>
      </c>
      <c r="G9" s="194">
        <f>'Apr 2022'!J9</f>
        <v>0.97402597402597402</v>
      </c>
      <c r="H9" s="194"/>
      <c r="I9" s="194"/>
      <c r="J9" s="194"/>
      <c r="K9" s="194"/>
      <c r="L9" s="194"/>
      <c r="M9" s="194"/>
      <c r="N9" s="194"/>
      <c r="O9" s="194"/>
      <c r="P9" s="195">
        <f t="shared" si="0"/>
        <v>0.91337009111945178</v>
      </c>
    </row>
    <row r="10" spans="1:17" x14ac:dyDescent="0.2">
      <c r="A10" s="192" t="s">
        <v>27</v>
      </c>
      <c r="B10" s="193" t="s">
        <v>28</v>
      </c>
      <c r="C10" s="193" t="s">
        <v>29</v>
      </c>
      <c r="D10" s="194">
        <f>'Jan 2022'!J10</f>
        <v>0.8666666666666667</v>
      </c>
      <c r="E10" s="194">
        <f>'Feb 2022'!J10</f>
        <v>1.4545454545454546</v>
      </c>
      <c r="F10" s="194">
        <f>'Mar 2022'!J10</f>
        <v>0.85</v>
      </c>
      <c r="G10" s="194">
        <f>'Apr 2022'!J10</f>
        <v>1.0833333333333333</v>
      </c>
      <c r="H10" s="194"/>
      <c r="I10" s="194"/>
      <c r="J10" s="194"/>
      <c r="K10" s="194"/>
      <c r="L10" s="194"/>
      <c r="M10" s="194"/>
      <c r="N10" s="194"/>
      <c r="O10" s="194"/>
      <c r="P10" s="195">
        <f t="shared" si="0"/>
        <v>1.0636363636363637</v>
      </c>
    </row>
    <row r="11" spans="1:17" x14ac:dyDescent="0.2">
      <c r="A11" s="192" t="s">
        <v>30</v>
      </c>
      <c r="B11" s="193" t="s">
        <v>31</v>
      </c>
      <c r="C11" s="193" t="s">
        <v>32</v>
      </c>
      <c r="D11" s="194">
        <f>'Jan 2022'!J11</f>
        <v>0.54098360655737709</v>
      </c>
      <c r="E11" s="194">
        <f>'Feb 2022'!J11</f>
        <v>0.5714285714285714</v>
      </c>
      <c r="F11" s="194">
        <f>'Mar 2022'!J11</f>
        <v>0.48214285714285715</v>
      </c>
      <c r="G11" s="194">
        <f>'Apr 2022'!J11</f>
        <v>0.92500000000000004</v>
      </c>
      <c r="H11" s="194"/>
      <c r="I11" s="194"/>
      <c r="J11" s="194"/>
      <c r="K11" s="194"/>
      <c r="L11" s="194"/>
      <c r="M11" s="194"/>
      <c r="N11" s="194"/>
      <c r="O11" s="194"/>
      <c r="P11" s="195">
        <f t="shared" si="0"/>
        <v>0.62988875878220152</v>
      </c>
    </row>
    <row r="12" spans="1:17" x14ac:dyDescent="0.2">
      <c r="A12" s="192" t="s">
        <v>33</v>
      </c>
      <c r="B12" s="193" t="s">
        <v>31</v>
      </c>
      <c r="C12" s="193" t="s">
        <v>34</v>
      </c>
      <c r="D12" s="194">
        <f>'Jan 2022'!J12</f>
        <v>0.11538461538461539</v>
      </c>
      <c r="E12" s="194">
        <f>'Feb 2022'!J12</f>
        <v>0.13008130081300814</v>
      </c>
      <c r="F12" s="194">
        <f>'Mar 2022'!J12</f>
        <v>3.3175355450236969E-2</v>
      </c>
      <c r="G12" s="194">
        <f>'Apr 2022'!J12</f>
        <v>0.40740740740740738</v>
      </c>
      <c r="H12" s="194"/>
      <c r="I12" s="194"/>
      <c r="J12" s="194"/>
      <c r="K12" s="194"/>
      <c r="L12" s="194"/>
      <c r="M12" s="194"/>
      <c r="N12" s="194"/>
      <c r="O12" s="194"/>
      <c r="P12" s="195">
        <f t="shared" si="0"/>
        <v>0.17151216976381697</v>
      </c>
    </row>
    <row r="13" spans="1:17" x14ac:dyDescent="0.2">
      <c r="A13" s="192" t="s">
        <v>35</v>
      </c>
      <c r="B13" s="193" t="s">
        <v>36</v>
      </c>
      <c r="C13" s="193" t="s">
        <v>37</v>
      </c>
      <c r="D13" s="194">
        <f>'Jan 2022'!J13</f>
        <v>1.1463414634146341</v>
      </c>
      <c r="E13" s="194">
        <f>'Feb 2022'!J13</f>
        <v>1.703125</v>
      </c>
      <c r="F13" s="194">
        <f>'Mar 2022'!J13</f>
        <v>1.7808219178082192</v>
      </c>
      <c r="G13" s="194">
        <f>'Apr 2022'!J13</f>
        <v>1.1935483870967742</v>
      </c>
      <c r="H13" s="194"/>
      <c r="I13" s="194"/>
      <c r="J13" s="194"/>
      <c r="K13" s="194"/>
      <c r="L13" s="194"/>
      <c r="M13" s="194"/>
      <c r="N13" s="194"/>
      <c r="O13" s="194"/>
      <c r="P13" s="195">
        <f t="shared" si="0"/>
        <v>1.4559591920799069</v>
      </c>
    </row>
    <row r="14" spans="1:17" x14ac:dyDescent="0.2">
      <c r="A14" s="192" t="s">
        <v>38</v>
      </c>
      <c r="B14" s="193" t="s">
        <v>36</v>
      </c>
      <c r="C14" s="193" t="s">
        <v>39</v>
      </c>
      <c r="D14" s="194">
        <f>'Jan 2022'!J14</f>
        <v>0.5</v>
      </c>
      <c r="E14" s="194">
        <f>'Feb 2022'!J14</f>
        <v>1</v>
      </c>
      <c r="F14" s="194">
        <f>'Mar 2022'!J14</f>
        <v>0.91666666666666663</v>
      </c>
      <c r="G14" s="194">
        <f>'Apr 2022'!J14</f>
        <v>0.8</v>
      </c>
      <c r="H14" s="194"/>
      <c r="I14" s="194"/>
      <c r="J14" s="194"/>
      <c r="K14" s="194"/>
      <c r="L14" s="194"/>
      <c r="M14" s="194"/>
      <c r="N14" s="194"/>
      <c r="O14" s="194"/>
      <c r="P14" s="195">
        <f t="shared" si="0"/>
        <v>0.8041666666666667</v>
      </c>
    </row>
    <row r="15" spans="1:17" x14ac:dyDescent="0.2">
      <c r="A15" s="192" t="s">
        <v>40</v>
      </c>
      <c r="B15" s="193" t="s">
        <v>41</v>
      </c>
      <c r="C15" s="193" t="s">
        <v>42</v>
      </c>
      <c r="D15" s="194">
        <f>'Jan 2022'!J15</f>
        <v>0.84615384615384615</v>
      </c>
      <c r="E15" s="194">
        <f>'Feb 2022'!J15</f>
        <v>0.83333333333333337</v>
      </c>
      <c r="F15" s="194">
        <f>'Mar 2022'!J15</f>
        <v>1</v>
      </c>
      <c r="G15" s="194">
        <f>'Apr 2022'!J15</f>
        <v>1.0425531914893618</v>
      </c>
      <c r="H15" s="194"/>
      <c r="I15" s="194"/>
      <c r="J15" s="194"/>
      <c r="K15" s="194"/>
      <c r="L15" s="194"/>
      <c r="M15" s="194"/>
      <c r="N15" s="194"/>
      <c r="O15" s="194"/>
      <c r="P15" s="195">
        <f t="shared" si="0"/>
        <v>0.93051009274413543</v>
      </c>
    </row>
    <row r="16" spans="1:17" x14ac:dyDescent="0.2">
      <c r="A16" s="192" t="s">
        <v>43</v>
      </c>
      <c r="B16" s="193" t="s">
        <v>44</v>
      </c>
      <c r="C16" s="193" t="s">
        <v>45</v>
      </c>
      <c r="D16" s="194">
        <f>'Jan 2022'!J16</f>
        <v>1.4571428571428571</v>
      </c>
      <c r="E16" s="194">
        <f>'Feb 2022'!J16</f>
        <v>2.0714285714285716</v>
      </c>
      <c r="F16" s="194">
        <f>'Mar 2022'!J16</f>
        <v>1.8095238095238095</v>
      </c>
      <c r="G16" s="194">
        <f>'Apr 2022'!J16</f>
        <v>1.3333333333333333</v>
      </c>
      <c r="H16" s="194"/>
      <c r="I16" s="194"/>
      <c r="J16" s="194"/>
      <c r="K16" s="194"/>
      <c r="L16" s="194"/>
      <c r="M16" s="194"/>
      <c r="N16" s="194"/>
      <c r="O16" s="194"/>
      <c r="P16" s="195">
        <f t="shared" si="0"/>
        <v>1.6678571428571427</v>
      </c>
    </row>
    <row r="17" spans="1:16" x14ac:dyDescent="0.2">
      <c r="A17" s="192" t="s">
        <v>46</v>
      </c>
      <c r="B17" s="193" t="s">
        <v>47</v>
      </c>
      <c r="C17" s="193" t="s">
        <v>48</v>
      </c>
      <c r="D17" s="194">
        <f>'Jan 2022'!J17</f>
        <v>0.84360189573459721</v>
      </c>
      <c r="E17" s="194">
        <f>'Feb 2022'!J17</f>
        <v>1.0126582278481013</v>
      </c>
      <c r="F17" s="194">
        <f>'Mar 2022'!J17</f>
        <v>1.0047619047619047</v>
      </c>
      <c r="G17" s="194">
        <f>'Apr 2022'!J17</f>
        <v>0.68442622950819676</v>
      </c>
      <c r="H17" s="194"/>
      <c r="I17" s="194"/>
      <c r="J17" s="194"/>
      <c r="K17" s="194"/>
      <c r="L17" s="194"/>
      <c r="M17" s="194"/>
      <c r="N17" s="194"/>
      <c r="O17" s="194"/>
      <c r="P17" s="195">
        <f t="shared" si="0"/>
        <v>0.88636206446319998</v>
      </c>
    </row>
    <row r="18" spans="1:16" x14ac:dyDescent="0.2">
      <c r="A18" s="192" t="s">
        <v>49</v>
      </c>
      <c r="B18" s="193" t="s">
        <v>47</v>
      </c>
      <c r="C18" s="193" t="s">
        <v>50</v>
      </c>
      <c r="D18" s="194">
        <f>'Jan 2022'!J18</f>
        <v>1.201834862385321</v>
      </c>
      <c r="E18" s="194">
        <f>'Feb 2022'!J18</f>
        <v>1.2077922077922079</v>
      </c>
      <c r="F18" s="194">
        <f>'Mar 2022'!J18</f>
        <v>1.33</v>
      </c>
      <c r="G18" s="194">
        <f>'Apr 2022'!J18</f>
        <v>1.4642857142857142</v>
      </c>
      <c r="H18" s="194"/>
      <c r="I18" s="194"/>
      <c r="J18" s="194"/>
      <c r="K18" s="194"/>
      <c r="L18" s="194"/>
      <c r="M18" s="194"/>
      <c r="N18" s="194"/>
      <c r="O18" s="194"/>
      <c r="P18" s="195">
        <f t="shared" si="0"/>
        <v>1.3009781961158109</v>
      </c>
    </row>
    <row r="19" spans="1:16" x14ac:dyDescent="0.2">
      <c r="A19" s="192" t="s">
        <v>51</v>
      </c>
      <c r="B19" s="193" t="s">
        <v>52</v>
      </c>
      <c r="C19" s="193" t="s">
        <v>53</v>
      </c>
      <c r="D19" s="194">
        <f>'Jan 2022'!J19</f>
        <v>0.86956521739130432</v>
      </c>
      <c r="E19" s="194">
        <f>'Feb 2022'!J19</f>
        <v>0.88888888888888884</v>
      </c>
      <c r="F19" s="194">
        <f>'Mar 2022'!J19</f>
        <v>1</v>
      </c>
      <c r="G19" s="194">
        <f>'Apr 2022'!J19</f>
        <v>0.82352941176470584</v>
      </c>
      <c r="H19" s="194"/>
      <c r="I19" s="194"/>
      <c r="J19" s="194"/>
      <c r="K19" s="194"/>
      <c r="L19" s="194"/>
      <c r="M19" s="194"/>
      <c r="N19" s="194"/>
      <c r="O19" s="194"/>
      <c r="P19" s="195">
        <f t="shared" si="0"/>
        <v>0.89549587951122467</v>
      </c>
    </row>
    <row r="20" spans="1:16" x14ac:dyDescent="0.2">
      <c r="A20" s="192" t="s">
        <v>54</v>
      </c>
      <c r="B20" s="193" t="s">
        <v>55</v>
      </c>
      <c r="C20" s="193" t="s">
        <v>56</v>
      </c>
      <c r="D20" s="194">
        <f>'Jan 2022'!J20</f>
        <v>0.66515837104072395</v>
      </c>
      <c r="E20" s="194">
        <f>'Feb 2022'!J20</f>
        <v>0.66331658291457285</v>
      </c>
      <c r="F20" s="194">
        <f>'Mar 2022'!J20</f>
        <v>0.88011695906432752</v>
      </c>
      <c r="G20" s="194">
        <f>'Apr 2022'!J20</f>
        <v>1.1734317343173433</v>
      </c>
      <c r="H20" s="194"/>
      <c r="I20" s="194"/>
      <c r="J20" s="194"/>
      <c r="K20" s="194"/>
      <c r="L20" s="194"/>
      <c r="M20" s="194"/>
      <c r="N20" s="194"/>
      <c r="O20" s="194"/>
      <c r="P20" s="195">
        <f t="shared" si="0"/>
        <v>0.84550591183424195</v>
      </c>
    </row>
    <row r="21" spans="1:16" x14ac:dyDescent="0.2">
      <c r="A21" s="196" t="s">
        <v>57</v>
      </c>
      <c r="B21" s="197" t="s">
        <v>55</v>
      </c>
      <c r="C21" s="197" t="s">
        <v>58</v>
      </c>
      <c r="D21" s="194">
        <f>'Jan 2022'!J21</f>
        <v>0</v>
      </c>
      <c r="E21" s="194">
        <f>'Feb 2022'!J21</f>
        <v>0</v>
      </c>
      <c r="F21" s="194">
        <f>'Mar 2022'!J21</f>
        <v>0</v>
      </c>
      <c r="G21" s="194">
        <f>'Apr 2022'!J21</f>
        <v>0</v>
      </c>
      <c r="H21" s="194"/>
      <c r="I21" s="194"/>
      <c r="J21" s="194"/>
      <c r="K21" s="194"/>
      <c r="L21" s="194"/>
      <c r="M21" s="194"/>
      <c r="N21" s="194"/>
      <c r="O21" s="194"/>
      <c r="P21" s="195">
        <f t="shared" si="0"/>
        <v>0</v>
      </c>
    </row>
    <row r="22" spans="1:16" x14ac:dyDescent="0.2">
      <c r="A22" s="192" t="s">
        <v>59</v>
      </c>
      <c r="B22" s="193" t="s">
        <v>60</v>
      </c>
      <c r="C22" s="193" t="s">
        <v>61</v>
      </c>
      <c r="D22" s="194">
        <f>'Jan 2022'!J22</f>
        <v>1.6483516483516484E-2</v>
      </c>
      <c r="E22" s="194">
        <f>'Feb 2022'!J22</f>
        <v>1.1818181818181819</v>
      </c>
      <c r="F22" s="194">
        <f>'Mar 2022'!J22</f>
        <v>1.4666666666666666</v>
      </c>
      <c r="G22" s="194">
        <f>'Apr 2022'!J22</f>
        <v>1.2307692307692308</v>
      </c>
      <c r="H22" s="194"/>
      <c r="I22" s="194"/>
      <c r="J22" s="194"/>
      <c r="K22" s="194"/>
      <c r="L22" s="194"/>
      <c r="M22" s="194"/>
      <c r="N22" s="194"/>
      <c r="O22" s="194"/>
      <c r="P22" s="195">
        <f t="shared" si="0"/>
        <v>0.97393439893439893</v>
      </c>
    </row>
    <row r="23" spans="1:16" x14ac:dyDescent="0.2">
      <c r="A23" s="192" t="s">
        <v>62</v>
      </c>
      <c r="B23" s="193" t="s">
        <v>63</v>
      </c>
      <c r="C23" s="193" t="s">
        <v>64</v>
      </c>
      <c r="D23" s="194">
        <f>'Jan 2022'!J23</f>
        <v>0.82758620689655171</v>
      </c>
      <c r="E23" s="194">
        <f>'Feb 2022'!J23</f>
        <v>0.77272727272727271</v>
      </c>
      <c r="F23" s="194">
        <f>'Mar 2022'!J23</f>
        <v>0.8571428571428571</v>
      </c>
      <c r="G23" s="194">
        <f>'Apr 2022'!J23</f>
        <v>1</v>
      </c>
      <c r="H23" s="194"/>
      <c r="I23" s="194"/>
      <c r="J23" s="194"/>
      <c r="K23" s="194"/>
      <c r="L23" s="194"/>
      <c r="M23" s="194"/>
      <c r="N23" s="194"/>
      <c r="O23" s="194"/>
      <c r="P23" s="195">
        <f t="shared" si="0"/>
        <v>0.86436408419167043</v>
      </c>
    </row>
    <row r="24" spans="1:16" x14ac:dyDescent="0.2">
      <c r="A24" s="192" t="s">
        <v>65</v>
      </c>
      <c r="B24" s="193" t="s">
        <v>66</v>
      </c>
      <c r="C24" s="193" t="s">
        <v>67</v>
      </c>
      <c r="D24" s="194">
        <f>'Jan 2022'!J24</f>
        <v>0.29032258064516131</v>
      </c>
      <c r="E24" s="194">
        <f>'Feb 2022'!J24</f>
        <v>0.26804123711340205</v>
      </c>
      <c r="F24" s="194">
        <f>'Mar 2022'!J24</f>
        <v>0.35238095238095241</v>
      </c>
      <c r="G24" s="194">
        <f>'Apr 2022'!J24</f>
        <v>0.51086956521739135</v>
      </c>
      <c r="H24" s="194"/>
      <c r="I24" s="194"/>
      <c r="J24" s="194"/>
      <c r="K24" s="194"/>
      <c r="L24" s="194"/>
      <c r="M24" s="194"/>
      <c r="N24" s="194"/>
      <c r="O24" s="194"/>
      <c r="P24" s="195">
        <f t="shared" si="0"/>
        <v>0.35540358383922677</v>
      </c>
    </row>
    <row r="25" spans="1:16" x14ac:dyDescent="0.2">
      <c r="A25" s="192" t="s">
        <v>68</v>
      </c>
      <c r="B25" s="193" t="s">
        <v>66</v>
      </c>
      <c r="C25" s="193" t="s">
        <v>69</v>
      </c>
      <c r="D25" s="194">
        <f>'Jan 2022'!J25</f>
        <v>0.60606060606060608</v>
      </c>
      <c r="E25" s="194">
        <f>'Feb 2022'!J25</f>
        <v>0.96551724137931039</v>
      </c>
      <c r="F25" s="194">
        <f>'Mar 2022'!J25</f>
        <v>1.0277777777777777</v>
      </c>
      <c r="G25" s="194">
        <f>'Apr 2022'!J25</f>
        <v>1.1071428571428572</v>
      </c>
      <c r="H25" s="194"/>
      <c r="I25" s="194"/>
      <c r="J25" s="194"/>
      <c r="K25" s="194"/>
      <c r="L25" s="194"/>
      <c r="M25" s="194"/>
      <c r="N25" s="194"/>
      <c r="O25" s="194"/>
      <c r="P25" s="195">
        <f t="shared" si="0"/>
        <v>0.92662462059013784</v>
      </c>
    </row>
    <row r="26" spans="1:16" x14ac:dyDescent="0.2">
      <c r="A26" s="192" t="s">
        <v>70</v>
      </c>
      <c r="B26" s="193" t="s">
        <v>71</v>
      </c>
      <c r="C26" s="193" t="s">
        <v>72</v>
      </c>
      <c r="D26" s="194">
        <f>'Jan 2022'!J26</f>
        <v>0.16666666666666666</v>
      </c>
      <c r="E26" s="194">
        <f>'Feb 2022'!J26</f>
        <v>0.34482758620689657</v>
      </c>
      <c r="F26" s="194">
        <f>'Mar 2022'!J26</f>
        <v>0.7857142857142857</v>
      </c>
      <c r="G26" s="194">
        <f>'Apr 2022'!J26</f>
        <v>0.4838709677419355</v>
      </c>
      <c r="H26" s="194"/>
      <c r="I26" s="194"/>
      <c r="J26" s="194"/>
      <c r="K26" s="194"/>
      <c r="L26" s="194"/>
      <c r="M26" s="194"/>
      <c r="N26" s="194"/>
      <c r="O26" s="194"/>
      <c r="P26" s="195">
        <f t="shared" si="0"/>
        <v>0.4452698765824461</v>
      </c>
    </row>
    <row r="27" spans="1:16" x14ac:dyDescent="0.2">
      <c r="A27" s="192" t="s">
        <v>73</v>
      </c>
      <c r="B27" s="193" t="s">
        <v>71</v>
      </c>
      <c r="C27" s="193" t="s">
        <v>74</v>
      </c>
      <c r="D27" s="194">
        <f>'Jan 2022'!J27</f>
        <v>0.22222222222222221</v>
      </c>
      <c r="E27" s="194">
        <f>'Feb 2022'!J27</f>
        <v>0</v>
      </c>
      <c r="F27" s="194">
        <f>'Mar 2022'!J27</f>
        <v>0.69230769230769229</v>
      </c>
      <c r="G27" s="194">
        <f>'Apr 2022'!J27</f>
        <v>0.69696969696969702</v>
      </c>
      <c r="H27" s="194"/>
      <c r="I27" s="194"/>
      <c r="J27" s="194"/>
      <c r="K27" s="194"/>
      <c r="L27" s="194"/>
      <c r="M27" s="194"/>
      <c r="N27" s="194"/>
      <c r="O27" s="194"/>
      <c r="P27" s="195">
        <f t="shared" si="0"/>
        <v>0.40287490287490291</v>
      </c>
    </row>
    <row r="28" spans="1:16" x14ac:dyDescent="0.2">
      <c r="A28" s="192" t="s">
        <v>75</v>
      </c>
      <c r="B28" s="193" t="s">
        <v>76</v>
      </c>
      <c r="C28" s="193" t="s">
        <v>77</v>
      </c>
      <c r="D28" s="194">
        <f>'Jan 2022'!J28</f>
        <v>0.55813953488372092</v>
      </c>
      <c r="E28" s="194">
        <f>'Feb 2022'!J28</f>
        <v>0.75</v>
      </c>
      <c r="F28" s="194">
        <f>'Mar 2022'!J28</f>
        <v>0.64102564102564108</v>
      </c>
      <c r="G28" s="194">
        <f>'Apr 2022'!J28</f>
        <v>0.967741935483871</v>
      </c>
      <c r="H28" s="194"/>
      <c r="I28" s="194"/>
      <c r="J28" s="194"/>
      <c r="K28" s="194"/>
      <c r="L28" s="194"/>
      <c r="M28" s="194"/>
      <c r="N28" s="194"/>
      <c r="O28" s="194"/>
      <c r="P28" s="195">
        <f t="shared" si="0"/>
        <v>0.72922677784830825</v>
      </c>
    </row>
    <row r="29" spans="1:16" x14ac:dyDescent="0.2">
      <c r="A29" s="192" t="s">
        <v>78</v>
      </c>
      <c r="B29" s="193" t="s">
        <v>79</v>
      </c>
      <c r="C29" s="193" t="s">
        <v>80</v>
      </c>
      <c r="D29" s="194">
        <f>'Jan 2022'!J29</f>
        <v>1</v>
      </c>
      <c r="E29" s="194">
        <f>'Feb 2022'!J29</f>
        <v>0</v>
      </c>
      <c r="F29" s="194">
        <f>'Mar 2022'!J29</f>
        <v>0</v>
      </c>
      <c r="G29" s="194">
        <f>'Apr 2022'!J29</f>
        <v>0.75</v>
      </c>
      <c r="H29" s="194"/>
      <c r="I29" s="194"/>
      <c r="J29" s="194"/>
      <c r="K29" s="194"/>
      <c r="L29" s="194"/>
      <c r="M29" s="194"/>
      <c r="N29" s="194"/>
      <c r="O29" s="194"/>
      <c r="P29" s="195">
        <f t="shared" si="0"/>
        <v>0.4375</v>
      </c>
    </row>
    <row r="30" spans="1:16" x14ac:dyDescent="0.2">
      <c r="A30" s="192" t="s">
        <v>81</v>
      </c>
      <c r="B30" s="193" t="s">
        <v>82</v>
      </c>
      <c r="C30" s="193" t="s">
        <v>83</v>
      </c>
      <c r="D30" s="194">
        <f>'Jan 2022'!J30</f>
        <v>0.66666666666666663</v>
      </c>
      <c r="E30" s="194">
        <f>'Feb 2022'!J30</f>
        <v>0</v>
      </c>
      <c r="F30" s="194">
        <f>'Mar 2022'!J30</f>
        <v>0.83333333333333337</v>
      </c>
      <c r="G30" s="194">
        <f>'Apr 2022'!J30</f>
        <v>1.1666666666666667</v>
      </c>
      <c r="H30" s="194"/>
      <c r="I30" s="194"/>
      <c r="J30" s="194"/>
      <c r="K30" s="194"/>
      <c r="L30" s="194"/>
      <c r="M30" s="194"/>
      <c r="N30" s="194"/>
      <c r="O30" s="194"/>
      <c r="P30" s="195">
        <f t="shared" si="0"/>
        <v>0.66666666666666674</v>
      </c>
    </row>
    <row r="31" spans="1:16" x14ac:dyDescent="0.2">
      <c r="A31" s="192" t="s">
        <v>84</v>
      </c>
      <c r="B31" s="193" t="s">
        <v>85</v>
      </c>
      <c r="C31" s="193" t="s">
        <v>86</v>
      </c>
      <c r="D31" s="194">
        <f>'Jan 2022'!J31</f>
        <v>0.26153846153846155</v>
      </c>
      <c r="E31" s="194">
        <f>'Feb 2022'!J31</f>
        <v>0.34319526627218933</v>
      </c>
      <c r="F31" s="194">
        <f>'Mar 2022'!J31</f>
        <v>0.29949238578680204</v>
      </c>
      <c r="G31" s="194">
        <f>'Apr 2022'!J31</f>
        <v>0.64779874213836475</v>
      </c>
      <c r="H31" s="194"/>
      <c r="I31" s="194"/>
      <c r="J31" s="194"/>
      <c r="K31" s="194"/>
      <c r="L31" s="194"/>
      <c r="M31" s="194"/>
      <c r="N31" s="194"/>
      <c r="O31" s="194"/>
      <c r="P31" s="195">
        <f t="shared" si="0"/>
        <v>0.3880062139339544</v>
      </c>
    </row>
    <row r="32" spans="1:16" x14ac:dyDescent="0.2">
      <c r="A32" s="192" t="s">
        <v>88</v>
      </c>
      <c r="B32" s="193" t="s">
        <v>89</v>
      </c>
      <c r="C32" s="193" t="s">
        <v>90</v>
      </c>
      <c r="D32" s="194">
        <f>'Jan 2022'!J32</f>
        <v>1.0689655172413792</v>
      </c>
      <c r="E32" s="194">
        <f>'Feb 2022'!J32</f>
        <v>0.65217391304347827</v>
      </c>
      <c r="F32" s="194">
        <f>'Mar 2022'!J32</f>
        <v>0.94117647058823528</v>
      </c>
      <c r="G32" s="194">
        <f>'Apr 2022'!J32</f>
        <v>1.0277777777777777</v>
      </c>
      <c r="H32" s="194"/>
      <c r="I32" s="194"/>
      <c r="J32" s="194"/>
      <c r="K32" s="194"/>
      <c r="L32" s="194"/>
      <c r="M32" s="194"/>
      <c r="N32" s="194"/>
      <c r="O32" s="194"/>
      <c r="P32" s="195">
        <f t="shared" si="0"/>
        <v>0.92252341966271767</v>
      </c>
    </row>
    <row r="33" spans="1:16" x14ac:dyDescent="0.2">
      <c r="A33" s="192" t="s">
        <v>91</v>
      </c>
      <c r="B33" s="193" t="s">
        <v>92</v>
      </c>
      <c r="C33" s="193" t="s">
        <v>93</v>
      </c>
      <c r="D33" s="194">
        <f>'Jan 2022'!J33</f>
        <v>1.5205479452054795</v>
      </c>
      <c r="E33" s="194">
        <f>'Feb 2022'!J33</f>
        <v>2</v>
      </c>
      <c r="F33" s="194">
        <f>'Mar 2022'!J33</f>
        <v>1.7471264367816093</v>
      </c>
      <c r="G33" s="194">
        <f>'Apr 2022'!J33</f>
        <v>1.860759493670886</v>
      </c>
      <c r="H33" s="194"/>
      <c r="I33" s="194"/>
      <c r="J33" s="194"/>
      <c r="K33" s="194"/>
      <c r="L33" s="194"/>
      <c r="M33" s="194"/>
      <c r="N33" s="194"/>
      <c r="O33" s="194"/>
      <c r="P33" s="195">
        <f t="shared" si="0"/>
        <v>1.7821084689144937</v>
      </c>
    </row>
    <row r="34" spans="1:16" x14ac:dyDescent="0.2">
      <c r="A34" s="192" t="s">
        <v>94</v>
      </c>
      <c r="B34" s="193" t="s">
        <v>95</v>
      </c>
      <c r="C34" s="193" t="s">
        <v>96</v>
      </c>
      <c r="D34" s="194">
        <f>'Jan 2022'!J34</f>
        <v>1.6</v>
      </c>
      <c r="E34" s="194">
        <f>'Feb 2022'!J34</f>
        <v>1.25</v>
      </c>
      <c r="F34" s="194">
        <f>'Mar 2022'!J34</f>
        <v>1</v>
      </c>
      <c r="G34" s="194">
        <f>'Apr 2022'!J34</f>
        <v>0.77777777777777779</v>
      </c>
      <c r="H34" s="194"/>
      <c r="I34" s="194"/>
      <c r="J34" s="194"/>
      <c r="K34" s="194"/>
      <c r="L34" s="194"/>
      <c r="M34" s="194"/>
      <c r="N34" s="194"/>
      <c r="O34" s="194"/>
      <c r="P34" s="195">
        <f t="shared" si="0"/>
        <v>1.1569444444444446</v>
      </c>
    </row>
    <row r="35" spans="1:16" x14ac:dyDescent="0.2">
      <c r="A35" s="192" t="s">
        <v>97</v>
      </c>
      <c r="B35" s="193" t="s">
        <v>98</v>
      </c>
      <c r="C35" s="193" t="s">
        <v>99</v>
      </c>
      <c r="D35" s="194">
        <f>'Jan 2022'!J35</f>
        <v>1</v>
      </c>
      <c r="E35" s="194">
        <f>'Feb 2022'!J35</f>
        <v>1</v>
      </c>
      <c r="F35" s="194">
        <f>'Mar 2022'!J35</f>
        <v>1.2727272727272727</v>
      </c>
      <c r="G35" s="194">
        <f>'Apr 2022'!J35</f>
        <v>1</v>
      </c>
      <c r="H35" s="194"/>
      <c r="I35" s="194"/>
      <c r="J35" s="194"/>
      <c r="K35" s="194"/>
      <c r="L35" s="194"/>
      <c r="M35" s="194"/>
      <c r="N35" s="194"/>
      <c r="O35" s="194"/>
      <c r="P35" s="195">
        <f t="shared" si="0"/>
        <v>1.0681818181818181</v>
      </c>
    </row>
    <row r="36" spans="1:16" x14ac:dyDescent="0.2">
      <c r="A36" s="192" t="s">
        <v>100</v>
      </c>
      <c r="B36" s="193" t="s">
        <v>101</v>
      </c>
      <c r="C36" s="193" t="s">
        <v>102</v>
      </c>
      <c r="D36" s="194">
        <f>'Jan 2022'!J36</f>
        <v>0.88888888888888884</v>
      </c>
      <c r="E36" s="194">
        <f>'Feb 2022'!J36</f>
        <v>0.5</v>
      </c>
      <c r="F36" s="194">
        <f>'Mar 2022'!J36</f>
        <v>0.44444444444444442</v>
      </c>
      <c r="G36" s="194">
        <f>'Apr 2022'!J36</f>
        <v>0.83333333333333337</v>
      </c>
      <c r="H36" s="194"/>
      <c r="I36" s="194"/>
      <c r="J36" s="194"/>
      <c r="K36" s="194"/>
      <c r="L36" s="194"/>
      <c r="M36" s="194"/>
      <c r="N36" s="194"/>
      <c r="O36" s="194"/>
      <c r="P36" s="195">
        <f t="shared" si="0"/>
        <v>0.66666666666666663</v>
      </c>
    </row>
    <row r="37" spans="1:16" x14ac:dyDescent="0.2">
      <c r="A37" s="198" t="s">
        <v>103</v>
      </c>
      <c r="B37" s="193" t="s">
        <v>104</v>
      </c>
      <c r="C37" s="193" t="s">
        <v>105</v>
      </c>
      <c r="D37" s="194">
        <f>'Jan 2022'!J37</f>
        <v>0.6</v>
      </c>
      <c r="E37" s="194">
        <f>'Feb 2022'!J37</f>
        <v>1.75</v>
      </c>
      <c r="F37" s="194">
        <f>'Mar 2022'!J37</f>
        <v>1</v>
      </c>
      <c r="G37" s="194">
        <f>'Apr 2022'!J37</f>
        <v>1</v>
      </c>
      <c r="H37" s="194"/>
      <c r="I37" s="194"/>
      <c r="J37" s="194"/>
      <c r="K37" s="194"/>
      <c r="L37" s="194"/>
      <c r="M37" s="194"/>
      <c r="N37" s="194"/>
      <c r="O37" s="194"/>
      <c r="P37" s="195">
        <f t="shared" si="0"/>
        <v>1.0874999999999999</v>
      </c>
    </row>
    <row r="38" spans="1:16" x14ac:dyDescent="0.2">
      <c r="A38" s="192" t="s">
        <v>106</v>
      </c>
      <c r="B38" s="193" t="s">
        <v>107</v>
      </c>
      <c r="C38" s="193" t="s">
        <v>108</v>
      </c>
      <c r="D38" s="194">
        <f>'Jan 2022'!J38</f>
        <v>1.7142857142857142</v>
      </c>
      <c r="E38" s="194">
        <f>'Feb 2022'!J38</f>
        <v>1.0909090909090908</v>
      </c>
      <c r="F38" s="194">
        <f>'Mar 2022'!J38</f>
        <v>1.32</v>
      </c>
      <c r="G38" s="194">
        <f>'Apr 2022'!J38</f>
        <v>1.0869565217391304</v>
      </c>
      <c r="H38" s="194"/>
      <c r="I38" s="194"/>
      <c r="J38" s="194"/>
      <c r="K38" s="194"/>
      <c r="L38" s="194"/>
      <c r="M38" s="194"/>
      <c r="N38" s="194"/>
      <c r="O38" s="194"/>
      <c r="P38" s="195">
        <f t="shared" si="0"/>
        <v>1.3030378317334841</v>
      </c>
    </row>
    <row r="39" spans="1:16" x14ac:dyDescent="0.2">
      <c r="A39" s="192" t="s">
        <v>109</v>
      </c>
      <c r="B39" s="193" t="s">
        <v>110</v>
      </c>
      <c r="C39" s="193" t="s">
        <v>111</v>
      </c>
      <c r="D39" s="194">
        <f>'Jan 2022'!J39</f>
        <v>1.1666666666666667</v>
      </c>
      <c r="E39" s="194">
        <f>'Feb 2022'!J39</f>
        <v>1.5454545454545454</v>
      </c>
      <c r="F39" s="194">
        <f>'Mar 2022'!J39</f>
        <v>0.967741935483871</v>
      </c>
      <c r="G39" s="194">
        <f>'Apr 2022'!J39</f>
        <v>1.0476190476190477</v>
      </c>
      <c r="H39" s="194"/>
      <c r="I39" s="194"/>
      <c r="J39" s="194"/>
      <c r="K39" s="194"/>
      <c r="L39" s="194"/>
      <c r="M39" s="194"/>
      <c r="N39" s="194"/>
      <c r="O39" s="194"/>
      <c r="P39" s="195">
        <f t="shared" si="0"/>
        <v>1.1818705488060326</v>
      </c>
    </row>
    <row r="40" spans="1:16" x14ac:dyDescent="0.2">
      <c r="A40" s="192" t="s">
        <v>112</v>
      </c>
      <c r="B40" s="193" t="s">
        <v>113</v>
      </c>
      <c r="C40" s="193" t="s">
        <v>114</v>
      </c>
      <c r="D40" s="194">
        <f>'Jan 2022'!J40</f>
        <v>0.53333333333333333</v>
      </c>
      <c r="E40" s="194">
        <f>'Feb 2022'!J40</f>
        <v>0.61904761904761907</v>
      </c>
      <c r="F40" s="194">
        <f>'Mar 2022'!J40</f>
        <v>0.54794520547945202</v>
      </c>
      <c r="G40" s="194">
        <f>'Apr 2022'!J40</f>
        <v>0.96226415094339623</v>
      </c>
      <c r="H40" s="194"/>
      <c r="I40" s="194"/>
      <c r="J40" s="194"/>
      <c r="K40" s="194"/>
      <c r="L40" s="194"/>
      <c r="M40" s="194"/>
      <c r="N40" s="194"/>
      <c r="O40" s="194"/>
      <c r="P40" s="195">
        <f t="shared" si="0"/>
        <v>0.66564757720095014</v>
      </c>
    </row>
    <row r="41" spans="1:16" x14ac:dyDescent="0.2">
      <c r="A41" s="192" t="s">
        <v>115</v>
      </c>
      <c r="B41" s="193" t="s">
        <v>116</v>
      </c>
      <c r="C41" s="193" t="s">
        <v>117</v>
      </c>
      <c r="D41" s="194">
        <f>'Jan 2022'!J41</f>
        <v>0.8</v>
      </c>
      <c r="E41" s="194">
        <f>'Feb 2022'!J41</f>
        <v>0.33333333333333331</v>
      </c>
      <c r="F41" s="194">
        <f>'Mar 2022'!J41</f>
        <v>0.75</v>
      </c>
      <c r="G41" s="194">
        <f>'Apr 2022'!J41</f>
        <v>2</v>
      </c>
      <c r="H41" s="194"/>
      <c r="I41" s="194"/>
      <c r="J41" s="194"/>
      <c r="K41" s="194"/>
      <c r="L41" s="194"/>
      <c r="M41" s="194"/>
      <c r="N41" s="194"/>
      <c r="O41" s="194"/>
      <c r="P41" s="195">
        <f t="shared" si="0"/>
        <v>0.97083333333333333</v>
      </c>
    </row>
    <row r="42" spans="1:16" x14ac:dyDescent="0.2">
      <c r="A42" s="192" t="s">
        <v>118</v>
      </c>
      <c r="B42" s="193" t="s">
        <v>119</v>
      </c>
      <c r="C42" s="193" t="s">
        <v>120</v>
      </c>
      <c r="D42" s="194">
        <f>'Jan 2022'!J42</f>
        <v>2</v>
      </c>
      <c r="E42" s="194">
        <f>'Feb 2022'!J42</f>
        <v>1.5</v>
      </c>
      <c r="F42" s="194">
        <f>'Mar 2022'!J42</f>
        <v>0.6</v>
      </c>
      <c r="G42" s="194">
        <f>'Apr 2022'!J42</f>
        <v>1.2222222222222223</v>
      </c>
      <c r="H42" s="194"/>
      <c r="I42" s="194"/>
      <c r="J42" s="194"/>
      <c r="K42" s="194"/>
      <c r="L42" s="194"/>
      <c r="M42" s="194"/>
      <c r="N42" s="194"/>
      <c r="O42" s="194"/>
      <c r="P42" s="195">
        <f t="shared" si="0"/>
        <v>1.3305555555555555</v>
      </c>
    </row>
    <row r="43" spans="1:16" x14ac:dyDescent="0.2">
      <c r="A43" s="192" t="s">
        <v>121</v>
      </c>
      <c r="B43" s="193" t="s">
        <v>122</v>
      </c>
      <c r="C43" s="193" t="s">
        <v>123</v>
      </c>
      <c r="D43" s="194">
        <f>'Jan 2022'!J43</f>
        <v>0.75</v>
      </c>
      <c r="E43" s="194">
        <f>'Feb 2022'!J43</f>
        <v>0.61224489795918369</v>
      </c>
      <c r="F43" s="194">
        <f>'Mar 2022'!J43</f>
        <v>0.62745098039215685</v>
      </c>
      <c r="G43" s="194">
        <f>'Apr 2022'!J43</f>
        <v>0.98181818181818181</v>
      </c>
      <c r="H43" s="194"/>
      <c r="I43" s="194"/>
      <c r="J43" s="194"/>
      <c r="K43" s="194"/>
      <c r="L43" s="194"/>
      <c r="M43" s="194"/>
      <c r="N43" s="194"/>
      <c r="O43" s="194"/>
      <c r="P43" s="195">
        <f t="shared" si="0"/>
        <v>0.74287851504238056</v>
      </c>
    </row>
    <row r="44" spans="1:16" x14ac:dyDescent="0.2">
      <c r="A44" s="192" t="s">
        <v>124</v>
      </c>
      <c r="B44" s="193" t="s">
        <v>122</v>
      </c>
      <c r="C44" s="193" t="s">
        <v>125</v>
      </c>
      <c r="D44" s="194">
        <f>'Jan 2022'!J44</f>
        <v>0.91666666666666663</v>
      </c>
      <c r="E44" s="194">
        <f>'Feb 2022'!J44</f>
        <v>0.53846153846153844</v>
      </c>
      <c r="F44" s="194">
        <f>'Mar 2022'!J44</f>
        <v>0.66666666666666663</v>
      </c>
      <c r="G44" s="194">
        <f>'Apr 2022'!J44</f>
        <v>0.7857142857142857</v>
      </c>
      <c r="H44" s="194"/>
      <c r="I44" s="194"/>
      <c r="J44" s="194"/>
      <c r="K44" s="194"/>
      <c r="L44" s="194"/>
      <c r="M44" s="194"/>
      <c r="N44" s="194"/>
      <c r="O44" s="194"/>
      <c r="P44" s="195">
        <f t="shared" si="0"/>
        <v>0.72687728937728935</v>
      </c>
    </row>
    <row r="45" spans="1:16" x14ac:dyDescent="0.2">
      <c r="A45" s="192" t="s">
        <v>126</v>
      </c>
      <c r="B45" s="193" t="s">
        <v>127</v>
      </c>
      <c r="C45" s="193" t="s">
        <v>127</v>
      </c>
      <c r="D45" s="194">
        <f>'Jan 2022'!J45</f>
        <v>0.14705882352941177</v>
      </c>
      <c r="E45" s="194">
        <f>'Feb 2022'!J45</f>
        <v>0.23255813953488372</v>
      </c>
      <c r="F45" s="194">
        <f>'Mar 2022'!J45</f>
        <v>0.31578947368421051</v>
      </c>
      <c r="G45" s="194">
        <f>'Apr 2022'!J45</f>
        <v>1.32</v>
      </c>
      <c r="H45" s="194"/>
      <c r="I45" s="194"/>
      <c r="J45" s="194"/>
      <c r="K45" s="194"/>
      <c r="L45" s="194"/>
      <c r="M45" s="194"/>
      <c r="N45" s="194"/>
      <c r="O45" s="194"/>
      <c r="P45" s="195">
        <f t="shared" si="0"/>
        <v>0.50385160918712657</v>
      </c>
    </row>
    <row r="46" spans="1:16" x14ac:dyDescent="0.2">
      <c r="A46" s="192" t="s">
        <v>128</v>
      </c>
      <c r="B46" s="193" t="s">
        <v>129</v>
      </c>
      <c r="C46" s="193" t="s">
        <v>130</v>
      </c>
      <c r="D46" s="194">
        <f>'Jan 2022'!J46</f>
        <v>0.1111111111111111</v>
      </c>
      <c r="E46" s="194">
        <f>'Feb 2022'!J46</f>
        <v>0</v>
      </c>
      <c r="F46" s="194">
        <f>'Mar 2022'!J46</f>
        <v>0.66666666666666663</v>
      </c>
      <c r="G46" s="194">
        <f>'Apr 2022'!J46</f>
        <v>1.25</v>
      </c>
      <c r="H46" s="194"/>
      <c r="I46" s="194"/>
      <c r="J46" s="194"/>
      <c r="K46" s="194"/>
      <c r="L46" s="194"/>
      <c r="M46" s="194"/>
      <c r="N46" s="194"/>
      <c r="O46" s="194"/>
      <c r="P46" s="195">
        <f t="shared" si="0"/>
        <v>0.50694444444444442</v>
      </c>
    </row>
    <row r="47" spans="1:16" x14ac:dyDescent="0.2">
      <c r="A47" s="192" t="s">
        <v>131</v>
      </c>
      <c r="B47" s="193" t="s">
        <v>132</v>
      </c>
      <c r="C47" s="193" t="s">
        <v>133</v>
      </c>
      <c r="D47" s="194">
        <f>'Jan 2022'!J47</f>
        <v>1</v>
      </c>
      <c r="E47" s="194">
        <f>'Feb 2022'!J47</f>
        <v>1</v>
      </c>
      <c r="F47" s="194">
        <f>'Mar 2022'!J47</f>
        <v>0.7142857142857143</v>
      </c>
      <c r="G47" s="194">
        <f>'Apr 2022'!J47</f>
        <v>1.2</v>
      </c>
      <c r="H47" s="194"/>
      <c r="I47" s="194"/>
      <c r="J47" s="194"/>
      <c r="K47" s="194"/>
      <c r="L47" s="194"/>
      <c r="M47" s="194"/>
      <c r="N47" s="194"/>
      <c r="O47" s="194"/>
      <c r="P47" s="195">
        <f t="shared" si="0"/>
        <v>0.97857142857142865</v>
      </c>
    </row>
    <row r="48" spans="1:16" x14ac:dyDescent="0.2">
      <c r="A48" s="192" t="s">
        <v>134</v>
      </c>
      <c r="B48" s="193" t="s">
        <v>135</v>
      </c>
      <c r="C48" s="193" t="s">
        <v>136</v>
      </c>
      <c r="D48" s="194">
        <f>'Jan 2022'!J48</f>
        <v>0.72727272727272729</v>
      </c>
      <c r="E48" s="194">
        <f>'Feb 2022'!J48</f>
        <v>0.74603174603174605</v>
      </c>
      <c r="F48" s="194">
        <f>'Mar 2022'!J48</f>
        <v>0.60176991150442483</v>
      </c>
      <c r="G48" s="194">
        <f>'Apr 2022'!J48</f>
        <v>0.76923076923076927</v>
      </c>
      <c r="H48" s="194"/>
      <c r="I48" s="194"/>
      <c r="J48" s="194"/>
      <c r="K48" s="194"/>
      <c r="L48" s="194"/>
      <c r="M48" s="194"/>
      <c r="N48" s="194"/>
      <c r="O48" s="194"/>
      <c r="P48" s="195">
        <f t="shared" si="0"/>
        <v>0.71107628850991689</v>
      </c>
    </row>
    <row r="49" spans="1:16" x14ac:dyDescent="0.2">
      <c r="A49" s="192" t="s">
        <v>137</v>
      </c>
      <c r="B49" s="193" t="s">
        <v>138</v>
      </c>
      <c r="C49" s="193" t="s">
        <v>139</v>
      </c>
      <c r="D49" s="194">
        <f>'Jan 2022'!J49</f>
        <v>0.80882352941176472</v>
      </c>
      <c r="E49" s="194">
        <f>'Feb 2022'!J49</f>
        <v>0.6071428571428571</v>
      </c>
      <c r="F49" s="194">
        <f>'Mar 2022'!J49</f>
        <v>0.75609756097560976</v>
      </c>
      <c r="G49" s="194">
        <f>'Apr 2022'!J49</f>
        <v>1.25</v>
      </c>
      <c r="H49" s="194"/>
      <c r="I49" s="194"/>
      <c r="J49" s="194"/>
      <c r="K49" s="194"/>
      <c r="L49" s="194"/>
      <c r="M49" s="194"/>
      <c r="N49" s="194"/>
      <c r="O49" s="194"/>
      <c r="P49" s="195">
        <f t="shared" si="0"/>
        <v>0.85551598688255792</v>
      </c>
    </row>
    <row r="50" spans="1:16" x14ac:dyDescent="0.2">
      <c r="A50" s="198" t="s">
        <v>140</v>
      </c>
      <c r="B50" s="193" t="s">
        <v>141</v>
      </c>
      <c r="C50" s="193" t="s">
        <v>142</v>
      </c>
      <c r="D50" s="194">
        <f>'Jan 2022'!J50</f>
        <v>0.59595959595959591</v>
      </c>
      <c r="E50" s="194">
        <f>'Feb 2022'!J50</f>
        <v>0.80303030303030298</v>
      </c>
      <c r="F50" s="194">
        <f>'Mar 2022'!J50</f>
        <v>0.76190476190476186</v>
      </c>
      <c r="G50" s="194">
        <f>'Apr 2022'!J50</f>
        <v>1.4642857142857142</v>
      </c>
      <c r="H50" s="194"/>
      <c r="I50" s="194"/>
      <c r="J50" s="194"/>
      <c r="K50" s="194"/>
      <c r="L50" s="194"/>
      <c r="M50" s="194"/>
      <c r="N50" s="194"/>
      <c r="O50" s="194"/>
      <c r="P50" s="195">
        <f t="shared" si="0"/>
        <v>0.90629509379509376</v>
      </c>
    </row>
    <row r="51" spans="1:16" x14ac:dyDescent="0.2">
      <c r="A51" s="192" t="s">
        <v>143</v>
      </c>
      <c r="B51" s="193" t="s">
        <v>144</v>
      </c>
      <c r="C51" s="193" t="s">
        <v>145</v>
      </c>
      <c r="D51" s="194">
        <f>'Jan 2022'!J51</f>
        <v>0.625</v>
      </c>
      <c r="E51" s="194">
        <f>'Feb 2022'!J51</f>
        <v>0.70370370370370372</v>
      </c>
      <c r="F51" s="194">
        <f>'Mar 2022'!J51</f>
        <v>0.86206896551724133</v>
      </c>
      <c r="G51" s="194">
        <f>'Apr 2022'!J51</f>
        <v>0.93333333333333335</v>
      </c>
      <c r="H51" s="194"/>
      <c r="I51" s="194"/>
      <c r="J51" s="194"/>
      <c r="K51" s="194"/>
      <c r="L51" s="194"/>
      <c r="M51" s="194"/>
      <c r="N51" s="194"/>
      <c r="O51" s="194"/>
      <c r="P51" s="195">
        <f t="shared" si="0"/>
        <v>0.78102650063856971</v>
      </c>
    </row>
    <row r="52" spans="1:16" x14ac:dyDescent="0.2">
      <c r="A52" s="192" t="s">
        <v>146</v>
      </c>
      <c r="B52" s="193" t="s">
        <v>147</v>
      </c>
      <c r="C52" s="193" t="s">
        <v>148</v>
      </c>
      <c r="D52" s="194">
        <f>'Jan 2022'!J52</f>
        <v>0</v>
      </c>
      <c r="E52" s="194">
        <f>'Feb 2022'!J52</f>
        <v>0</v>
      </c>
      <c r="F52" s="194">
        <f>'Mar 2022'!J52</f>
        <v>0</v>
      </c>
      <c r="G52" s="194">
        <f>'Apr 2022'!J52</f>
        <v>0.75</v>
      </c>
      <c r="H52" s="194"/>
      <c r="I52" s="194"/>
      <c r="J52" s="194"/>
      <c r="K52" s="194"/>
      <c r="L52" s="194"/>
      <c r="M52" s="194"/>
      <c r="N52" s="194"/>
      <c r="O52" s="194"/>
      <c r="P52" s="195">
        <f t="shared" si="0"/>
        <v>0.1875</v>
      </c>
    </row>
    <row r="53" spans="1:16" x14ac:dyDescent="0.2">
      <c r="A53" s="192" t="s">
        <v>149</v>
      </c>
      <c r="B53" s="193" t="s">
        <v>147</v>
      </c>
      <c r="C53" s="193" t="s">
        <v>150</v>
      </c>
      <c r="D53" s="194">
        <f>'Jan 2022'!J53</f>
        <v>0</v>
      </c>
      <c r="E53" s="194">
        <f>'Feb 2022'!J53</f>
        <v>0</v>
      </c>
      <c r="F53" s="194">
        <f>'Mar 2022'!J53</f>
        <v>0</v>
      </c>
      <c r="G53" s="194">
        <f>'Apr 2022'!J53</f>
        <v>0.46666666666666667</v>
      </c>
      <c r="H53" s="194"/>
      <c r="I53" s="194"/>
      <c r="J53" s="194"/>
      <c r="K53" s="194"/>
      <c r="L53" s="194"/>
      <c r="M53" s="194"/>
      <c r="N53" s="194"/>
      <c r="O53" s="194"/>
      <c r="P53" s="195">
        <f t="shared" si="0"/>
        <v>0.11666666666666667</v>
      </c>
    </row>
    <row r="54" spans="1:16" x14ac:dyDescent="0.2">
      <c r="A54" s="192" t="s">
        <v>151</v>
      </c>
      <c r="B54" s="193" t="s">
        <v>152</v>
      </c>
      <c r="C54" s="193" t="s">
        <v>153</v>
      </c>
      <c r="D54" s="194">
        <f>'Jan 2022'!J54</f>
        <v>0.16129032258064516</v>
      </c>
      <c r="E54" s="194">
        <f>'Feb 2022'!J54</f>
        <v>1.05</v>
      </c>
      <c r="F54" s="194">
        <f>'Mar 2022'!J54</f>
        <v>0.52380952380952384</v>
      </c>
      <c r="G54" s="194">
        <f>'Apr 2022'!J54</f>
        <v>0.60465116279069764</v>
      </c>
      <c r="H54" s="194"/>
      <c r="I54" s="194"/>
      <c r="J54" s="194"/>
      <c r="K54" s="194"/>
      <c r="L54" s="194"/>
      <c r="M54" s="194"/>
      <c r="N54" s="194"/>
      <c r="O54" s="194"/>
      <c r="P54" s="195">
        <f t="shared" si="0"/>
        <v>0.58493775229521661</v>
      </c>
    </row>
    <row r="55" spans="1:16" x14ac:dyDescent="0.2">
      <c r="A55" s="192" t="s">
        <v>154</v>
      </c>
      <c r="B55" s="193" t="s">
        <v>155</v>
      </c>
      <c r="C55" s="193" t="s">
        <v>156</v>
      </c>
      <c r="D55" s="194">
        <f>'Jan 2022'!J55</f>
        <v>0.66666666666666663</v>
      </c>
      <c r="E55" s="194">
        <f>'Feb 2022'!J55</f>
        <v>0.8571428571428571</v>
      </c>
      <c r="F55" s="194">
        <f>'Mar 2022'!J55</f>
        <v>0.75</v>
      </c>
      <c r="G55" s="194">
        <f>'Apr 2022'!J55</f>
        <v>1.25</v>
      </c>
      <c r="H55" s="194"/>
      <c r="I55" s="194"/>
      <c r="J55" s="194"/>
      <c r="K55" s="194"/>
      <c r="L55" s="194"/>
      <c r="M55" s="194"/>
      <c r="N55" s="194"/>
      <c r="O55" s="194"/>
      <c r="P55" s="195">
        <f t="shared" si="0"/>
        <v>0.88095238095238093</v>
      </c>
    </row>
    <row r="56" spans="1:16" x14ac:dyDescent="0.2">
      <c r="A56" s="192" t="s">
        <v>157</v>
      </c>
      <c r="B56" s="193" t="s">
        <v>155</v>
      </c>
      <c r="C56" s="193" t="s">
        <v>158</v>
      </c>
      <c r="D56" s="194">
        <f>'Jan 2022'!J56</f>
        <v>0.84210526315789469</v>
      </c>
      <c r="E56" s="194">
        <f>'Feb 2022'!J56</f>
        <v>0.88888888888888884</v>
      </c>
      <c r="F56" s="194">
        <f>'Mar 2022'!J56</f>
        <v>1.0588235294117647</v>
      </c>
      <c r="G56" s="194">
        <f>'Apr 2022'!J56</f>
        <v>1</v>
      </c>
      <c r="H56" s="194"/>
      <c r="I56" s="194"/>
      <c r="J56" s="194"/>
      <c r="K56" s="194"/>
      <c r="L56" s="194"/>
      <c r="M56" s="194"/>
      <c r="N56" s="194"/>
      <c r="O56" s="194"/>
      <c r="P56" s="195">
        <f t="shared" si="0"/>
        <v>0.94745442036463712</v>
      </c>
    </row>
    <row r="57" spans="1:16" x14ac:dyDescent="0.2">
      <c r="A57" s="192" t="s">
        <v>159</v>
      </c>
      <c r="B57" s="193" t="s">
        <v>160</v>
      </c>
      <c r="C57" s="193" t="s">
        <v>161</v>
      </c>
      <c r="D57" s="194">
        <f>'Jan 2022'!J57</f>
        <v>0.86956521739130432</v>
      </c>
      <c r="E57" s="194">
        <f>'Feb 2022'!J57</f>
        <v>0.83870967741935487</v>
      </c>
      <c r="F57" s="194">
        <f>'Mar 2022'!J57</f>
        <v>0.91666666666666663</v>
      </c>
      <c r="G57" s="194">
        <f>'Apr 2022'!J57</f>
        <v>1</v>
      </c>
      <c r="H57" s="194"/>
      <c r="I57" s="194"/>
      <c r="J57" s="194"/>
      <c r="K57" s="194"/>
      <c r="L57" s="194"/>
      <c r="M57" s="194"/>
      <c r="N57" s="194"/>
      <c r="O57" s="194"/>
      <c r="P57" s="195">
        <f t="shared" si="0"/>
        <v>0.90623539036933143</v>
      </c>
    </row>
    <row r="58" spans="1:16" x14ac:dyDescent="0.2">
      <c r="A58" s="192" t="s">
        <v>162</v>
      </c>
      <c r="B58" s="193" t="s">
        <v>163</v>
      </c>
      <c r="C58" s="193" t="s">
        <v>164</v>
      </c>
      <c r="D58" s="194">
        <f>'Jan 2022'!J58</f>
        <v>0.7</v>
      </c>
      <c r="E58" s="194">
        <f>'Feb 2022'!J58</f>
        <v>0.85</v>
      </c>
      <c r="F58" s="194">
        <f>'Mar 2022'!J58</f>
        <v>0.72222222222222221</v>
      </c>
      <c r="G58" s="194">
        <f>'Apr 2022'!J58</f>
        <v>1.3076923076923077</v>
      </c>
      <c r="H58" s="194"/>
      <c r="I58" s="194"/>
      <c r="J58" s="194"/>
      <c r="K58" s="194"/>
      <c r="L58" s="194"/>
      <c r="M58" s="194"/>
      <c r="N58" s="194"/>
      <c r="O58" s="194"/>
      <c r="P58" s="195">
        <f t="shared" si="0"/>
        <v>0.89497863247863241</v>
      </c>
    </row>
    <row r="59" spans="1:16" x14ac:dyDescent="0.2">
      <c r="A59" s="192" t="s">
        <v>165</v>
      </c>
      <c r="B59" s="193" t="s">
        <v>166</v>
      </c>
      <c r="C59" s="193" t="s">
        <v>167</v>
      </c>
      <c r="D59" s="194">
        <f>'Jan 2022'!J59</f>
        <v>0.953125</v>
      </c>
      <c r="E59" s="194">
        <f>'Feb 2022'!J59</f>
        <v>1.0172413793103448</v>
      </c>
      <c r="F59" s="194">
        <f>'Mar 2022'!J59</f>
        <v>0.98666666666666669</v>
      </c>
      <c r="G59" s="194">
        <f>'Apr 2022'!J59</f>
        <v>0.953125</v>
      </c>
      <c r="H59" s="194"/>
      <c r="I59" s="194"/>
      <c r="J59" s="194"/>
      <c r="K59" s="194"/>
      <c r="L59" s="194"/>
      <c r="M59" s="194"/>
      <c r="N59" s="194"/>
      <c r="O59" s="194"/>
      <c r="P59" s="195">
        <f t="shared" si="0"/>
        <v>0.97753951149425289</v>
      </c>
    </row>
    <row r="60" spans="1:16" x14ac:dyDescent="0.2">
      <c r="A60" s="192" t="s">
        <v>168</v>
      </c>
      <c r="B60" s="193" t="s">
        <v>169</v>
      </c>
      <c r="C60" s="193" t="s">
        <v>170</v>
      </c>
      <c r="D60" s="194">
        <f>'Jan 2022'!J60</f>
        <v>1.125</v>
      </c>
      <c r="E60" s="194">
        <f>'Feb 2022'!J60</f>
        <v>0</v>
      </c>
      <c r="F60" s="194">
        <f>'Mar 2022'!J60</f>
        <v>1.1499999999999999</v>
      </c>
      <c r="G60" s="194">
        <f>'Apr 2022'!J60</f>
        <v>1.4166666666666667</v>
      </c>
      <c r="H60" s="194"/>
      <c r="I60" s="194"/>
      <c r="J60" s="194"/>
      <c r="K60" s="194"/>
      <c r="L60" s="194"/>
      <c r="M60" s="194"/>
      <c r="N60" s="194"/>
      <c r="O60" s="194"/>
      <c r="P60" s="195">
        <f t="shared" si="0"/>
        <v>0.92291666666666661</v>
      </c>
    </row>
    <row r="61" spans="1:16" x14ac:dyDescent="0.2">
      <c r="A61" s="192" t="s">
        <v>171</v>
      </c>
      <c r="B61" s="193" t="s">
        <v>172</v>
      </c>
      <c r="C61" s="193" t="s">
        <v>172</v>
      </c>
      <c r="D61" s="194">
        <f>'Jan 2022'!J61</f>
        <v>0.66666666666666663</v>
      </c>
      <c r="E61" s="194">
        <f>'Feb 2022'!J61</f>
        <v>0.51851851851851849</v>
      </c>
      <c r="F61" s="194">
        <f>'Mar 2022'!J61</f>
        <v>0.79797979797979801</v>
      </c>
      <c r="G61" s="194">
        <f>'Apr 2022'!J61</f>
        <v>0.78021978021978022</v>
      </c>
      <c r="H61" s="194"/>
      <c r="I61" s="194"/>
      <c r="J61" s="194"/>
      <c r="K61" s="194"/>
      <c r="L61" s="194"/>
      <c r="M61" s="194"/>
      <c r="N61" s="194"/>
      <c r="O61" s="194"/>
      <c r="P61" s="195">
        <f t="shared" si="0"/>
        <v>0.69084619084619081</v>
      </c>
    </row>
    <row r="62" spans="1:16" x14ac:dyDescent="0.2">
      <c r="A62" s="192" t="s">
        <v>173</v>
      </c>
      <c r="B62" s="193" t="s">
        <v>174</v>
      </c>
      <c r="C62" s="193" t="s">
        <v>175</v>
      </c>
      <c r="D62" s="194">
        <f>'Jan 2022'!J62</f>
        <v>1.0625</v>
      </c>
      <c r="E62" s="194">
        <f>'Feb 2022'!J62</f>
        <v>0.9</v>
      </c>
      <c r="F62" s="194">
        <f>'Mar 2022'!J62</f>
        <v>1.5</v>
      </c>
      <c r="G62" s="194">
        <f>'Apr 2022'!J62</f>
        <v>1.6363636363636365</v>
      </c>
      <c r="H62" s="194"/>
      <c r="I62" s="194"/>
      <c r="J62" s="194"/>
      <c r="K62" s="194"/>
      <c r="L62" s="194"/>
      <c r="M62" s="194"/>
      <c r="N62" s="194"/>
      <c r="O62" s="194"/>
      <c r="P62" s="195">
        <f t="shared" si="0"/>
        <v>1.274715909090909</v>
      </c>
    </row>
    <row r="63" spans="1:16" x14ac:dyDescent="0.2">
      <c r="A63" s="192" t="s">
        <v>176</v>
      </c>
      <c r="B63" s="193" t="s">
        <v>177</v>
      </c>
      <c r="C63" s="193" t="s">
        <v>178</v>
      </c>
      <c r="D63" s="194">
        <f>'Jan 2022'!J63</f>
        <v>0.63157894736842102</v>
      </c>
      <c r="E63" s="194">
        <f>'Feb 2022'!J63</f>
        <v>0.95</v>
      </c>
      <c r="F63" s="194">
        <f>'Mar 2022'!J63</f>
        <v>0.92307692307692313</v>
      </c>
      <c r="G63" s="194">
        <f>'Apr 2022'!J63</f>
        <v>1</v>
      </c>
      <c r="H63" s="194"/>
      <c r="I63" s="194"/>
      <c r="J63" s="194"/>
      <c r="K63" s="194"/>
      <c r="L63" s="194"/>
      <c r="M63" s="194"/>
      <c r="N63" s="194"/>
      <c r="O63" s="194"/>
      <c r="P63" s="195">
        <f t="shared" si="0"/>
        <v>0.87616396761133597</v>
      </c>
    </row>
    <row r="64" spans="1:16" x14ac:dyDescent="0.2">
      <c r="A64" s="192" t="s">
        <v>182</v>
      </c>
      <c r="B64" s="193" t="s">
        <v>180</v>
      </c>
      <c r="C64" s="197" t="s">
        <v>183</v>
      </c>
      <c r="D64" s="194">
        <f>'Jan 2022'!J64</f>
        <v>1.0979020979020979</v>
      </c>
      <c r="E64" s="194">
        <f>'Feb 2022'!J64</f>
        <v>0.97115384615384615</v>
      </c>
      <c r="F64" s="194">
        <f>'Mar 2022'!J64</f>
        <v>0.86904761904761907</v>
      </c>
      <c r="G64" s="194">
        <f>'Apr 2022'!J64</f>
        <v>1.0065359477124183</v>
      </c>
      <c r="H64" s="194"/>
      <c r="I64" s="194"/>
      <c r="J64" s="194"/>
      <c r="K64" s="194"/>
      <c r="L64" s="194"/>
      <c r="M64" s="194"/>
      <c r="N64" s="194"/>
      <c r="O64" s="194"/>
      <c r="P64" s="195">
        <f t="shared" si="0"/>
        <v>0.98615987770399538</v>
      </c>
    </row>
    <row r="65" spans="1:16" x14ac:dyDescent="0.2">
      <c r="A65" s="198" t="s">
        <v>184</v>
      </c>
      <c r="B65" s="193" t="s">
        <v>180</v>
      </c>
      <c r="C65" s="193" t="s">
        <v>185</v>
      </c>
      <c r="D65" s="194">
        <f>'Jan 2022'!J65</f>
        <v>0.69784172661870503</v>
      </c>
      <c r="E65" s="194">
        <f>'Feb 2022'!J65</f>
        <v>0.66386554621848737</v>
      </c>
      <c r="F65" s="194">
        <f>'Mar 2022'!J65</f>
        <v>0.91191709844559588</v>
      </c>
      <c r="G65" s="194">
        <f>'Apr 2022'!J65</f>
        <v>0.92771084337349397</v>
      </c>
      <c r="H65" s="194"/>
      <c r="I65" s="194"/>
      <c r="J65" s="194"/>
      <c r="K65" s="194"/>
      <c r="L65" s="194"/>
      <c r="M65" s="194"/>
      <c r="N65" s="194"/>
      <c r="O65" s="194"/>
      <c r="P65" s="195">
        <f t="shared" si="0"/>
        <v>0.80033380366407059</v>
      </c>
    </row>
    <row r="66" spans="1:16" x14ac:dyDescent="0.2">
      <c r="A66" s="192" t="s">
        <v>188</v>
      </c>
      <c r="B66" s="193" t="s">
        <v>180</v>
      </c>
      <c r="C66" s="193" t="s">
        <v>296</v>
      </c>
      <c r="D66" s="194">
        <f>'Jan 2022'!J66</f>
        <v>0.95833333333333337</v>
      </c>
      <c r="E66" s="194">
        <f>'Feb 2022'!J66</f>
        <v>0.87096774193548387</v>
      </c>
      <c r="F66" s="194">
        <f>'Mar 2022'!J66</f>
        <v>0.83606557377049184</v>
      </c>
      <c r="G66" s="194">
        <f>'Apr 2022'!J66</f>
        <v>0.79032258064516125</v>
      </c>
      <c r="H66" s="194"/>
      <c r="I66" s="194"/>
      <c r="J66" s="194"/>
      <c r="K66" s="194"/>
      <c r="L66" s="194"/>
      <c r="M66" s="194"/>
      <c r="N66" s="194"/>
      <c r="O66" s="194"/>
      <c r="P66" s="195">
        <f t="shared" si="0"/>
        <v>0.86392230742111753</v>
      </c>
    </row>
    <row r="67" spans="1:16" x14ac:dyDescent="0.2">
      <c r="A67" s="192" t="s">
        <v>190</v>
      </c>
      <c r="B67" s="193" t="s">
        <v>180</v>
      </c>
      <c r="C67" s="193" t="s">
        <v>191</v>
      </c>
      <c r="D67" s="194">
        <f>'Jan 2022'!J67</f>
        <v>0.70940170940170943</v>
      </c>
      <c r="E67" s="194">
        <f>'Feb 2022'!J67</f>
        <v>0.71875</v>
      </c>
      <c r="F67" s="194">
        <f>'Mar 2022'!J67</f>
        <v>0.65925925925925921</v>
      </c>
      <c r="G67" s="194">
        <f>'Apr 2022'!J67</f>
        <v>0.87931034482758619</v>
      </c>
      <c r="H67" s="194"/>
      <c r="I67" s="194"/>
      <c r="J67" s="194"/>
      <c r="K67" s="194"/>
      <c r="L67" s="194"/>
      <c r="M67" s="194"/>
      <c r="N67" s="194"/>
      <c r="O67" s="194"/>
      <c r="P67" s="195">
        <f t="shared" si="0"/>
        <v>0.74168032837213871</v>
      </c>
    </row>
    <row r="68" spans="1:16" x14ac:dyDescent="0.2">
      <c r="A68" s="192" t="s">
        <v>478</v>
      </c>
      <c r="B68" s="193" t="s">
        <v>180</v>
      </c>
      <c r="C68" s="193" t="s">
        <v>479</v>
      </c>
      <c r="D68" s="194">
        <f>'Jan 2022'!J68</f>
        <v>0.828125</v>
      </c>
      <c r="E68" s="194">
        <f>'Feb 2022'!J68</f>
        <v>0.80769230769230771</v>
      </c>
      <c r="F68" s="194">
        <f>'Mar 2022'!J68</f>
        <v>0.86826347305389218</v>
      </c>
      <c r="G68" s="194">
        <f>'Apr 2022'!J68</f>
        <v>0.7142857142857143</v>
      </c>
      <c r="H68" s="194"/>
      <c r="I68" s="194"/>
      <c r="J68" s="194"/>
      <c r="K68" s="194"/>
      <c r="L68" s="194"/>
      <c r="M68" s="194"/>
      <c r="N68" s="194"/>
      <c r="O68" s="194"/>
      <c r="P68" s="195">
        <f t="shared" si="0"/>
        <v>0.80459162375797855</v>
      </c>
    </row>
    <row r="69" spans="1:16" x14ac:dyDescent="0.2">
      <c r="A69" s="198" t="s">
        <v>192</v>
      </c>
      <c r="B69" s="193" t="s">
        <v>180</v>
      </c>
      <c r="C69" s="193" t="s">
        <v>193</v>
      </c>
      <c r="D69" s="194">
        <f>'Jan 2022'!J69</f>
        <v>0.93975903614457834</v>
      </c>
      <c r="E69" s="194">
        <f>'Feb 2022'!J69</f>
        <v>1</v>
      </c>
      <c r="F69" s="194">
        <f>'Mar 2022'!J69</f>
        <v>0.79268292682926833</v>
      </c>
      <c r="G69" s="194">
        <f>'Apr 2022'!J69</f>
        <v>0.86956521739130432</v>
      </c>
      <c r="H69" s="194"/>
      <c r="I69" s="194"/>
      <c r="J69" s="194"/>
      <c r="K69" s="194"/>
      <c r="L69" s="194"/>
      <c r="M69" s="194"/>
      <c r="N69" s="194"/>
      <c r="O69" s="194"/>
      <c r="P69" s="195">
        <f t="shared" ref="P69:P115" si="1">SUM(D69:O69)/4</f>
        <v>0.9005017950912878</v>
      </c>
    </row>
    <row r="70" spans="1:16" x14ac:dyDescent="0.2">
      <c r="A70" s="198" t="s">
        <v>474</v>
      </c>
      <c r="B70" s="193" t="s">
        <v>180</v>
      </c>
      <c r="C70" s="193" t="s">
        <v>187</v>
      </c>
      <c r="D70" s="194">
        <f>'Jan 2022'!J70</f>
        <v>0.55378486055776888</v>
      </c>
      <c r="E70" s="194">
        <f>'Feb 2022'!J70</f>
        <v>0.7342995169082126</v>
      </c>
      <c r="F70" s="194">
        <f>'Mar 2022'!J70</f>
        <v>0.72064777327935226</v>
      </c>
      <c r="G70" s="194">
        <f>'Apr 2022'!J70</f>
        <v>0.95852534562211977</v>
      </c>
      <c r="H70" s="194"/>
      <c r="I70" s="194"/>
      <c r="J70" s="194"/>
      <c r="K70" s="194"/>
      <c r="L70" s="194"/>
      <c r="M70" s="194"/>
      <c r="N70" s="194"/>
      <c r="O70" s="194"/>
      <c r="P70" s="195">
        <f t="shared" si="1"/>
        <v>0.74181437409186335</v>
      </c>
    </row>
    <row r="71" spans="1:16" x14ac:dyDescent="0.2">
      <c r="A71" s="192" t="s">
        <v>194</v>
      </c>
      <c r="B71" s="193" t="s">
        <v>180</v>
      </c>
      <c r="C71" s="193" t="s">
        <v>195</v>
      </c>
      <c r="D71" s="194">
        <f>'Jan 2022'!J71</f>
        <v>1.0810810810810811</v>
      </c>
      <c r="E71" s="194">
        <f>'Feb 2022'!J71</f>
        <v>1.0512820512820513</v>
      </c>
      <c r="F71" s="194">
        <f>'Mar 2022'!J71</f>
        <v>1.05</v>
      </c>
      <c r="G71" s="194">
        <f>'Apr 2022'!J71</f>
        <v>1.0178571428571428</v>
      </c>
      <c r="H71" s="194"/>
      <c r="I71" s="194"/>
      <c r="J71" s="194"/>
      <c r="K71" s="194"/>
      <c r="L71" s="194"/>
      <c r="M71" s="194"/>
      <c r="N71" s="194"/>
      <c r="O71" s="194"/>
      <c r="P71" s="195">
        <f t="shared" si="1"/>
        <v>1.0500550688050687</v>
      </c>
    </row>
    <row r="72" spans="1:16" x14ac:dyDescent="0.2">
      <c r="A72" s="192" t="s">
        <v>196</v>
      </c>
      <c r="B72" s="193" t="s">
        <v>180</v>
      </c>
      <c r="C72" s="193" t="s">
        <v>197</v>
      </c>
      <c r="D72" s="194">
        <f>'Jan 2022'!J72</f>
        <v>0.80952380952380953</v>
      </c>
      <c r="E72" s="194">
        <f>'Feb 2022'!J72</f>
        <v>0.70344827586206893</v>
      </c>
      <c r="F72" s="194">
        <f>'Mar 2022'!J72</f>
        <v>0.76847290640394084</v>
      </c>
      <c r="G72" s="194">
        <f>'Apr 2022'!J72</f>
        <v>0.72666666666666668</v>
      </c>
      <c r="H72" s="194"/>
      <c r="I72" s="194"/>
      <c r="J72" s="194"/>
      <c r="K72" s="194"/>
      <c r="L72" s="194"/>
      <c r="M72" s="194"/>
      <c r="N72" s="194"/>
      <c r="O72" s="194"/>
      <c r="P72" s="195">
        <f t="shared" si="1"/>
        <v>0.75202791461412144</v>
      </c>
    </row>
    <row r="73" spans="1:16" x14ac:dyDescent="0.2">
      <c r="A73" s="192" t="s">
        <v>198</v>
      </c>
      <c r="B73" s="193" t="s">
        <v>180</v>
      </c>
      <c r="C73" s="193" t="s">
        <v>199</v>
      </c>
      <c r="D73" s="194">
        <f>'Jan 2022'!J73</f>
        <v>0.50150150150150152</v>
      </c>
      <c r="E73" s="194">
        <f>'Feb 2022'!J73</f>
        <v>0.46367521367521369</v>
      </c>
      <c r="F73" s="194">
        <f>'Mar 2022'!J73</f>
        <v>0.5236768802228412</v>
      </c>
      <c r="G73" s="194">
        <f>'Apr 2022'!J73</f>
        <v>0.90174672489082974</v>
      </c>
      <c r="H73" s="194"/>
      <c r="I73" s="194"/>
      <c r="J73" s="194"/>
      <c r="K73" s="194"/>
      <c r="L73" s="194"/>
      <c r="M73" s="194"/>
      <c r="N73" s="194"/>
      <c r="O73" s="194"/>
      <c r="P73" s="195">
        <f t="shared" si="1"/>
        <v>0.59765008007259657</v>
      </c>
    </row>
    <row r="74" spans="1:16" x14ac:dyDescent="0.2">
      <c r="A74" s="192" t="s">
        <v>200</v>
      </c>
      <c r="B74" s="193" t="s">
        <v>180</v>
      </c>
      <c r="C74" s="193" t="s">
        <v>201</v>
      </c>
      <c r="D74" s="194">
        <f>'Jan 2022'!J74</f>
        <v>0.61445783132530118</v>
      </c>
      <c r="E74" s="194">
        <f>'Feb 2022'!J74</f>
        <v>0.77551020408163263</v>
      </c>
      <c r="F74" s="194">
        <f>'Mar 2022'!J74</f>
        <v>0.83333333333333337</v>
      </c>
      <c r="G74" s="194">
        <f>'Apr 2022'!J74</f>
        <v>0.93678160919540232</v>
      </c>
      <c r="H74" s="194"/>
      <c r="I74" s="194"/>
      <c r="J74" s="194"/>
      <c r="K74" s="194"/>
      <c r="L74" s="194"/>
      <c r="M74" s="194"/>
      <c r="N74" s="194"/>
      <c r="O74" s="194"/>
      <c r="P74" s="195">
        <f t="shared" si="1"/>
        <v>0.79002074448391746</v>
      </c>
    </row>
    <row r="75" spans="1:16" x14ac:dyDescent="0.2">
      <c r="A75" s="198" t="s">
        <v>202</v>
      </c>
      <c r="B75" s="193" t="s">
        <v>180</v>
      </c>
      <c r="C75" s="193" t="s">
        <v>203</v>
      </c>
      <c r="D75" s="194">
        <f>'Jan 2022'!J75</f>
        <v>6.8561872909698993E-2</v>
      </c>
      <c r="E75" s="194">
        <f>'Feb 2022'!J75</f>
        <v>0.06</v>
      </c>
      <c r="F75" s="194">
        <f>'Mar 2022'!J75</f>
        <v>0.68721804511278195</v>
      </c>
      <c r="G75" s="194">
        <f>'Apr 2022'!J75</f>
        <v>1.2050420168067226</v>
      </c>
      <c r="H75" s="194"/>
      <c r="I75" s="194"/>
      <c r="J75" s="194"/>
      <c r="K75" s="194"/>
      <c r="L75" s="194"/>
      <c r="M75" s="194"/>
      <c r="N75" s="194"/>
      <c r="O75" s="194"/>
      <c r="P75" s="195">
        <f t="shared" si="1"/>
        <v>0.5052054837073009</v>
      </c>
    </row>
    <row r="76" spans="1:16" x14ac:dyDescent="0.2">
      <c r="A76" s="192" t="s">
        <v>204</v>
      </c>
      <c r="B76" s="193" t="s">
        <v>180</v>
      </c>
      <c r="C76" s="193" t="s">
        <v>205</v>
      </c>
      <c r="D76" s="194">
        <f>'Jan 2022'!J76</f>
        <v>0.68693009118541037</v>
      </c>
      <c r="E76" s="194">
        <f>'Feb 2022'!J76</f>
        <v>0.74825174825174823</v>
      </c>
      <c r="F76" s="194">
        <f>'Mar 2022'!J76</f>
        <v>0.86263736263736268</v>
      </c>
      <c r="G76" s="194">
        <f>'Apr 2022'!J76</f>
        <v>0.51692307692307693</v>
      </c>
      <c r="H76" s="194"/>
      <c r="I76" s="194"/>
      <c r="J76" s="194"/>
      <c r="K76" s="194"/>
      <c r="L76" s="194"/>
      <c r="M76" s="194"/>
      <c r="N76" s="194"/>
      <c r="O76" s="194"/>
      <c r="P76" s="195">
        <f t="shared" si="1"/>
        <v>0.70368556974939955</v>
      </c>
    </row>
    <row r="77" spans="1:16" x14ac:dyDescent="0.2">
      <c r="A77" s="192" t="s">
        <v>485</v>
      </c>
      <c r="B77" s="193" t="s">
        <v>180</v>
      </c>
      <c r="C77" s="193" t="s">
        <v>486</v>
      </c>
      <c r="D77" s="194">
        <f>'Jan 2022'!J77</f>
        <v>0.16363636363636364</v>
      </c>
      <c r="E77" s="194">
        <f>'Feb 2022'!J77</f>
        <v>0.256198347107438</v>
      </c>
      <c r="F77" s="194">
        <f>'Mar 2022'!J77</f>
        <v>0.41666666666666669</v>
      </c>
      <c r="G77" s="194">
        <f>'Apr 2022'!J77</f>
        <v>0.69285714285714284</v>
      </c>
      <c r="H77" s="194"/>
      <c r="I77" s="194"/>
      <c r="J77" s="194"/>
      <c r="K77" s="194"/>
      <c r="L77" s="194"/>
      <c r="M77" s="194"/>
      <c r="N77" s="194"/>
      <c r="O77" s="194"/>
      <c r="P77" s="195">
        <f t="shared" si="1"/>
        <v>0.3823396300669028</v>
      </c>
    </row>
    <row r="78" spans="1:16" x14ac:dyDescent="0.2">
      <c r="A78" s="198" t="s">
        <v>206</v>
      </c>
      <c r="B78" s="193" t="s">
        <v>180</v>
      </c>
      <c r="C78" s="193" t="s">
        <v>207</v>
      </c>
      <c r="D78" s="194">
        <f>'Jan 2022'!J78</f>
        <v>1.0833333333333333</v>
      </c>
      <c r="E78" s="194">
        <f>'Feb 2022'!J78</f>
        <v>1.1000000000000001</v>
      </c>
      <c r="F78" s="194">
        <f>'Mar 2022'!J78</f>
        <v>1.3191489361702127</v>
      </c>
      <c r="G78" s="194">
        <f>'Apr 2022'!J78</f>
        <v>1.3414634146341464</v>
      </c>
      <c r="H78" s="194"/>
      <c r="I78" s="194"/>
      <c r="J78" s="194"/>
      <c r="K78" s="194"/>
      <c r="L78" s="194"/>
      <c r="M78" s="194"/>
      <c r="N78" s="194"/>
      <c r="O78" s="194"/>
      <c r="P78" s="195">
        <f t="shared" si="1"/>
        <v>1.2109864210344232</v>
      </c>
    </row>
    <row r="79" spans="1:16" x14ac:dyDescent="0.2">
      <c r="A79" s="198" t="s">
        <v>208</v>
      </c>
      <c r="B79" s="193" t="s">
        <v>209</v>
      </c>
      <c r="C79" s="193" t="s">
        <v>209</v>
      </c>
      <c r="D79" s="194">
        <f>'Jan 2022'!J79</f>
        <v>0.7567567567567568</v>
      </c>
      <c r="E79" s="194">
        <f>'Feb 2022'!J79</f>
        <v>0.9375</v>
      </c>
      <c r="F79" s="194">
        <f>'Mar 2022'!J79</f>
        <v>0.88571428571428568</v>
      </c>
      <c r="G79" s="194">
        <f>'Apr 2022'!J79</f>
        <v>0.6875</v>
      </c>
      <c r="H79" s="194"/>
      <c r="I79" s="194"/>
      <c r="J79" s="194"/>
      <c r="K79" s="194"/>
      <c r="L79" s="194"/>
      <c r="M79" s="194"/>
      <c r="N79" s="194"/>
      <c r="O79" s="194"/>
      <c r="P79" s="195">
        <f t="shared" si="1"/>
        <v>0.81686776061776056</v>
      </c>
    </row>
    <row r="80" spans="1:16" x14ac:dyDescent="0.2">
      <c r="A80" s="192" t="s">
        <v>210</v>
      </c>
      <c r="B80" s="193" t="s">
        <v>211</v>
      </c>
      <c r="C80" s="193" t="s">
        <v>212</v>
      </c>
      <c r="D80" s="194">
        <f>'Jan 2022'!J80</f>
        <v>0.2</v>
      </c>
      <c r="E80" s="194">
        <f>'Feb 2022'!J80</f>
        <v>1</v>
      </c>
      <c r="F80" s="194">
        <f>'Mar 2022'!J80</f>
        <v>0.46153846153846156</v>
      </c>
      <c r="G80" s="194">
        <f>'Apr 2022'!J80</f>
        <v>0.41666666666666669</v>
      </c>
      <c r="H80" s="194"/>
      <c r="I80" s="194"/>
      <c r="J80" s="194"/>
      <c r="K80" s="194"/>
      <c r="L80" s="194"/>
      <c r="M80" s="194"/>
      <c r="N80" s="194"/>
      <c r="O80" s="194"/>
      <c r="P80" s="195">
        <f t="shared" si="1"/>
        <v>0.51955128205128198</v>
      </c>
    </row>
    <row r="81" spans="1:16" x14ac:dyDescent="0.2">
      <c r="A81" s="192" t="s">
        <v>213</v>
      </c>
      <c r="B81" s="193" t="s">
        <v>214</v>
      </c>
      <c r="C81" s="193" t="s">
        <v>215</v>
      </c>
      <c r="D81" s="194">
        <f>'Jan 2022'!J81</f>
        <v>0.78125</v>
      </c>
      <c r="E81" s="194">
        <f>'Feb 2022'!J81</f>
        <v>0.69230769230769229</v>
      </c>
      <c r="F81" s="194">
        <f>'Mar 2022'!J81</f>
        <v>0.79032258064516125</v>
      </c>
      <c r="G81" s="194">
        <f>'Apr 2022'!J81</f>
        <v>0.93220338983050843</v>
      </c>
      <c r="H81" s="194"/>
      <c r="I81" s="194"/>
      <c r="J81" s="194"/>
      <c r="K81" s="194"/>
      <c r="L81" s="194"/>
      <c r="M81" s="194"/>
      <c r="N81" s="194"/>
      <c r="O81" s="194"/>
      <c r="P81" s="195">
        <f t="shared" si="1"/>
        <v>0.79902091569584055</v>
      </c>
    </row>
    <row r="82" spans="1:16" x14ac:dyDescent="0.2">
      <c r="A82" s="192" t="s">
        <v>216</v>
      </c>
      <c r="B82" s="193" t="s">
        <v>217</v>
      </c>
      <c r="C82" s="193" t="s">
        <v>217</v>
      </c>
      <c r="D82" s="194">
        <f>'Jan 2022'!J82</f>
        <v>0.875</v>
      </c>
      <c r="E82" s="194">
        <f>'Feb 2022'!J82</f>
        <v>0.16666666666666666</v>
      </c>
      <c r="F82" s="194">
        <f>'Mar 2022'!J82</f>
        <v>0.1111111111111111</v>
      </c>
      <c r="G82" s="194">
        <f>'Apr 2022'!J82</f>
        <v>0.375</v>
      </c>
      <c r="H82" s="194"/>
      <c r="I82" s="194"/>
      <c r="J82" s="194"/>
      <c r="K82" s="194"/>
      <c r="L82" s="194"/>
      <c r="M82" s="194"/>
      <c r="N82" s="194"/>
      <c r="O82" s="194"/>
      <c r="P82" s="195">
        <f t="shared" si="1"/>
        <v>0.38194444444444448</v>
      </c>
    </row>
    <row r="83" spans="1:16" ht="12" customHeight="1" x14ac:dyDescent="0.2">
      <c r="A83" s="192" t="s">
        <v>218</v>
      </c>
      <c r="B83" s="193" t="s">
        <v>217</v>
      </c>
      <c r="C83" s="193" t="s">
        <v>47</v>
      </c>
      <c r="D83" s="194">
        <f>'Jan 2022'!J83</f>
        <v>0.27586206896551724</v>
      </c>
      <c r="E83" s="194">
        <f>'Feb 2022'!J83</f>
        <v>0.25</v>
      </c>
      <c r="F83" s="194">
        <f>'Mar 2022'!J83</f>
        <v>0.21428571428571427</v>
      </c>
      <c r="G83" s="194">
        <f>'Apr 2022'!J83</f>
        <v>0.39393939393939392</v>
      </c>
      <c r="H83" s="194"/>
      <c r="I83" s="194"/>
      <c r="J83" s="194"/>
      <c r="K83" s="194"/>
      <c r="L83" s="194"/>
      <c r="M83" s="194"/>
      <c r="N83" s="194"/>
      <c r="O83" s="194"/>
      <c r="P83" s="195">
        <f t="shared" si="1"/>
        <v>0.28352179429765634</v>
      </c>
    </row>
    <row r="84" spans="1:16" x14ac:dyDescent="0.2">
      <c r="A84" s="192" t="s">
        <v>219</v>
      </c>
      <c r="B84" s="193" t="s">
        <v>220</v>
      </c>
      <c r="C84" s="193" t="s">
        <v>221</v>
      </c>
      <c r="D84" s="194">
        <f>'Jan 2022'!J84</f>
        <v>7.8947368421052627E-2</v>
      </c>
      <c r="E84" s="194">
        <f>'Feb 2022'!J84</f>
        <v>0.97777777777777775</v>
      </c>
      <c r="F84" s="194">
        <f>'Mar 2022'!J84</f>
        <v>0.67901234567901236</v>
      </c>
      <c r="G84" s="194">
        <f>'Apr 2022'!J84</f>
        <v>1.3571428571428572</v>
      </c>
      <c r="H84" s="194"/>
      <c r="I84" s="194"/>
      <c r="J84" s="194"/>
      <c r="K84" s="194"/>
      <c r="L84" s="194"/>
      <c r="M84" s="194"/>
      <c r="N84" s="194"/>
      <c r="O84" s="194"/>
      <c r="P84" s="195">
        <f t="shared" si="1"/>
        <v>0.77322008725517499</v>
      </c>
    </row>
    <row r="85" spans="1:16" x14ac:dyDescent="0.2">
      <c r="A85" s="192" t="s">
        <v>222</v>
      </c>
      <c r="B85" s="193" t="s">
        <v>220</v>
      </c>
      <c r="C85" s="193" t="s">
        <v>223</v>
      </c>
      <c r="D85" s="194">
        <f>'Jan 2022'!J85</f>
        <v>0.16216216216216217</v>
      </c>
      <c r="E85" s="194">
        <f>'Feb 2022'!J85</f>
        <v>0.1</v>
      </c>
      <c r="F85" s="194">
        <f>'Mar 2022'!J85</f>
        <v>0.17647058823529413</v>
      </c>
      <c r="G85" s="194">
        <f>'Apr 2022'!J85</f>
        <v>0.65625</v>
      </c>
      <c r="H85" s="194"/>
      <c r="I85" s="194"/>
      <c r="J85" s="194"/>
      <c r="K85" s="194"/>
      <c r="L85" s="194"/>
      <c r="M85" s="194"/>
      <c r="N85" s="194"/>
      <c r="O85" s="194"/>
      <c r="P85" s="195">
        <f t="shared" si="1"/>
        <v>0.27372068759936408</v>
      </c>
    </row>
    <row r="86" spans="1:16" x14ac:dyDescent="0.2">
      <c r="A86" s="192" t="s">
        <v>224</v>
      </c>
      <c r="B86" s="193" t="s">
        <v>225</v>
      </c>
      <c r="C86" s="193" t="s">
        <v>226</v>
      </c>
      <c r="D86" s="194">
        <f>'Jan 2022'!J86</f>
        <v>1.3636363636363635</v>
      </c>
      <c r="E86" s="194">
        <f>'Feb 2022'!J86</f>
        <v>1.3611111111111112</v>
      </c>
      <c r="F86" s="194">
        <f>'Mar 2022'!J86</f>
        <v>0.73913043478260865</v>
      </c>
      <c r="G86" s="194">
        <f>'Apr 2022'!J86</f>
        <v>1.421875</v>
      </c>
      <c r="H86" s="194"/>
      <c r="I86" s="194"/>
      <c r="J86" s="194"/>
      <c r="K86" s="194"/>
      <c r="L86" s="194"/>
      <c r="M86" s="194"/>
      <c r="N86" s="194"/>
      <c r="O86" s="194"/>
      <c r="P86" s="195">
        <f t="shared" si="1"/>
        <v>1.2214382273825208</v>
      </c>
    </row>
    <row r="87" spans="1:16" x14ac:dyDescent="0.2">
      <c r="A87" s="192" t="s">
        <v>227</v>
      </c>
      <c r="B87" s="193" t="s">
        <v>228</v>
      </c>
      <c r="C87" s="193" t="s">
        <v>229</v>
      </c>
      <c r="D87" s="194">
        <f>'Jan 2022'!J87</f>
        <v>0.45833333333333331</v>
      </c>
      <c r="E87" s="194">
        <f>'Feb 2022'!J87</f>
        <v>0.42857142857142855</v>
      </c>
      <c r="F87" s="194">
        <f>'Mar 2022'!J87</f>
        <v>0.5714285714285714</v>
      </c>
      <c r="G87" s="194">
        <f>'Apr 2022'!J87</f>
        <v>0.73076923076923073</v>
      </c>
      <c r="H87" s="194"/>
      <c r="I87" s="194"/>
      <c r="J87" s="194"/>
      <c r="K87" s="194"/>
      <c r="L87" s="194"/>
      <c r="M87" s="194"/>
      <c r="N87" s="194"/>
      <c r="O87" s="194"/>
      <c r="P87" s="195">
        <f t="shared" si="1"/>
        <v>0.54727564102564097</v>
      </c>
    </row>
    <row r="88" spans="1:16" x14ac:dyDescent="0.2">
      <c r="A88" s="192" t="s">
        <v>230</v>
      </c>
      <c r="B88" s="193" t="s">
        <v>231</v>
      </c>
      <c r="C88" s="193" t="s">
        <v>232</v>
      </c>
      <c r="D88" s="194">
        <f>'Jan 2022'!J88</f>
        <v>0.224</v>
      </c>
      <c r="E88" s="194">
        <f>'Feb 2022'!J88</f>
        <v>7.6190476190476197E-2</v>
      </c>
      <c r="F88" s="194">
        <f>'Mar 2022'!J88</f>
        <v>0.13013698630136986</v>
      </c>
      <c r="G88" s="194">
        <f>'Apr 2022'!J88</f>
        <v>0.68965517241379315</v>
      </c>
      <c r="H88" s="194"/>
      <c r="I88" s="194"/>
      <c r="J88" s="194"/>
      <c r="K88" s="194"/>
      <c r="L88" s="194"/>
      <c r="M88" s="194"/>
      <c r="N88" s="194"/>
      <c r="O88" s="194"/>
      <c r="P88" s="195">
        <f t="shared" si="1"/>
        <v>0.2799956587264098</v>
      </c>
    </row>
    <row r="89" spans="1:16" x14ac:dyDescent="0.2">
      <c r="A89" s="192" t="s">
        <v>233</v>
      </c>
      <c r="B89" s="193" t="s">
        <v>234</v>
      </c>
      <c r="C89" s="193" t="s">
        <v>235</v>
      </c>
      <c r="D89" s="194">
        <f>'Jan 2022'!J89</f>
        <v>0.36363636363636365</v>
      </c>
      <c r="E89" s="194">
        <f>'Feb 2022'!J89</f>
        <v>0.66666666666666663</v>
      </c>
      <c r="F89" s="194">
        <f>'Mar 2022'!J89</f>
        <v>1.2666666666666666</v>
      </c>
      <c r="G89" s="194">
        <f>'Apr 2022'!J89</f>
        <v>1.7777777777777777</v>
      </c>
      <c r="H89" s="194"/>
      <c r="I89" s="194"/>
      <c r="J89" s="194"/>
      <c r="K89" s="194"/>
      <c r="L89" s="194"/>
      <c r="M89" s="194"/>
      <c r="N89" s="194"/>
      <c r="O89" s="194"/>
      <c r="P89" s="195">
        <f t="shared" si="1"/>
        <v>1.0186868686868686</v>
      </c>
    </row>
    <row r="90" spans="1:16" x14ac:dyDescent="0.2">
      <c r="A90" s="192" t="s">
        <v>236</v>
      </c>
      <c r="B90" s="193" t="s">
        <v>237</v>
      </c>
      <c r="C90" s="193" t="s">
        <v>238</v>
      </c>
      <c r="D90" s="194">
        <f>'Jan 2022'!J90</f>
        <v>0.66666666666666663</v>
      </c>
      <c r="E90" s="194">
        <f>'Feb 2022'!J90</f>
        <v>1</v>
      </c>
      <c r="F90" s="194">
        <f>'Mar 2022'!J90</f>
        <v>0</v>
      </c>
      <c r="G90" s="194">
        <f>'Apr 2022'!J90</f>
        <v>1</v>
      </c>
      <c r="H90" s="194"/>
      <c r="I90" s="194"/>
      <c r="J90" s="194"/>
      <c r="K90" s="194"/>
      <c r="L90" s="194"/>
      <c r="M90" s="194"/>
      <c r="N90" s="194"/>
      <c r="O90" s="194"/>
      <c r="P90" s="195">
        <f t="shared" si="1"/>
        <v>0.66666666666666663</v>
      </c>
    </row>
    <row r="91" spans="1:16" x14ac:dyDescent="0.2">
      <c r="A91" s="192" t="s">
        <v>239</v>
      </c>
      <c r="B91" s="193" t="s">
        <v>240</v>
      </c>
      <c r="C91" s="193" t="s">
        <v>241</v>
      </c>
      <c r="D91" s="194">
        <f>'Jan 2022'!J91</f>
        <v>1</v>
      </c>
      <c r="E91" s="194">
        <f>'Feb 2022'!J91</f>
        <v>0.98484848484848486</v>
      </c>
      <c r="F91" s="194">
        <f>'Mar 2022'!J91</f>
        <v>0.94791666666666663</v>
      </c>
      <c r="G91" s="194">
        <f>'Apr 2022'!J91</f>
        <v>1.0666666666666667</v>
      </c>
      <c r="H91" s="194"/>
      <c r="I91" s="194"/>
      <c r="J91" s="194"/>
      <c r="K91" s="194"/>
      <c r="L91" s="194"/>
      <c r="M91" s="194"/>
      <c r="N91" s="194"/>
      <c r="O91" s="194"/>
      <c r="P91" s="195">
        <f t="shared" si="1"/>
        <v>0.99985795454545445</v>
      </c>
    </row>
    <row r="92" spans="1:16" x14ac:dyDescent="0.2">
      <c r="A92" s="192" t="s">
        <v>245</v>
      </c>
      <c r="B92" s="193" t="s">
        <v>243</v>
      </c>
      <c r="C92" s="193" t="s">
        <v>243</v>
      </c>
      <c r="D92" s="194">
        <f>'Jan 2022'!J92</f>
        <v>0.51470588235294112</v>
      </c>
      <c r="E92" s="194">
        <f>'Feb 2022'!J92</f>
        <v>0.65714285714285714</v>
      </c>
      <c r="F92" s="194">
        <f>'Mar 2022'!J92</f>
        <v>0.72839506172839508</v>
      </c>
      <c r="G92" s="194">
        <f>'Apr 2022'!J92</f>
        <v>0.60317460317460314</v>
      </c>
      <c r="H92" s="194"/>
      <c r="I92" s="194"/>
      <c r="J92" s="194"/>
      <c r="K92" s="194"/>
      <c r="L92" s="194"/>
      <c r="M92" s="194"/>
      <c r="N92" s="194"/>
      <c r="O92" s="194"/>
      <c r="P92" s="195">
        <f t="shared" si="1"/>
        <v>0.62585460109969915</v>
      </c>
    </row>
    <row r="93" spans="1:16" x14ac:dyDescent="0.2">
      <c r="A93" s="192" t="s">
        <v>246</v>
      </c>
      <c r="B93" s="193" t="s">
        <v>247</v>
      </c>
      <c r="C93" s="193" t="s">
        <v>248</v>
      </c>
      <c r="D93" s="194">
        <f>'Jan 2022'!J93</f>
        <v>0.7407407407407407</v>
      </c>
      <c r="E93" s="194">
        <f>'Feb 2022'!J93</f>
        <v>0.94230769230769229</v>
      </c>
      <c r="F93" s="194">
        <f>'Mar 2022'!J93</f>
        <v>0.85526315789473684</v>
      </c>
      <c r="G93" s="194">
        <f>'Apr 2022'!J93</f>
        <v>0.83606557377049184</v>
      </c>
      <c r="H93" s="194"/>
      <c r="I93" s="194"/>
      <c r="J93" s="194"/>
      <c r="K93" s="194"/>
      <c r="L93" s="194"/>
      <c r="M93" s="194"/>
      <c r="N93" s="194"/>
      <c r="O93" s="194"/>
      <c r="P93" s="195">
        <f t="shared" si="1"/>
        <v>0.84359429117841533</v>
      </c>
    </row>
    <row r="94" spans="1:16" x14ac:dyDescent="0.2">
      <c r="A94" s="192" t="s">
        <v>249</v>
      </c>
      <c r="B94" s="193" t="s">
        <v>250</v>
      </c>
      <c r="C94" s="193" t="s">
        <v>251</v>
      </c>
      <c r="D94" s="194">
        <f>'Jan 2022'!J94</f>
        <v>0.5892857142857143</v>
      </c>
      <c r="E94" s="194">
        <f>'Feb 2022'!J94</f>
        <v>0.7592592592592593</v>
      </c>
      <c r="F94" s="194">
        <f>'Mar 2022'!J94</f>
        <v>0.56521739130434778</v>
      </c>
      <c r="G94" s="194">
        <f>'Apr 2022'!J94</f>
        <v>0.74576271186440679</v>
      </c>
      <c r="H94" s="194"/>
      <c r="I94" s="194"/>
      <c r="J94" s="194"/>
      <c r="K94" s="194"/>
      <c r="L94" s="194"/>
      <c r="M94" s="194"/>
      <c r="N94" s="194"/>
      <c r="O94" s="194"/>
      <c r="P94" s="195">
        <f t="shared" si="1"/>
        <v>0.66488126917843204</v>
      </c>
    </row>
    <row r="95" spans="1:16" x14ac:dyDescent="0.2">
      <c r="A95" s="192" t="s">
        <v>252</v>
      </c>
      <c r="B95" s="193" t="s">
        <v>253</v>
      </c>
      <c r="C95" s="193" t="s">
        <v>254</v>
      </c>
      <c r="D95" s="194">
        <f>'Jan 2022'!J95</f>
        <v>1.0232558139534884</v>
      </c>
      <c r="E95" s="194">
        <f>'Feb 2022'!J95</f>
        <v>1.2244897959183674</v>
      </c>
      <c r="F95" s="194">
        <f>'Mar 2022'!J95</f>
        <v>0.97222222222222221</v>
      </c>
      <c r="G95" s="194">
        <f>'Apr 2022'!J95</f>
        <v>0.95454545454545459</v>
      </c>
      <c r="H95" s="194"/>
      <c r="I95" s="194"/>
      <c r="J95" s="194"/>
      <c r="K95" s="194"/>
      <c r="L95" s="194"/>
      <c r="M95" s="194"/>
      <c r="N95" s="194"/>
      <c r="O95" s="194"/>
      <c r="P95" s="195">
        <f t="shared" si="1"/>
        <v>1.0436283216598832</v>
      </c>
    </row>
    <row r="96" spans="1:16" x14ac:dyDescent="0.2">
      <c r="A96" s="192" t="s">
        <v>255</v>
      </c>
      <c r="B96" s="193" t="s">
        <v>256</v>
      </c>
      <c r="C96" s="193" t="s">
        <v>257</v>
      </c>
      <c r="D96" s="194">
        <f>'Jan 2022'!J96</f>
        <v>0.9375</v>
      </c>
      <c r="E96" s="194">
        <f>'Feb 2022'!J96</f>
        <v>0.66666666666666663</v>
      </c>
      <c r="F96" s="194">
        <f>'Mar 2022'!J96</f>
        <v>0.875</v>
      </c>
      <c r="G96" s="194">
        <f>'Apr 2022'!J96</f>
        <v>1</v>
      </c>
      <c r="H96" s="194"/>
      <c r="I96" s="194"/>
      <c r="J96" s="194"/>
      <c r="K96" s="194"/>
      <c r="L96" s="194"/>
      <c r="M96" s="194"/>
      <c r="N96" s="194"/>
      <c r="O96" s="194"/>
      <c r="P96" s="195">
        <f t="shared" si="1"/>
        <v>0.86979166666666663</v>
      </c>
    </row>
    <row r="97" spans="1:16" x14ac:dyDescent="0.2">
      <c r="A97" s="192" t="s">
        <v>258</v>
      </c>
      <c r="B97" s="193" t="s">
        <v>259</v>
      </c>
      <c r="C97" s="193" t="s">
        <v>260</v>
      </c>
      <c r="D97" s="194">
        <f>'Jan 2022'!J97</f>
        <v>1.0641025641025641</v>
      </c>
      <c r="E97" s="194">
        <f>'Feb 2022'!J97</f>
        <v>1.1176470588235294</v>
      </c>
      <c r="F97" s="194">
        <f>'Mar 2022'!J97</f>
        <v>1.0659340659340659</v>
      </c>
      <c r="G97" s="194">
        <f>'Apr 2022'!J97</f>
        <v>1.0129870129870129</v>
      </c>
      <c r="H97" s="194"/>
      <c r="I97" s="194"/>
      <c r="J97" s="194"/>
      <c r="K97" s="194"/>
      <c r="L97" s="194"/>
      <c r="M97" s="194"/>
      <c r="N97" s="194"/>
      <c r="O97" s="194"/>
      <c r="P97" s="195">
        <f t="shared" si="1"/>
        <v>1.0651676754617931</v>
      </c>
    </row>
    <row r="98" spans="1:16" x14ac:dyDescent="0.2">
      <c r="A98" s="199" t="s">
        <v>476</v>
      </c>
      <c r="B98" s="147" t="s">
        <v>259</v>
      </c>
      <c r="C98" s="147" t="s">
        <v>477</v>
      </c>
      <c r="D98" s="194">
        <f>'Jan 2022'!J98</f>
        <v>0.8125</v>
      </c>
      <c r="E98" s="194">
        <f>'Feb 2022'!J98</f>
        <v>0.93103448275862066</v>
      </c>
      <c r="F98" s="194">
        <f>'Mar 2022'!J98</f>
        <v>0.93333333333333335</v>
      </c>
      <c r="G98" s="194">
        <f>'Apr 2022'!J98</f>
        <v>0.875</v>
      </c>
      <c r="H98" s="194"/>
      <c r="I98" s="194"/>
      <c r="J98" s="194"/>
      <c r="K98" s="194"/>
      <c r="L98" s="194"/>
      <c r="M98" s="194"/>
      <c r="N98" s="194"/>
      <c r="O98" s="194"/>
      <c r="P98" s="195">
        <f t="shared" si="1"/>
        <v>0.88796695402298842</v>
      </c>
    </row>
    <row r="99" spans="1:16" x14ac:dyDescent="0.2">
      <c r="A99" s="192" t="s">
        <v>261</v>
      </c>
      <c r="B99" s="193" t="s">
        <v>259</v>
      </c>
      <c r="C99" s="193" t="s">
        <v>262</v>
      </c>
      <c r="D99" s="194">
        <f>'Jan 2022'!J99</f>
        <v>0.86984126984126986</v>
      </c>
      <c r="E99" s="194">
        <f>'Feb 2022'!J99</f>
        <v>1.0030864197530864</v>
      </c>
      <c r="F99" s="194">
        <f>'Mar 2022'!J99</f>
        <v>0.91521197007481292</v>
      </c>
      <c r="G99" s="194">
        <f>'Apr 2022'!J99</f>
        <v>1.0163934426229508</v>
      </c>
      <c r="H99" s="194"/>
      <c r="I99" s="194"/>
      <c r="J99" s="194"/>
      <c r="K99" s="194"/>
      <c r="L99" s="194"/>
      <c r="M99" s="194"/>
      <c r="N99" s="194"/>
      <c r="O99" s="194"/>
      <c r="P99" s="195">
        <f t="shared" si="1"/>
        <v>0.95113327557302996</v>
      </c>
    </row>
    <row r="100" spans="1:16" x14ac:dyDescent="0.2">
      <c r="A100" s="192" t="s">
        <v>263</v>
      </c>
      <c r="B100" s="193" t="s">
        <v>259</v>
      </c>
      <c r="C100" s="193" t="s">
        <v>264</v>
      </c>
      <c r="D100" s="194">
        <f>'Jan 2022'!J100</f>
        <v>1.4736842105263157</v>
      </c>
      <c r="E100" s="194">
        <f>'Feb 2022'!J100</f>
        <v>0.95454545454545459</v>
      </c>
      <c r="F100" s="194">
        <f>'Mar 2022'!J100</f>
        <v>0.95</v>
      </c>
      <c r="G100" s="194">
        <f>'Apr 2022'!J100</f>
        <v>1</v>
      </c>
      <c r="H100" s="194"/>
      <c r="I100" s="194"/>
      <c r="J100" s="194"/>
      <c r="K100" s="194"/>
      <c r="L100" s="194"/>
      <c r="M100" s="194"/>
      <c r="N100" s="194"/>
      <c r="O100" s="194"/>
      <c r="P100" s="195">
        <f t="shared" si="1"/>
        <v>1.0945574162679426</v>
      </c>
    </row>
    <row r="101" spans="1:16" x14ac:dyDescent="0.2">
      <c r="A101" s="192" t="s">
        <v>265</v>
      </c>
      <c r="B101" s="193" t="s">
        <v>259</v>
      </c>
      <c r="C101" s="193" t="s">
        <v>266</v>
      </c>
      <c r="D101" s="194">
        <f>'Jan 2022'!J101</f>
        <v>0.62393162393162394</v>
      </c>
      <c r="E101" s="194">
        <f>'Feb 2022'!J101</f>
        <v>0.62240663900414939</v>
      </c>
      <c r="F101" s="194">
        <f>'Mar 2022'!J101</f>
        <v>0.65329512893982811</v>
      </c>
      <c r="G101" s="194">
        <f>'Apr 2022'!J101</f>
        <v>0.90047393364928907</v>
      </c>
      <c r="H101" s="194"/>
      <c r="I101" s="194"/>
      <c r="J101" s="194"/>
      <c r="K101" s="194"/>
      <c r="L101" s="194"/>
      <c r="M101" s="194"/>
      <c r="N101" s="194"/>
      <c r="O101" s="194"/>
      <c r="P101" s="195">
        <f t="shared" si="1"/>
        <v>0.70002683138122257</v>
      </c>
    </row>
    <row r="102" spans="1:16" x14ac:dyDescent="0.2">
      <c r="A102" s="192" t="s">
        <v>267</v>
      </c>
      <c r="B102" s="193" t="s">
        <v>259</v>
      </c>
      <c r="C102" s="193" t="s">
        <v>268</v>
      </c>
      <c r="D102" s="194">
        <f>'Jan 2022'!J102</f>
        <v>0.96153846153846156</v>
      </c>
      <c r="E102" s="194">
        <f>'Feb 2022'!J102</f>
        <v>1</v>
      </c>
      <c r="F102" s="194">
        <f>'Mar 2022'!J102</f>
        <v>0.93442622950819676</v>
      </c>
      <c r="G102" s="194">
        <f>'Apr 2022'!J102</f>
        <v>0.9285714285714286</v>
      </c>
      <c r="H102" s="194"/>
      <c r="I102" s="194"/>
      <c r="J102" s="194"/>
      <c r="K102" s="194"/>
      <c r="L102" s="194"/>
      <c r="M102" s="194"/>
      <c r="N102" s="194"/>
      <c r="O102" s="194"/>
      <c r="P102" s="195">
        <f t="shared" si="1"/>
        <v>0.95613402990452179</v>
      </c>
    </row>
    <row r="103" spans="1:16" x14ac:dyDescent="0.2">
      <c r="A103" s="192" t="s">
        <v>269</v>
      </c>
      <c r="B103" s="193" t="s">
        <v>259</v>
      </c>
      <c r="C103" s="193" t="s">
        <v>270</v>
      </c>
      <c r="D103" s="194">
        <f>'Jan 2022'!J103</f>
        <v>1.108910891089109</v>
      </c>
      <c r="E103" s="194">
        <f>'Feb 2022'!J103</f>
        <v>1.1555555555555554</v>
      </c>
      <c r="F103" s="194">
        <f>'Mar 2022'!J103</f>
        <v>1.0720000000000001</v>
      </c>
      <c r="G103" s="194">
        <f>'Apr 2022'!J103</f>
        <v>1.1515151515151516</v>
      </c>
      <c r="H103" s="194"/>
      <c r="I103" s="194"/>
      <c r="J103" s="194"/>
      <c r="K103" s="194"/>
      <c r="L103" s="194"/>
      <c r="M103" s="194"/>
      <c r="N103" s="194"/>
      <c r="O103" s="194"/>
      <c r="P103" s="195">
        <f t="shared" si="1"/>
        <v>1.1219953995399541</v>
      </c>
    </row>
    <row r="104" spans="1:16" x14ac:dyDescent="0.2">
      <c r="A104" s="192" t="s">
        <v>271</v>
      </c>
      <c r="B104" s="193" t="s">
        <v>259</v>
      </c>
      <c r="C104" s="193" t="s">
        <v>272</v>
      </c>
      <c r="D104" s="194">
        <f>'Jan 2022'!J104</f>
        <v>0.73913043478260865</v>
      </c>
      <c r="E104" s="194">
        <f>'Feb 2022'!J104</f>
        <v>0.85135135135135132</v>
      </c>
      <c r="F104" s="194">
        <f>'Mar 2022'!J104</f>
        <v>0.63636363636363635</v>
      </c>
      <c r="G104" s="194">
        <f>'Apr 2022'!J104</f>
        <v>0.875</v>
      </c>
      <c r="H104" s="194"/>
      <c r="I104" s="194"/>
      <c r="J104" s="194"/>
      <c r="K104" s="194"/>
      <c r="L104" s="194"/>
      <c r="M104" s="194"/>
      <c r="N104" s="194"/>
      <c r="O104" s="194"/>
      <c r="P104" s="195">
        <f t="shared" si="1"/>
        <v>0.77546135562439911</v>
      </c>
    </row>
    <row r="105" spans="1:16" x14ac:dyDescent="0.2">
      <c r="A105" s="192" t="s">
        <v>273</v>
      </c>
      <c r="B105" s="193" t="s">
        <v>259</v>
      </c>
      <c r="C105" s="193" t="s">
        <v>274</v>
      </c>
      <c r="D105" s="194">
        <f>'Jan 2022'!J105</f>
        <v>0.72611464968152861</v>
      </c>
      <c r="E105" s="194">
        <f>'Feb 2022'!J105</f>
        <v>0.79629629629629628</v>
      </c>
      <c r="F105" s="194">
        <f>'Mar 2022'!J105</f>
        <v>0.86440677966101698</v>
      </c>
      <c r="G105" s="194">
        <f>'Apr 2022'!J105</f>
        <v>1.0472727272727274</v>
      </c>
      <c r="H105" s="194"/>
      <c r="I105" s="194"/>
      <c r="J105" s="194"/>
      <c r="K105" s="194"/>
      <c r="L105" s="194"/>
      <c r="M105" s="194"/>
      <c r="N105" s="194"/>
      <c r="O105" s="194"/>
      <c r="P105" s="195">
        <f t="shared" si="1"/>
        <v>0.85852261322789225</v>
      </c>
    </row>
    <row r="106" spans="1:16" x14ac:dyDescent="0.2">
      <c r="A106" s="198" t="s">
        <v>275</v>
      </c>
      <c r="B106" s="193" t="s">
        <v>259</v>
      </c>
      <c r="C106" s="193" t="s">
        <v>276</v>
      </c>
      <c r="D106" s="194">
        <f>'Jan 2022'!J106</f>
        <v>0.76818181818181819</v>
      </c>
      <c r="E106" s="194">
        <f>'Feb 2022'!J106</f>
        <v>0.68553459119496851</v>
      </c>
      <c r="F106" s="194">
        <f>'Mar 2022'!J106</f>
        <v>0.90410958904109584</v>
      </c>
      <c r="G106" s="194">
        <f>'Apr 2022'!J106</f>
        <v>0.91534391534391535</v>
      </c>
      <c r="H106" s="194"/>
      <c r="I106" s="194"/>
      <c r="J106" s="194"/>
      <c r="K106" s="194"/>
      <c r="L106" s="194"/>
      <c r="M106" s="194"/>
      <c r="N106" s="194"/>
      <c r="O106" s="194"/>
      <c r="P106" s="195">
        <f t="shared" si="1"/>
        <v>0.8182924784404495</v>
      </c>
    </row>
    <row r="107" spans="1:16" x14ac:dyDescent="0.2">
      <c r="A107" s="196" t="s">
        <v>297</v>
      </c>
      <c r="B107" s="197" t="s">
        <v>259</v>
      </c>
      <c r="C107" s="197" t="s">
        <v>423</v>
      </c>
      <c r="D107" s="194">
        <f>'Jan 2022'!J107</f>
        <v>0.58823529411764708</v>
      </c>
      <c r="E107" s="194">
        <f>'Feb 2022'!J107</f>
        <v>0.61428571428571432</v>
      </c>
      <c r="F107" s="194">
        <f>'Mar 2022'!J107</f>
        <v>0.6470588235294118</v>
      </c>
      <c r="G107" s="194">
        <f>'Apr 2022'!J107</f>
        <v>0.91666666666666663</v>
      </c>
      <c r="H107" s="194"/>
      <c r="I107" s="194"/>
      <c r="J107" s="194"/>
      <c r="K107" s="194"/>
      <c r="L107" s="194"/>
      <c r="M107" s="194"/>
      <c r="N107" s="194"/>
      <c r="O107" s="194"/>
      <c r="P107" s="195">
        <f t="shared" si="1"/>
        <v>0.69156162464985993</v>
      </c>
    </row>
    <row r="108" spans="1:16" x14ac:dyDescent="0.2">
      <c r="A108" s="199" t="s">
        <v>454</v>
      </c>
      <c r="B108" s="147" t="s">
        <v>259</v>
      </c>
      <c r="C108" s="147" t="s">
        <v>453</v>
      </c>
      <c r="D108" s="194">
        <f>'Jan 2022'!J108</f>
        <v>0.55932203389830504</v>
      </c>
      <c r="E108" s="194">
        <f>'Feb 2022'!J108</f>
        <v>0.59813084112149528</v>
      </c>
      <c r="F108" s="194">
        <f>'Mar 2022'!J108</f>
        <v>0.72180451127819545</v>
      </c>
      <c r="G108" s="194">
        <f>'Apr 2022'!J108</f>
        <v>1.2083333333333333</v>
      </c>
      <c r="H108" s="194"/>
      <c r="I108" s="194"/>
      <c r="J108" s="194"/>
      <c r="K108" s="194"/>
      <c r="L108" s="194"/>
      <c r="M108" s="194"/>
      <c r="N108" s="194"/>
      <c r="O108" s="194"/>
      <c r="P108" s="195">
        <f t="shared" si="1"/>
        <v>0.77189767990783231</v>
      </c>
    </row>
    <row r="109" spans="1:16" x14ac:dyDescent="0.2">
      <c r="A109" s="192" t="s">
        <v>277</v>
      </c>
      <c r="B109" s="193" t="s">
        <v>278</v>
      </c>
      <c r="C109" s="193" t="s">
        <v>278</v>
      </c>
      <c r="D109" s="194">
        <f>'Jan 2022'!J109</f>
        <v>1.0555555555555556</v>
      </c>
      <c r="E109" s="194">
        <f>'Feb 2022'!J109</f>
        <v>1.1200000000000001</v>
      </c>
      <c r="F109" s="194">
        <f>'Mar 2022'!J109</f>
        <v>0.98039215686274506</v>
      </c>
      <c r="G109" s="194">
        <f>'Apr 2022'!J109</f>
        <v>0.96875</v>
      </c>
      <c r="H109" s="194"/>
      <c r="I109" s="194"/>
      <c r="J109" s="194"/>
      <c r="K109" s="194"/>
      <c r="L109" s="194"/>
      <c r="M109" s="194"/>
      <c r="N109" s="194"/>
      <c r="O109" s="194"/>
      <c r="P109" s="195">
        <f t="shared" si="1"/>
        <v>1.0311744281045752</v>
      </c>
    </row>
    <row r="110" spans="1:16" x14ac:dyDescent="0.2">
      <c r="A110" s="192" t="s">
        <v>279</v>
      </c>
      <c r="B110" s="193" t="s">
        <v>278</v>
      </c>
      <c r="C110" s="193" t="s">
        <v>280</v>
      </c>
      <c r="D110" s="194">
        <f>'Jan 2022'!J110</f>
        <v>0.88888888888888884</v>
      </c>
      <c r="E110" s="194">
        <f>'Feb 2022'!J110</f>
        <v>0.84615384615384615</v>
      </c>
      <c r="F110" s="194">
        <f>'Mar 2022'!J110</f>
        <v>0.80769230769230771</v>
      </c>
      <c r="G110" s="194">
        <f>'Apr 2022'!J110</f>
        <v>0.93333333333333335</v>
      </c>
      <c r="H110" s="194"/>
      <c r="I110" s="194"/>
      <c r="J110" s="194"/>
      <c r="K110" s="194"/>
      <c r="L110" s="194"/>
      <c r="M110" s="194"/>
      <c r="N110" s="194"/>
      <c r="O110" s="194"/>
      <c r="P110" s="195">
        <f t="shared" si="1"/>
        <v>0.86901709401709404</v>
      </c>
    </row>
    <row r="111" spans="1:16" x14ac:dyDescent="0.2">
      <c r="A111" s="192" t="s">
        <v>281</v>
      </c>
      <c r="B111" s="193" t="s">
        <v>282</v>
      </c>
      <c r="C111" s="193" t="s">
        <v>283</v>
      </c>
      <c r="D111" s="194">
        <f>'Jan 2022'!J111</f>
        <v>0.8271604938271605</v>
      </c>
      <c r="E111" s="194">
        <f>'Feb 2022'!J111</f>
        <v>0.89830508474576276</v>
      </c>
      <c r="F111" s="194">
        <f>'Mar 2022'!J111</f>
        <v>0.9263157894736842</v>
      </c>
      <c r="G111" s="194">
        <f>'Apr 2022'!J111</f>
        <v>0.8571428571428571</v>
      </c>
      <c r="H111" s="194"/>
      <c r="I111" s="194"/>
      <c r="J111" s="194"/>
      <c r="K111" s="194"/>
      <c r="L111" s="194"/>
      <c r="M111" s="194"/>
      <c r="N111" s="194"/>
      <c r="O111" s="194"/>
      <c r="P111" s="195">
        <f t="shared" si="1"/>
        <v>0.87723105629736609</v>
      </c>
    </row>
    <row r="112" spans="1:16" x14ac:dyDescent="0.2">
      <c r="A112" s="192" t="s">
        <v>284</v>
      </c>
      <c r="B112" s="193" t="s">
        <v>285</v>
      </c>
      <c r="C112" s="193" t="s">
        <v>286</v>
      </c>
      <c r="D112" s="194">
        <f>'Jan 2022'!J112</f>
        <v>0.66666666666666663</v>
      </c>
      <c r="E112" s="194">
        <f>'Feb 2022'!J112</f>
        <v>1</v>
      </c>
      <c r="F112" s="194">
        <f>'Mar 2022'!J112</f>
        <v>0.72727272727272729</v>
      </c>
      <c r="G112" s="194">
        <f>'Apr 2022'!J112</f>
        <v>0.76923076923076927</v>
      </c>
      <c r="H112" s="194"/>
      <c r="I112" s="194"/>
      <c r="J112" s="194"/>
      <c r="K112" s="194"/>
      <c r="L112" s="194"/>
      <c r="M112" s="194"/>
      <c r="N112" s="194"/>
      <c r="O112" s="194"/>
      <c r="P112" s="195">
        <f t="shared" si="1"/>
        <v>0.79079254079254069</v>
      </c>
    </row>
    <row r="113" spans="1:17" x14ac:dyDescent="0.2">
      <c r="A113" s="192" t="s">
        <v>287</v>
      </c>
      <c r="B113" s="193" t="s">
        <v>288</v>
      </c>
      <c r="C113" s="193" t="s">
        <v>288</v>
      </c>
      <c r="D113" s="194">
        <f>'Jan 2022'!J113</f>
        <v>0.7142857142857143</v>
      </c>
      <c r="E113" s="194">
        <f>'Feb 2022'!J113</f>
        <v>0.84848484848484851</v>
      </c>
      <c r="F113" s="194">
        <f>'Mar 2022'!J113</f>
        <v>0.7</v>
      </c>
      <c r="G113" s="194">
        <f>'Apr 2022'!J114</f>
        <v>1</v>
      </c>
      <c r="H113" s="194"/>
      <c r="I113" s="194"/>
      <c r="J113" s="194"/>
      <c r="K113" s="194"/>
      <c r="L113" s="194"/>
      <c r="M113" s="194"/>
      <c r="N113" s="194"/>
      <c r="O113" s="194"/>
      <c r="P113" s="195">
        <f t="shared" si="1"/>
        <v>0.81569264069264069</v>
      </c>
    </row>
    <row r="114" spans="1:17" x14ac:dyDescent="0.2">
      <c r="A114" s="192" t="s">
        <v>500</v>
      </c>
      <c r="B114" s="193" t="s">
        <v>501</v>
      </c>
      <c r="C114" s="193" t="s">
        <v>502</v>
      </c>
      <c r="D114" s="194">
        <f>'Jan 2022'!J114</f>
        <v>1.0309477756286267</v>
      </c>
      <c r="E114" s="194">
        <f>'Feb 2022'!J114</f>
        <v>1.0265379975874547</v>
      </c>
      <c r="F114" s="194">
        <f>'Mar 2022'!J114</f>
        <v>1.0023419203747073</v>
      </c>
      <c r="G114" s="194">
        <v>1</v>
      </c>
      <c r="H114" s="194"/>
      <c r="I114" s="194"/>
      <c r="J114" s="194"/>
      <c r="K114" s="194"/>
      <c r="L114" s="194"/>
      <c r="M114" s="194"/>
      <c r="N114" s="194"/>
      <c r="O114" s="194"/>
      <c r="P114" s="195">
        <f t="shared" si="1"/>
        <v>1.0149569233976972</v>
      </c>
    </row>
    <row r="115" spans="1:17" x14ac:dyDescent="0.2">
      <c r="A115" s="200" t="s">
        <v>289</v>
      </c>
      <c r="B115" s="193"/>
      <c r="C115" s="193"/>
      <c r="D115" s="194">
        <f>'Jan 2022'!J115</f>
        <v>0.64307659709715015</v>
      </c>
      <c r="E115" s="194">
        <f>'Feb 2022'!J115</f>
        <v>0.72303131846887481</v>
      </c>
      <c r="F115" s="194">
        <f>'Mar 2022'!J115</f>
        <v>0.76774767648803643</v>
      </c>
      <c r="G115" s="194">
        <f>'Apr 2022'!J115</f>
        <v>0.93361776885431047</v>
      </c>
      <c r="H115" s="194"/>
      <c r="I115" s="194"/>
      <c r="J115" s="194"/>
      <c r="K115" s="194"/>
      <c r="L115" s="194"/>
      <c r="M115" s="194"/>
      <c r="N115" s="194"/>
      <c r="O115" s="194"/>
      <c r="P115" s="195">
        <f t="shared" si="1"/>
        <v>0.76686834022709294</v>
      </c>
    </row>
    <row r="116" spans="1:17" ht="14.45" customHeight="1" x14ac:dyDescent="0.2">
      <c r="A116" s="169"/>
      <c r="B116" s="170"/>
      <c r="C116" s="170"/>
      <c r="D116" s="173"/>
      <c r="E116" s="174"/>
      <c r="F116" s="174"/>
      <c r="G116" s="174"/>
      <c r="H116" s="174"/>
      <c r="I116" s="174"/>
      <c r="J116" s="174"/>
      <c r="K116" s="174"/>
      <c r="L116" s="174"/>
      <c r="M116" s="173"/>
      <c r="N116" s="175"/>
      <c r="O116" s="174"/>
      <c r="P116" s="149"/>
    </row>
    <row r="117" spans="1:17" s="180" customFormat="1" x14ac:dyDescent="0.2">
      <c r="A117" s="181" t="s">
        <v>291</v>
      </c>
      <c r="B117" s="182"/>
      <c r="C117" s="182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4"/>
      <c r="O117" s="183"/>
      <c r="P117" s="185"/>
    </row>
    <row r="118" spans="1:17" x14ac:dyDescent="0.2">
      <c r="A118" s="169"/>
      <c r="B118" s="170"/>
      <c r="C118" s="170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6"/>
    </row>
    <row r="119" spans="1:17" x14ac:dyDescent="0.2">
      <c r="A119" s="169"/>
      <c r="B119" s="170"/>
      <c r="C119" s="170"/>
      <c r="D119" s="170"/>
      <c r="E119" s="170"/>
      <c r="F119" s="170"/>
      <c r="G119" s="170"/>
      <c r="H119" s="170"/>
      <c r="I119" s="170"/>
      <c r="J119" s="173"/>
      <c r="K119" s="170"/>
      <c r="L119" s="170"/>
      <c r="M119" s="170"/>
      <c r="N119" s="170"/>
      <c r="O119" s="170"/>
    </row>
    <row r="120" spans="1:17" s="12" customFormat="1" x14ac:dyDescent="0.2">
      <c r="A120" s="169"/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1"/>
      <c r="Q120" s="10"/>
    </row>
    <row r="121" spans="1:17" s="12" customFormat="1" x14ac:dyDescent="0.2">
      <c r="A121" s="169"/>
      <c r="B121" s="170"/>
      <c r="C121" s="170"/>
      <c r="D121" s="170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1"/>
      <c r="Q121" s="10"/>
    </row>
    <row r="122" spans="1:17" s="12" customFormat="1" x14ac:dyDescent="0.2">
      <c r="A122" s="169"/>
      <c r="B122" s="170"/>
      <c r="C122" s="170"/>
      <c r="D122" s="170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1"/>
      <c r="Q122" s="10"/>
    </row>
    <row r="123" spans="1:17" s="12" customFormat="1" x14ac:dyDescent="0.2">
      <c r="A123" s="169"/>
      <c r="B123" s="170"/>
      <c r="C123" s="170"/>
      <c r="D123" s="170"/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1"/>
      <c r="Q123" s="10"/>
    </row>
    <row r="124" spans="1:17" s="12" customFormat="1" x14ac:dyDescent="0.2">
      <c r="A124" s="169"/>
      <c r="B124" s="170"/>
      <c r="C124" s="170"/>
      <c r="D124" s="170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1"/>
      <c r="Q124" s="10"/>
    </row>
    <row r="125" spans="1:17" s="12" customFormat="1" x14ac:dyDescent="0.2">
      <c r="A125" s="169"/>
      <c r="B125" s="170"/>
      <c r="C125" s="170"/>
      <c r="D125" s="170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1"/>
      <c r="Q125" s="10"/>
    </row>
    <row r="126" spans="1:17" s="12" customFormat="1" x14ac:dyDescent="0.2">
      <c r="A126" s="169"/>
      <c r="B126" s="170"/>
      <c r="C126" s="170"/>
      <c r="D126" s="170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1"/>
      <c r="Q126" s="10"/>
    </row>
    <row r="127" spans="1:17" s="12" customFormat="1" x14ac:dyDescent="0.2">
      <c r="A127" s="169"/>
      <c r="B127" s="170"/>
      <c r="C127" s="170"/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1"/>
      <c r="Q127" s="10"/>
    </row>
    <row r="128" spans="1:17" s="12" customFormat="1" x14ac:dyDescent="0.2">
      <c r="A128" s="169"/>
      <c r="B128" s="170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1"/>
      <c r="Q128" s="10"/>
    </row>
    <row r="129" spans="1:17" s="12" customFormat="1" x14ac:dyDescent="0.2">
      <c r="A129" s="169"/>
      <c r="B129" s="170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1"/>
      <c r="Q129" s="10"/>
    </row>
    <row r="130" spans="1:17" s="12" customFormat="1" x14ac:dyDescent="0.2">
      <c r="A130" s="169"/>
      <c r="B130" s="170"/>
      <c r="C130" s="170"/>
      <c r="D130" s="170"/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1"/>
      <c r="Q130" s="10"/>
    </row>
    <row r="131" spans="1:17" s="12" customFormat="1" x14ac:dyDescent="0.2">
      <c r="A131" s="169"/>
      <c r="B131" s="170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  <c r="P131" s="171"/>
      <c r="Q131" s="10"/>
    </row>
    <row r="132" spans="1:17" s="12" customFormat="1" x14ac:dyDescent="0.2">
      <c r="A132" s="169"/>
      <c r="B132" s="170"/>
      <c r="C132" s="170"/>
      <c r="D132" s="170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1"/>
      <c r="Q132" s="10"/>
    </row>
    <row r="133" spans="1:17" s="12" customFormat="1" x14ac:dyDescent="0.2">
      <c r="A133" s="177"/>
      <c r="B133" s="178"/>
      <c r="C133" s="178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1"/>
      <c r="Q133" s="10"/>
    </row>
    <row r="134" spans="1:17" s="12" customFormat="1" x14ac:dyDescent="0.2">
      <c r="A134" s="179"/>
      <c r="B134" s="149"/>
      <c r="C134" s="149"/>
      <c r="D134" s="170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1"/>
      <c r="Q134" s="10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2" activePane="bottomLeft" state="frozen"/>
      <selection activeCell="K75" sqref="K75"/>
      <selection pane="bottomLeft" sqref="A1:F1048576"/>
    </sheetView>
  </sheetViews>
  <sheetFormatPr defaultColWidth="9.140625" defaultRowHeight="12.75" x14ac:dyDescent="0.2"/>
  <cols>
    <col min="1" max="1" width="8.140625" style="164" customWidth="1"/>
    <col min="2" max="2" width="13.85546875" style="160" customWidth="1"/>
    <col min="3" max="3" width="27.28515625" style="160" customWidth="1"/>
    <col min="4" max="4" width="31.140625" style="161" customWidth="1"/>
    <col min="5" max="5" width="27.7109375" style="161" customWidth="1"/>
    <col min="6" max="6" width="9.140625" style="161"/>
    <col min="7" max="8" width="9.140625" style="13"/>
    <col min="9" max="9" width="13.28515625" style="13" customWidth="1"/>
    <col min="10" max="10" width="12.140625" style="13" customWidth="1"/>
    <col min="11" max="11" width="15.7109375" style="13" customWidth="1"/>
    <col min="12" max="12" width="12.42578125" style="13" customWidth="1"/>
    <col min="13" max="16384" width="9.140625" style="13"/>
  </cols>
  <sheetData>
    <row r="1" spans="1:6" s="165" customFormat="1" x14ac:dyDescent="0.2">
      <c r="A1" s="151" t="s">
        <v>298</v>
      </c>
      <c r="B1" s="152" t="s">
        <v>299</v>
      </c>
      <c r="C1" s="152" t="s">
        <v>300</v>
      </c>
      <c r="D1" s="201" t="s">
        <v>301</v>
      </c>
      <c r="E1" s="202" t="s">
        <v>302</v>
      </c>
      <c r="F1" s="202" t="s">
        <v>303</v>
      </c>
    </row>
    <row r="2" spans="1:6" x14ac:dyDescent="0.2">
      <c r="A2" s="196" t="s">
        <v>9</v>
      </c>
      <c r="B2" s="197" t="s">
        <v>10</v>
      </c>
      <c r="C2" s="197" t="s">
        <v>11</v>
      </c>
      <c r="D2" s="203" t="s">
        <v>470</v>
      </c>
      <c r="E2" s="147" t="s">
        <v>304</v>
      </c>
      <c r="F2" s="147" t="s">
        <v>3</v>
      </c>
    </row>
    <row r="3" spans="1:6" x14ac:dyDescent="0.2">
      <c r="A3" s="196" t="s">
        <v>12</v>
      </c>
      <c r="B3" s="197" t="s">
        <v>13</v>
      </c>
      <c r="C3" s="197" t="s">
        <v>13</v>
      </c>
      <c r="D3" s="203" t="s">
        <v>438</v>
      </c>
      <c r="E3" s="147" t="s">
        <v>305</v>
      </c>
      <c r="F3" s="147" t="s">
        <v>3</v>
      </c>
    </row>
    <row r="4" spans="1:6" x14ac:dyDescent="0.2">
      <c r="A4" s="196" t="s">
        <v>14</v>
      </c>
      <c r="B4" s="197" t="s">
        <v>15</v>
      </c>
      <c r="C4" s="197" t="s">
        <v>15</v>
      </c>
      <c r="D4" s="203" t="s">
        <v>495</v>
      </c>
      <c r="E4" s="147" t="s">
        <v>306</v>
      </c>
      <c r="F4" s="147" t="s">
        <v>3</v>
      </c>
    </row>
    <row r="5" spans="1:6" x14ac:dyDescent="0.2">
      <c r="A5" s="196" t="s">
        <v>16</v>
      </c>
      <c r="B5" s="197" t="s">
        <v>17</v>
      </c>
      <c r="C5" s="197" t="s">
        <v>18</v>
      </c>
      <c r="D5" s="203" t="s">
        <v>307</v>
      </c>
      <c r="E5" s="147" t="s">
        <v>308</v>
      </c>
      <c r="F5" s="147" t="s">
        <v>3</v>
      </c>
    </row>
    <row r="6" spans="1:6" x14ac:dyDescent="0.2">
      <c r="A6" s="196" t="s">
        <v>19</v>
      </c>
      <c r="B6" s="197" t="s">
        <v>17</v>
      </c>
      <c r="C6" s="197" t="s">
        <v>20</v>
      </c>
      <c r="D6" s="203" t="s">
        <v>307</v>
      </c>
      <c r="E6" s="147" t="s">
        <v>309</v>
      </c>
      <c r="F6" s="147" t="s">
        <v>3</v>
      </c>
    </row>
    <row r="7" spans="1:6" x14ac:dyDescent="0.2">
      <c r="A7" s="196" t="s">
        <v>21</v>
      </c>
      <c r="B7" s="197" t="s">
        <v>22</v>
      </c>
      <c r="C7" s="197" t="s">
        <v>23</v>
      </c>
      <c r="D7" s="203" t="s">
        <v>497</v>
      </c>
      <c r="E7" s="203" t="s">
        <v>496</v>
      </c>
      <c r="F7" s="203" t="s">
        <v>3</v>
      </c>
    </row>
    <row r="8" spans="1:6" x14ac:dyDescent="0.2">
      <c r="A8" s="196" t="s">
        <v>24</v>
      </c>
      <c r="B8" s="197" t="s">
        <v>25</v>
      </c>
      <c r="C8" s="197" t="s">
        <v>26</v>
      </c>
      <c r="D8" s="203" t="s">
        <v>513</v>
      </c>
      <c r="E8" s="203" t="s">
        <v>516</v>
      </c>
      <c r="F8" s="203" t="s">
        <v>3</v>
      </c>
    </row>
    <row r="9" spans="1:6" x14ac:dyDescent="0.2">
      <c r="A9" s="196" t="s">
        <v>27</v>
      </c>
      <c r="B9" s="197" t="s">
        <v>28</v>
      </c>
      <c r="C9" s="197" t="s">
        <v>29</v>
      </c>
      <c r="D9" s="203" t="s">
        <v>310</v>
      </c>
      <c r="E9" s="147" t="s">
        <v>311</v>
      </c>
      <c r="F9" s="147" t="s">
        <v>3</v>
      </c>
    </row>
    <row r="10" spans="1:6" x14ac:dyDescent="0.2">
      <c r="A10" s="196" t="s">
        <v>30</v>
      </c>
      <c r="B10" s="197" t="s">
        <v>31</v>
      </c>
      <c r="C10" s="197" t="s">
        <v>32</v>
      </c>
      <c r="D10" s="203" t="s">
        <v>463</v>
      </c>
      <c r="E10" s="147" t="s">
        <v>312</v>
      </c>
      <c r="F10" s="147" t="s">
        <v>3</v>
      </c>
    </row>
    <row r="11" spans="1:6" x14ac:dyDescent="0.2">
      <c r="A11" s="196" t="s">
        <v>33</v>
      </c>
      <c r="B11" s="197" t="s">
        <v>31</v>
      </c>
      <c r="C11" s="197" t="s">
        <v>34</v>
      </c>
      <c r="D11" s="203" t="s">
        <v>449</v>
      </c>
      <c r="E11" s="147" t="s">
        <v>313</v>
      </c>
      <c r="F11" s="147" t="s">
        <v>3</v>
      </c>
    </row>
    <row r="12" spans="1:6" x14ac:dyDescent="0.2">
      <c r="A12" s="196" t="s">
        <v>35</v>
      </c>
      <c r="B12" s="197" t="s">
        <v>36</v>
      </c>
      <c r="C12" s="197" t="s">
        <v>37</v>
      </c>
      <c r="D12" s="203" t="s">
        <v>456</v>
      </c>
      <c r="E12" s="203" t="s">
        <v>314</v>
      </c>
      <c r="F12" s="203" t="s">
        <v>3</v>
      </c>
    </row>
    <row r="13" spans="1:6" x14ac:dyDescent="0.2">
      <c r="A13" s="196" t="s">
        <v>38</v>
      </c>
      <c r="B13" s="197" t="s">
        <v>36</v>
      </c>
      <c r="C13" s="197" t="s">
        <v>39</v>
      </c>
      <c r="D13" s="203" t="s">
        <v>444</v>
      </c>
      <c r="E13" s="203" t="s">
        <v>315</v>
      </c>
      <c r="F13" s="203" t="s">
        <v>3</v>
      </c>
    </row>
    <row r="14" spans="1:6" x14ac:dyDescent="0.2">
      <c r="A14" s="196" t="s">
        <v>40</v>
      </c>
      <c r="B14" s="197" t="s">
        <v>41</v>
      </c>
      <c r="C14" s="197" t="s">
        <v>42</v>
      </c>
      <c r="D14" s="203" t="s">
        <v>509</v>
      </c>
      <c r="E14" s="203" t="s">
        <v>316</v>
      </c>
      <c r="F14" s="203" t="s">
        <v>3</v>
      </c>
    </row>
    <row r="15" spans="1:6" x14ac:dyDescent="0.2">
      <c r="A15" s="196" t="s">
        <v>43</v>
      </c>
      <c r="B15" s="197" t="s">
        <v>44</v>
      </c>
      <c r="C15" s="197" t="s">
        <v>45</v>
      </c>
      <c r="D15" s="203" t="s">
        <v>511</v>
      </c>
      <c r="E15" s="147" t="s">
        <v>512</v>
      </c>
      <c r="F15" s="147" t="s">
        <v>3</v>
      </c>
    </row>
    <row r="16" spans="1:6" x14ac:dyDescent="0.2">
      <c r="A16" s="196" t="s">
        <v>46</v>
      </c>
      <c r="B16" s="197" t="s">
        <v>47</v>
      </c>
      <c r="C16" s="197" t="s">
        <v>48</v>
      </c>
      <c r="D16" s="203" t="s">
        <v>319</v>
      </c>
      <c r="E16" s="147" t="s">
        <v>515</v>
      </c>
      <c r="F16" s="147" t="s">
        <v>3</v>
      </c>
    </row>
    <row r="17" spans="1:16" x14ac:dyDescent="0.2">
      <c r="A17" s="196" t="s">
        <v>49</v>
      </c>
      <c r="B17" s="197" t="s">
        <v>47</v>
      </c>
      <c r="C17" s="197" t="s">
        <v>50</v>
      </c>
      <c r="D17" s="203" t="s">
        <v>320</v>
      </c>
      <c r="E17" s="147" t="s">
        <v>321</v>
      </c>
      <c r="F17" s="147" t="s">
        <v>3</v>
      </c>
    </row>
    <row r="18" spans="1:16" x14ac:dyDescent="0.2">
      <c r="A18" s="196" t="s">
        <v>51</v>
      </c>
      <c r="B18" s="197" t="s">
        <v>52</v>
      </c>
      <c r="C18" s="197" t="s">
        <v>53</v>
      </c>
      <c r="D18" s="203" t="s">
        <v>482</v>
      </c>
      <c r="E18" s="147" t="s">
        <v>322</v>
      </c>
      <c r="F18" s="203" t="s">
        <v>3</v>
      </c>
    </row>
    <row r="19" spans="1:16" x14ac:dyDescent="0.2">
      <c r="A19" s="196" t="s">
        <v>54</v>
      </c>
      <c r="B19" s="197" t="s">
        <v>55</v>
      </c>
      <c r="C19" s="197" t="s">
        <v>56</v>
      </c>
      <c r="D19" s="203" t="s">
        <v>323</v>
      </c>
      <c r="E19" s="147" t="s">
        <v>324</v>
      </c>
      <c r="F19" s="147" t="s">
        <v>3</v>
      </c>
    </row>
    <row r="20" spans="1:16" x14ac:dyDescent="0.2">
      <c r="A20" s="196" t="s">
        <v>57</v>
      </c>
      <c r="B20" s="197" t="s">
        <v>55</v>
      </c>
      <c r="C20" s="197" t="s">
        <v>58</v>
      </c>
      <c r="D20" s="203" t="s">
        <v>323</v>
      </c>
      <c r="E20" s="147" t="s">
        <v>324</v>
      </c>
      <c r="F20" s="147" t="s">
        <v>3</v>
      </c>
    </row>
    <row r="21" spans="1:16" x14ac:dyDescent="0.2">
      <c r="A21" s="196" t="s">
        <v>59</v>
      </c>
      <c r="B21" s="197" t="s">
        <v>60</v>
      </c>
      <c r="C21" s="197" t="s">
        <v>61</v>
      </c>
      <c r="D21" s="203" t="s">
        <v>325</v>
      </c>
      <c r="E21" s="203" t="s">
        <v>326</v>
      </c>
      <c r="F21" s="203" t="s">
        <v>3</v>
      </c>
    </row>
    <row r="22" spans="1:16" x14ac:dyDescent="0.2">
      <c r="A22" s="196" t="s">
        <v>62</v>
      </c>
      <c r="B22" s="197" t="s">
        <v>63</v>
      </c>
      <c r="C22" s="197" t="s">
        <v>64</v>
      </c>
      <c r="D22" s="203" t="s">
        <v>327</v>
      </c>
      <c r="E22" s="203" t="s">
        <v>328</v>
      </c>
      <c r="F22" s="203" t="s">
        <v>3</v>
      </c>
    </row>
    <row r="23" spans="1:16" x14ac:dyDescent="0.2">
      <c r="A23" s="196" t="s">
        <v>65</v>
      </c>
      <c r="B23" s="197" t="s">
        <v>66</v>
      </c>
      <c r="C23" s="197" t="s">
        <v>67</v>
      </c>
      <c r="D23" s="203" t="s">
        <v>498</v>
      </c>
      <c r="E23" s="147" t="s">
        <v>329</v>
      </c>
      <c r="F23" s="147" t="s">
        <v>3</v>
      </c>
      <c r="K23" s="4"/>
      <c r="L23" s="4"/>
      <c r="M23" s="8"/>
    </row>
    <row r="24" spans="1:16" s="8" customFormat="1" x14ac:dyDescent="0.2">
      <c r="A24" s="196" t="s">
        <v>68</v>
      </c>
      <c r="B24" s="197" t="s">
        <v>66</v>
      </c>
      <c r="C24" s="197" t="s">
        <v>69</v>
      </c>
      <c r="D24" s="203" t="s">
        <v>440</v>
      </c>
      <c r="E24" s="203" t="s">
        <v>329</v>
      </c>
      <c r="F24" s="203" t="s">
        <v>3</v>
      </c>
      <c r="K24" s="4"/>
      <c r="L24" s="4"/>
    </row>
    <row r="25" spans="1:16" x14ac:dyDescent="0.2">
      <c r="A25" s="196" t="s">
        <v>70</v>
      </c>
      <c r="B25" s="197" t="s">
        <v>71</v>
      </c>
      <c r="C25" s="197" t="s">
        <v>72</v>
      </c>
      <c r="D25" s="203" t="s">
        <v>330</v>
      </c>
      <c r="E25" s="147" t="s">
        <v>331</v>
      </c>
      <c r="F25" s="147" t="s">
        <v>3</v>
      </c>
    </row>
    <row r="26" spans="1:16" x14ac:dyDescent="0.2">
      <c r="A26" s="196" t="s">
        <v>73</v>
      </c>
      <c r="B26" s="197" t="s">
        <v>71</v>
      </c>
      <c r="C26" s="197" t="s">
        <v>74</v>
      </c>
      <c r="D26" s="203" t="s">
        <v>330</v>
      </c>
      <c r="E26" s="147" t="s">
        <v>331</v>
      </c>
      <c r="F26" s="147" t="s">
        <v>3</v>
      </c>
      <c r="M26" s="4"/>
      <c r="N26" s="4"/>
      <c r="O26" s="3"/>
      <c r="P26" s="8"/>
    </row>
    <row r="27" spans="1:16" x14ac:dyDescent="0.2">
      <c r="A27" s="196" t="s">
        <v>75</v>
      </c>
      <c r="B27" s="197" t="s">
        <v>76</v>
      </c>
      <c r="C27" s="197" t="s">
        <v>77</v>
      </c>
      <c r="D27" s="203" t="s">
        <v>464</v>
      </c>
      <c r="E27" s="203" t="s">
        <v>465</v>
      </c>
      <c r="F27" s="203" t="s">
        <v>3</v>
      </c>
    </row>
    <row r="28" spans="1:16" x14ac:dyDescent="0.2">
      <c r="A28" s="196" t="s">
        <v>78</v>
      </c>
      <c r="B28" s="197" t="s">
        <v>79</v>
      </c>
      <c r="C28" s="197" t="s">
        <v>80</v>
      </c>
      <c r="D28" s="203" t="s">
        <v>332</v>
      </c>
      <c r="E28" s="203" t="s">
        <v>333</v>
      </c>
      <c r="F28" s="203" t="s">
        <v>3</v>
      </c>
    </row>
    <row r="29" spans="1:16" x14ac:dyDescent="0.2">
      <c r="A29" s="196" t="s">
        <v>81</v>
      </c>
      <c r="B29" s="197" t="s">
        <v>82</v>
      </c>
      <c r="C29" s="197" t="s">
        <v>83</v>
      </c>
      <c r="D29" s="203" t="s">
        <v>334</v>
      </c>
      <c r="E29" s="203" t="s">
        <v>335</v>
      </c>
      <c r="F29" s="203" t="s">
        <v>3</v>
      </c>
    </row>
    <row r="30" spans="1:16" x14ac:dyDescent="0.2">
      <c r="A30" s="196" t="s">
        <v>84</v>
      </c>
      <c r="B30" s="197" t="s">
        <v>85</v>
      </c>
      <c r="C30" s="197" t="s">
        <v>86</v>
      </c>
      <c r="D30" s="203" t="s">
        <v>336</v>
      </c>
      <c r="E30" s="147" t="s">
        <v>337</v>
      </c>
      <c r="F30" s="203" t="s">
        <v>3</v>
      </c>
      <c r="I30" s="4"/>
      <c r="J30" s="4"/>
      <c r="K30" s="8"/>
      <c r="L30" s="8"/>
    </row>
    <row r="31" spans="1:16" x14ac:dyDescent="0.2">
      <c r="A31" s="196" t="s">
        <v>88</v>
      </c>
      <c r="B31" s="197" t="s">
        <v>89</v>
      </c>
      <c r="C31" s="197" t="s">
        <v>90</v>
      </c>
      <c r="D31" s="203" t="s">
        <v>338</v>
      </c>
      <c r="E31" s="147" t="s">
        <v>339</v>
      </c>
      <c r="F31" s="147" t="s">
        <v>3</v>
      </c>
      <c r="I31" s="4"/>
      <c r="J31" s="4"/>
      <c r="K31" s="8"/>
      <c r="L31" s="8"/>
    </row>
    <row r="32" spans="1:16" x14ac:dyDescent="0.2">
      <c r="A32" s="196" t="s">
        <v>91</v>
      </c>
      <c r="B32" s="197" t="s">
        <v>92</v>
      </c>
      <c r="C32" s="197" t="s">
        <v>93</v>
      </c>
      <c r="D32" s="203" t="s">
        <v>491</v>
      </c>
      <c r="E32" s="147" t="s">
        <v>340</v>
      </c>
      <c r="F32" s="147" t="s">
        <v>3</v>
      </c>
      <c r="I32" s="4"/>
      <c r="J32" s="4"/>
      <c r="K32" s="8"/>
      <c r="L32" s="8"/>
    </row>
    <row r="33" spans="1:6" x14ac:dyDescent="0.2">
      <c r="A33" s="196" t="s">
        <v>94</v>
      </c>
      <c r="B33" s="197" t="s">
        <v>95</v>
      </c>
      <c r="C33" s="197" t="s">
        <v>96</v>
      </c>
      <c r="D33" s="203" t="s">
        <v>450</v>
      </c>
      <c r="E33" s="203" t="s">
        <v>341</v>
      </c>
      <c r="F33" s="203" t="s">
        <v>3</v>
      </c>
    </row>
    <row r="34" spans="1:6" x14ac:dyDescent="0.2">
      <c r="A34" s="196" t="s">
        <v>97</v>
      </c>
      <c r="B34" s="197" t="s">
        <v>98</v>
      </c>
      <c r="C34" s="197" t="s">
        <v>99</v>
      </c>
      <c r="D34" s="203" t="s">
        <v>342</v>
      </c>
      <c r="E34" s="147" t="s">
        <v>343</v>
      </c>
      <c r="F34" s="147" t="s">
        <v>3</v>
      </c>
    </row>
    <row r="35" spans="1:6" x14ac:dyDescent="0.2">
      <c r="A35" s="196" t="s">
        <v>100</v>
      </c>
      <c r="B35" s="197" t="s">
        <v>101</v>
      </c>
      <c r="C35" s="197" t="s">
        <v>102</v>
      </c>
      <c r="D35" s="203" t="s">
        <v>344</v>
      </c>
      <c r="E35" s="147" t="s">
        <v>345</v>
      </c>
      <c r="F35" s="147" t="s">
        <v>3</v>
      </c>
    </row>
    <row r="36" spans="1:6" x14ac:dyDescent="0.2">
      <c r="A36" s="204" t="s">
        <v>103</v>
      </c>
      <c r="B36" s="197" t="s">
        <v>104</v>
      </c>
      <c r="C36" s="197" t="s">
        <v>105</v>
      </c>
      <c r="D36" s="203" t="s">
        <v>447</v>
      </c>
      <c r="E36" s="203" t="s">
        <v>346</v>
      </c>
      <c r="F36" s="203" t="s">
        <v>3</v>
      </c>
    </row>
    <row r="37" spans="1:6" x14ac:dyDescent="0.2">
      <c r="A37" s="196" t="s">
        <v>106</v>
      </c>
      <c r="B37" s="197" t="s">
        <v>107</v>
      </c>
      <c r="C37" s="197" t="s">
        <v>108</v>
      </c>
      <c r="D37" s="203" t="s">
        <v>347</v>
      </c>
      <c r="E37" s="147" t="s">
        <v>348</v>
      </c>
      <c r="F37" s="147" t="s">
        <v>3</v>
      </c>
    </row>
    <row r="38" spans="1:6" x14ac:dyDescent="0.2">
      <c r="A38" s="196" t="s">
        <v>109</v>
      </c>
      <c r="B38" s="197" t="s">
        <v>110</v>
      </c>
      <c r="C38" s="197" t="s">
        <v>111</v>
      </c>
      <c r="D38" s="203" t="s">
        <v>466</v>
      </c>
      <c r="E38" s="147" t="s">
        <v>349</v>
      </c>
      <c r="F38" s="147" t="s">
        <v>3</v>
      </c>
    </row>
    <row r="39" spans="1:6" x14ac:dyDescent="0.2">
      <c r="A39" s="196" t="s">
        <v>112</v>
      </c>
      <c r="B39" s="197" t="s">
        <v>113</v>
      </c>
      <c r="C39" s="197" t="s">
        <v>114</v>
      </c>
      <c r="D39" s="203" t="s">
        <v>436</v>
      </c>
      <c r="E39" s="147" t="s">
        <v>350</v>
      </c>
      <c r="F39" s="147" t="s">
        <v>3</v>
      </c>
    </row>
    <row r="40" spans="1:6" x14ac:dyDescent="0.2">
      <c r="A40" s="196" t="s">
        <v>115</v>
      </c>
      <c r="B40" s="197" t="s">
        <v>116</v>
      </c>
      <c r="C40" s="197" t="s">
        <v>117</v>
      </c>
      <c r="D40" s="203" t="s">
        <v>405</v>
      </c>
      <c r="E40" s="147" t="s">
        <v>351</v>
      </c>
      <c r="F40" s="147" t="s">
        <v>3</v>
      </c>
    </row>
    <row r="41" spans="1:6" x14ac:dyDescent="0.2">
      <c r="A41" s="196" t="s">
        <v>118</v>
      </c>
      <c r="B41" s="197" t="s">
        <v>119</v>
      </c>
      <c r="C41" s="197" t="s">
        <v>120</v>
      </c>
      <c r="D41" s="203" t="s">
        <v>469</v>
      </c>
      <c r="E41" s="203" t="s">
        <v>352</v>
      </c>
      <c r="F41" s="203" t="s">
        <v>3</v>
      </c>
    </row>
    <row r="42" spans="1:6" x14ac:dyDescent="0.2">
      <c r="A42" s="196" t="s">
        <v>121</v>
      </c>
      <c r="B42" s="197" t="s">
        <v>122</v>
      </c>
      <c r="C42" s="197" t="s">
        <v>123</v>
      </c>
      <c r="D42" s="203" t="s">
        <v>445</v>
      </c>
      <c r="E42" s="147" t="s">
        <v>353</v>
      </c>
      <c r="F42" s="147" t="s">
        <v>3</v>
      </c>
    </row>
    <row r="43" spans="1:6" x14ac:dyDescent="0.2">
      <c r="A43" s="196" t="s">
        <v>124</v>
      </c>
      <c r="B43" s="197" t="s">
        <v>122</v>
      </c>
      <c r="C43" s="197" t="s">
        <v>125</v>
      </c>
      <c r="D43" s="203" t="s">
        <v>354</v>
      </c>
      <c r="E43" s="147" t="s">
        <v>355</v>
      </c>
      <c r="F43" s="147" t="s">
        <v>3</v>
      </c>
    </row>
    <row r="44" spans="1:6" x14ac:dyDescent="0.2">
      <c r="A44" s="196" t="s">
        <v>126</v>
      </c>
      <c r="B44" s="197" t="s">
        <v>127</v>
      </c>
      <c r="C44" s="197" t="s">
        <v>127</v>
      </c>
      <c r="D44" s="203" t="s">
        <v>499</v>
      </c>
      <c r="E44" s="147" t="s">
        <v>356</v>
      </c>
      <c r="F44" s="147" t="s">
        <v>3</v>
      </c>
    </row>
    <row r="45" spans="1:6" x14ac:dyDescent="0.2">
      <c r="A45" s="196" t="s">
        <v>128</v>
      </c>
      <c r="B45" s="197" t="s">
        <v>129</v>
      </c>
      <c r="C45" s="197" t="s">
        <v>130</v>
      </c>
      <c r="D45" s="203" t="s">
        <v>494</v>
      </c>
      <c r="E45" s="147" t="s">
        <v>324</v>
      </c>
      <c r="F45" s="147" t="s">
        <v>3</v>
      </c>
    </row>
    <row r="46" spans="1:6" x14ac:dyDescent="0.2">
      <c r="A46" s="196" t="s">
        <v>131</v>
      </c>
      <c r="B46" s="197" t="s">
        <v>132</v>
      </c>
      <c r="C46" s="197" t="s">
        <v>133</v>
      </c>
      <c r="D46" s="203" t="s">
        <v>357</v>
      </c>
      <c r="E46" s="147" t="s">
        <v>358</v>
      </c>
      <c r="F46" s="147" t="s">
        <v>3</v>
      </c>
    </row>
    <row r="47" spans="1:6" x14ac:dyDescent="0.2">
      <c r="A47" s="196" t="s">
        <v>134</v>
      </c>
      <c r="B47" s="197" t="s">
        <v>135</v>
      </c>
      <c r="C47" s="197" t="s">
        <v>136</v>
      </c>
      <c r="D47" s="203" t="s">
        <v>441</v>
      </c>
      <c r="E47" s="147" t="s">
        <v>468</v>
      </c>
      <c r="F47" s="147" t="s">
        <v>3</v>
      </c>
    </row>
    <row r="48" spans="1:6" x14ac:dyDescent="0.2">
      <c r="A48" s="196" t="s">
        <v>137</v>
      </c>
      <c r="B48" s="197" t="s">
        <v>138</v>
      </c>
      <c r="C48" s="197" t="s">
        <v>139</v>
      </c>
      <c r="D48" s="203" t="s">
        <v>359</v>
      </c>
      <c r="E48" s="203" t="s">
        <v>360</v>
      </c>
      <c r="F48" s="203" t="s">
        <v>3</v>
      </c>
    </row>
    <row r="49" spans="1:6" x14ac:dyDescent="0.2">
      <c r="A49" s="204" t="s">
        <v>140</v>
      </c>
      <c r="B49" s="197" t="s">
        <v>141</v>
      </c>
      <c r="C49" s="197" t="s">
        <v>142</v>
      </c>
      <c r="D49" s="203" t="s">
        <v>361</v>
      </c>
      <c r="E49" s="147" t="s">
        <v>362</v>
      </c>
      <c r="F49" s="147" t="s">
        <v>3</v>
      </c>
    </row>
    <row r="50" spans="1:6" x14ac:dyDescent="0.2">
      <c r="A50" s="196" t="s">
        <v>143</v>
      </c>
      <c r="B50" s="197" t="s">
        <v>144</v>
      </c>
      <c r="C50" s="197" t="s">
        <v>145</v>
      </c>
      <c r="D50" s="203" t="s">
        <v>435</v>
      </c>
      <c r="E50" s="147" t="s">
        <v>363</v>
      </c>
      <c r="F50" s="147" t="s">
        <v>3</v>
      </c>
    </row>
    <row r="51" spans="1:6" x14ac:dyDescent="0.2">
      <c r="A51" s="196" t="s">
        <v>146</v>
      </c>
      <c r="B51" s="197" t="s">
        <v>147</v>
      </c>
      <c r="C51" s="197" t="s">
        <v>148</v>
      </c>
      <c r="D51" s="203" t="s">
        <v>457</v>
      </c>
      <c r="E51" s="147" t="s">
        <v>364</v>
      </c>
      <c r="F51" s="147" t="s">
        <v>3</v>
      </c>
    </row>
    <row r="52" spans="1:6" x14ac:dyDescent="0.2">
      <c r="A52" s="196" t="s">
        <v>149</v>
      </c>
      <c r="B52" s="197" t="s">
        <v>147</v>
      </c>
      <c r="C52" s="197" t="s">
        <v>150</v>
      </c>
      <c r="D52" s="203" t="s">
        <v>458</v>
      </c>
      <c r="E52" s="147" t="s">
        <v>365</v>
      </c>
      <c r="F52" s="147" t="s">
        <v>3</v>
      </c>
    </row>
    <row r="53" spans="1:6" x14ac:dyDescent="0.2">
      <c r="A53" s="196" t="s">
        <v>151</v>
      </c>
      <c r="B53" s="197" t="s">
        <v>152</v>
      </c>
      <c r="C53" s="197" t="s">
        <v>153</v>
      </c>
      <c r="D53" s="203" t="s">
        <v>434</v>
      </c>
      <c r="E53" s="203" t="s">
        <v>366</v>
      </c>
      <c r="F53" s="203" t="s">
        <v>3</v>
      </c>
    </row>
    <row r="54" spans="1:6" x14ac:dyDescent="0.2">
      <c r="A54" s="196" t="s">
        <v>154</v>
      </c>
      <c r="B54" s="197" t="s">
        <v>155</v>
      </c>
      <c r="C54" s="197" t="s">
        <v>156</v>
      </c>
      <c r="D54" s="203" t="s">
        <v>514</v>
      </c>
      <c r="E54" s="147" t="s">
        <v>367</v>
      </c>
      <c r="F54" s="147" t="s">
        <v>3</v>
      </c>
    </row>
    <row r="55" spans="1:6" x14ac:dyDescent="0.2">
      <c r="A55" s="196" t="s">
        <v>157</v>
      </c>
      <c r="B55" s="197" t="s">
        <v>155</v>
      </c>
      <c r="C55" s="197" t="s">
        <v>158</v>
      </c>
      <c r="D55" s="203" t="s">
        <v>514</v>
      </c>
      <c r="E55" s="147" t="s">
        <v>367</v>
      </c>
      <c r="F55" s="147" t="s">
        <v>3</v>
      </c>
    </row>
    <row r="56" spans="1:6" x14ac:dyDescent="0.2">
      <c r="A56" s="196" t="s">
        <v>159</v>
      </c>
      <c r="B56" s="197" t="s">
        <v>160</v>
      </c>
      <c r="C56" s="197" t="s">
        <v>161</v>
      </c>
      <c r="D56" s="203" t="s">
        <v>461</v>
      </c>
      <c r="E56" s="147" t="s">
        <v>369</v>
      </c>
      <c r="F56" s="147" t="s">
        <v>3</v>
      </c>
    </row>
    <row r="57" spans="1:6" x14ac:dyDescent="0.2">
      <c r="A57" s="196" t="s">
        <v>162</v>
      </c>
      <c r="B57" s="197" t="s">
        <v>163</v>
      </c>
      <c r="C57" s="197" t="s">
        <v>164</v>
      </c>
      <c r="D57" s="203" t="s">
        <v>471</v>
      </c>
      <c r="E57" s="147" t="s">
        <v>370</v>
      </c>
      <c r="F57" s="147" t="s">
        <v>3</v>
      </c>
    </row>
    <row r="58" spans="1:6" x14ac:dyDescent="0.2">
      <c r="A58" s="196" t="s">
        <v>165</v>
      </c>
      <c r="B58" s="197" t="s">
        <v>166</v>
      </c>
      <c r="C58" s="197" t="s">
        <v>167</v>
      </c>
      <c r="D58" s="203" t="s">
        <v>484</v>
      </c>
      <c r="E58" s="147" t="s">
        <v>371</v>
      </c>
      <c r="F58" s="147" t="s">
        <v>3</v>
      </c>
    </row>
    <row r="59" spans="1:6" x14ac:dyDescent="0.2">
      <c r="A59" s="196" t="s">
        <v>168</v>
      </c>
      <c r="B59" s="197" t="s">
        <v>169</v>
      </c>
      <c r="C59" s="197" t="s">
        <v>170</v>
      </c>
      <c r="D59" s="203" t="s">
        <v>372</v>
      </c>
      <c r="E59" s="147" t="s">
        <v>373</v>
      </c>
      <c r="F59" s="147" t="s">
        <v>3</v>
      </c>
    </row>
    <row r="60" spans="1:6" x14ac:dyDescent="0.2">
      <c r="A60" s="196" t="s">
        <v>171</v>
      </c>
      <c r="B60" s="197" t="s">
        <v>172</v>
      </c>
      <c r="C60" s="197" t="s">
        <v>172</v>
      </c>
      <c r="D60" s="203" t="s">
        <v>374</v>
      </c>
      <c r="E60" s="147" t="s">
        <v>375</v>
      </c>
      <c r="F60" s="147" t="s">
        <v>3</v>
      </c>
    </row>
    <row r="61" spans="1:6" x14ac:dyDescent="0.2">
      <c r="A61" s="196" t="s">
        <v>173</v>
      </c>
      <c r="B61" s="197" t="s">
        <v>174</v>
      </c>
      <c r="C61" s="197" t="s">
        <v>175</v>
      </c>
      <c r="D61" s="203" t="s">
        <v>459</v>
      </c>
      <c r="E61" s="147" t="s">
        <v>376</v>
      </c>
      <c r="F61" s="147" t="s">
        <v>3</v>
      </c>
    </row>
    <row r="62" spans="1:6" x14ac:dyDescent="0.2">
      <c r="A62" s="196" t="s">
        <v>176</v>
      </c>
      <c r="B62" s="197" t="s">
        <v>177</v>
      </c>
      <c r="C62" s="197" t="s">
        <v>178</v>
      </c>
      <c r="D62" s="203" t="s">
        <v>377</v>
      </c>
      <c r="E62" s="147" t="s">
        <v>378</v>
      </c>
      <c r="F62" s="147" t="s">
        <v>3</v>
      </c>
    </row>
    <row r="63" spans="1:6" x14ac:dyDescent="0.2">
      <c r="A63" s="196" t="s">
        <v>179</v>
      </c>
      <c r="B63" s="197" t="s">
        <v>180</v>
      </c>
      <c r="C63" s="197" t="s">
        <v>181</v>
      </c>
      <c r="D63" s="203" t="s">
        <v>379</v>
      </c>
      <c r="E63" s="147" t="s">
        <v>380</v>
      </c>
      <c r="F63" s="147" t="s">
        <v>3</v>
      </c>
    </row>
    <row r="64" spans="1:6" x14ac:dyDescent="0.2">
      <c r="A64" s="196" t="s">
        <v>182</v>
      </c>
      <c r="B64" s="197" t="s">
        <v>180</v>
      </c>
      <c r="C64" s="197" t="s">
        <v>183</v>
      </c>
      <c r="D64" s="203" t="s">
        <v>379</v>
      </c>
      <c r="E64" s="147" t="s">
        <v>380</v>
      </c>
      <c r="F64" s="147" t="s">
        <v>3</v>
      </c>
    </row>
    <row r="65" spans="1:6" x14ac:dyDescent="0.2">
      <c r="A65" s="204" t="s">
        <v>184</v>
      </c>
      <c r="B65" s="197" t="s">
        <v>180</v>
      </c>
      <c r="C65" s="197" t="s">
        <v>185</v>
      </c>
      <c r="D65" s="203" t="s">
        <v>379</v>
      </c>
      <c r="E65" s="147" t="s">
        <v>380</v>
      </c>
      <c r="F65" s="147" t="s">
        <v>3</v>
      </c>
    </row>
    <row r="66" spans="1:6" x14ac:dyDescent="0.2">
      <c r="A66" s="204" t="s">
        <v>186</v>
      </c>
      <c r="B66" s="197" t="s">
        <v>180</v>
      </c>
      <c r="C66" s="197" t="s">
        <v>187</v>
      </c>
      <c r="D66" s="203" t="s">
        <v>379</v>
      </c>
      <c r="E66" s="147" t="s">
        <v>380</v>
      </c>
      <c r="F66" s="147" t="s">
        <v>3</v>
      </c>
    </row>
    <row r="67" spans="1:6" x14ac:dyDescent="0.2">
      <c r="A67" s="196" t="s">
        <v>188</v>
      </c>
      <c r="B67" s="197" t="s">
        <v>180</v>
      </c>
      <c r="C67" s="197" t="s">
        <v>296</v>
      </c>
      <c r="D67" s="203" t="s">
        <v>379</v>
      </c>
      <c r="E67" s="147" t="s">
        <v>380</v>
      </c>
      <c r="F67" s="147" t="s">
        <v>3</v>
      </c>
    </row>
    <row r="68" spans="1:6" x14ac:dyDescent="0.2">
      <c r="A68" s="196" t="s">
        <v>190</v>
      </c>
      <c r="B68" s="197" t="s">
        <v>180</v>
      </c>
      <c r="C68" s="197" t="s">
        <v>191</v>
      </c>
      <c r="D68" s="203" t="s">
        <v>379</v>
      </c>
      <c r="E68" s="147" t="s">
        <v>380</v>
      </c>
      <c r="F68" s="147" t="s">
        <v>3</v>
      </c>
    </row>
    <row r="69" spans="1:6" x14ac:dyDescent="0.2">
      <c r="A69" s="204" t="s">
        <v>192</v>
      </c>
      <c r="B69" s="197" t="s">
        <v>180</v>
      </c>
      <c r="C69" s="197" t="s">
        <v>193</v>
      </c>
      <c r="D69" s="203" t="s">
        <v>379</v>
      </c>
      <c r="E69" s="147" t="s">
        <v>380</v>
      </c>
      <c r="F69" s="147" t="s">
        <v>3</v>
      </c>
    </row>
    <row r="70" spans="1:6" x14ac:dyDescent="0.2">
      <c r="A70" s="196" t="s">
        <v>194</v>
      </c>
      <c r="B70" s="197" t="s">
        <v>180</v>
      </c>
      <c r="C70" s="197" t="s">
        <v>195</v>
      </c>
      <c r="D70" s="203" t="s">
        <v>488</v>
      </c>
      <c r="E70" s="147" t="s">
        <v>381</v>
      </c>
      <c r="F70" s="147" t="s">
        <v>3</v>
      </c>
    </row>
    <row r="71" spans="1:6" x14ac:dyDescent="0.2">
      <c r="A71" s="196" t="s">
        <v>196</v>
      </c>
      <c r="B71" s="197" t="s">
        <v>180</v>
      </c>
      <c r="C71" s="197" t="s">
        <v>197</v>
      </c>
      <c r="D71" s="203" t="s">
        <v>483</v>
      </c>
      <c r="E71" s="147" t="s">
        <v>382</v>
      </c>
      <c r="F71" s="147" t="s">
        <v>3</v>
      </c>
    </row>
    <row r="72" spans="1:6" x14ac:dyDescent="0.2">
      <c r="A72" s="196" t="s">
        <v>198</v>
      </c>
      <c r="B72" s="197" t="s">
        <v>180</v>
      </c>
      <c r="C72" s="197" t="s">
        <v>199</v>
      </c>
      <c r="D72" s="203" t="s">
        <v>433</v>
      </c>
      <c r="E72" s="203" t="s">
        <v>383</v>
      </c>
      <c r="F72" s="203" t="s">
        <v>3</v>
      </c>
    </row>
    <row r="73" spans="1:6" ht="14.25" customHeight="1" x14ac:dyDescent="0.2">
      <c r="A73" s="196" t="s">
        <v>200</v>
      </c>
      <c r="B73" s="197" t="s">
        <v>180</v>
      </c>
      <c r="C73" s="197" t="s">
        <v>201</v>
      </c>
      <c r="D73" s="203" t="s">
        <v>473</v>
      </c>
      <c r="E73" s="147" t="s">
        <v>462</v>
      </c>
      <c r="F73" s="147" t="s">
        <v>3</v>
      </c>
    </row>
    <row r="74" spans="1:6" x14ac:dyDescent="0.2">
      <c r="A74" s="204" t="s">
        <v>202</v>
      </c>
      <c r="B74" s="197" t="s">
        <v>180</v>
      </c>
      <c r="C74" s="197" t="s">
        <v>203</v>
      </c>
      <c r="D74" s="203" t="s">
        <v>384</v>
      </c>
      <c r="E74" s="147" t="s">
        <v>385</v>
      </c>
      <c r="F74" s="147" t="s">
        <v>3</v>
      </c>
    </row>
    <row r="75" spans="1:6" x14ac:dyDescent="0.2">
      <c r="A75" s="196" t="s">
        <v>204</v>
      </c>
      <c r="B75" s="197" t="s">
        <v>180</v>
      </c>
      <c r="C75" s="197" t="s">
        <v>205</v>
      </c>
      <c r="D75" s="203" t="s">
        <v>384</v>
      </c>
      <c r="E75" s="147" t="s">
        <v>385</v>
      </c>
      <c r="F75" s="147" t="s">
        <v>3</v>
      </c>
    </row>
    <row r="76" spans="1:6" x14ac:dyDescent="0.2">
      <c r="A76" s="196" t="s">
        <v>485</v>
      </c>
      <c r="B76" s="197" t="s">
        <v>180</v>
      </c>
      <c r="C76" s="197" t="s">
        <v>486</v>
      </c>
      <c r="D76" s="203" t="s">
        <v>487</v>
      </c>
      <c r="E76" s="147" t="s">
        <v>462</v>
      </c>
      <c r="F76" s="147" t="s">
        <v>3</v>
      </c>
    </row>
    <row r="77" spans="1:6" x14ac:dyDescent="0.2">
      <c r="A77" s="204" t="s">
        <v>206</v>
      </c>
      <c r="B77" s="197" t="s">
        <v>180</v>
      </c>
      <c r="C77" s="197" t="s">
        <v>207</v>
      </c>
      <c r="D77" s="203" t="s">
        <v>492</v>
      </c>
      <c r="E77" s="203" t="s">
        <v>386</v>
      </c>
      <c r="F77" s="203" t="s">
        <v>3</v>
      </c>
    </row>
    <row r="78" spans="1:6" x14ac:dyDescent="0.2">
      <c r="A78" s="204" t="s">
        <v>208</v>
      </c>
      <c r="B78" s="197" t="s">
        <v>209</v>
      </c>
      <c r="C78" s="197" t="s">
        <v>209</v>
      </c>
      <c r="D78" s="203" t="s">
        <v>387</v>
      </c>
      <c r="E78" s="203" t="s">
        <v>388</v>
      </c>
      <c r="F78" s="203" t="s">
        <v>3</v>
      </c>
    </row>
    <row r="79" spans="1:6" x14ac:dyDescent="0.2">
      <c r="A79" s="196" t="s">
        <v>210</v>
      </c>
      <c r="B79" s="197" t="s">
        <v>211</v>
      </c>
      <c r="C79" s="197" t="s">
        <v>212</v>
      </c>
      <c r="D79" s="203" t="s">
        <v>493</v>
      </c>
      <c r="E79" s="147" t="s">
        <v>389</v>
      </c>
      <c r="F79" s="147" t="s">
        <v>3</v>
      </c>
    </row>
    <row r="80" spans="1:6" x14ac:dyDescent="0.2">
      <c r="A80" s="196" t="s">
        <v>213</v>
      </c>
      <c r="B80" s="197" t="s">
        <v>214</v>
      </c>
      <c r="C80" s="197" t="s">
        <v>215</v>
      </c>
      <c r="D80" s="203" t="s">
        <v>442</v>
      </c>
      <c r="E80" s="147" t="s">
        <v>446</v>
      </c>
      <c r="F80" s="147" t="s">
        <v>3</v>
      </c>
    </row>
    <row r="81" spans="1:6" x14ac:dyDescent="0.2">
      <c r="A81" s="196" t="s">
        <v>216</v>
      </c>
      <c r="B81" s="197" t="s">
        <v>217</v>
      </c>
      <c r="C81" s="197" t="s">
        <v>217</v>
      </c>
      <c r="D81" s="203" t="s">
        <v>448</v>
      </c>
      <c r="E81" s="147" t="s">
        <v>390</v>
      </c>
      <c r="F81" s="147" t="s">
        <v>3</v>
      </c>
    </row>
    <row r="82" spans="1:6" x14ac:dyDescent="0.2">
      <c r="A82" s="196" t="s">
        <v>218</v>
      </c>
      <c r="B82" s="197" t="s">
        <v>217</v>
      </c>
      <c r="C82" s="197" t="s">
        <v>47</v>
      </c>
      <c r="D82" s="203" t="s">
        <v>448</v>
      </c>
      <c r="E82" s="147" t="s">
        <v>391</v>
      </c>
      <c r="F82" s="147" t="s">
        <v>3</v>
      </c>
    </row>
    <row r="83" spans="1:6" x14ac:dyDescent="0.2">
      <c r="A83" s="196" t="s">
        <v>219</v>
      </c>
      <c r="B83" s="197" t="s">
        <v>220</v>
      </c>
      <c r="C83" s="197" t="s">
        <v>221</v>
      </c>
      <c r="D83" s="203" t="s">
        <v>392</v>
      </c>
      <c r="E83" s="147" t="s">
        <v>393</v>
      </c>
      <c r="F83" s="147" t="s">
        <v>3</v>
      </c>
    </row>
    <row r="84" spans="1:6" x14ac:dyDescent="0.2">
      <c r="A84" s="196" t="s">
        <v>222</v>
      </c>
      <c r="B84" s="197" t="s">
        <v>220</v>
      </c>
      <c r="C84" s="197" t="s">
        <v>223</v>
      </c>
      <c r="D84" s="203" t="s">
        <v>437</v>
      </c>
      <c r="E84" s="147" t="s">
        <v>394</v>
      </c>
      <c r="F84" s="147" t="s">
        <v>3</v>
      </c>
    </row>
    <row r="85" spans="1:6" x14ac:dyDescent="0.2">
      <c r="A85" s="196" t="s">
        <v>224</v>
      </c>
      <c r="B85" s="197" t="s">
        <v>225</v>
      </c>
      <c r="C85" s="197" t="s">
        <v>226</v>
      </c>
      <c r="D85" s="203" t="s">
        <v>395</v>
      </c>
      <c r="E85" s="203" t="s">
        <v>396</v>
      </c>
      <c r="F85" s="203" t="s">
        <v>3</v>
      </c>
    </row>
    <row r="86" spans="1:6" x14ac:dyDescent="0.2">
      <c r="A86" s="196" t="s">
        <v>227</v>
      </c>
      <c r="B86" s="197" t="s">
        <v>228</v>
      </c>
      <c r="C86" s="197" t="s">
        <v>229</v>
      </c>
      <c r="D86" s="203" t="s">
        <v>444</v>
      </c>
      <c r="E86" s="203" t="s">
        <v>397</v>
      </c>
      <c r="F86" s="203" t="s">
        <v>3</v>
      </c>
    </row>
    <row r="87" spans="1:6" x14ac:dyDescent="0.2">
      <c r="A87" s="196" t="s">
        <v>230</v>
      </c>
      <c r="B87" s="197" t="s">
        <v>231</v>
      </c>
      <c r="C87" s="197" t="s">
        <v>232</v>
      </c>
      <c r="D87" s="203" t="s">
        <v>443</v>
      </c>
      <c r="E87" s="147" t="s">
        <v>398</v>
      </c>
      <c r="F87" s="147" t="s">
        <v>3</v>
      </c>
    </row>
    <row r="88" spans="1:6" x14ac:dyDescent="0.2">
      <c r="A88" s="196" t="s">
        <v>233</v>
      </c>
      <c r="B88" s="197" t="s">
        <v>234</v>
      </c>
      <c r="C88" s="197" t="s">
        <v>235</v>
      </c>
      <c r="D88" s="203" t="s">
        <v>510</v>
      </c>
      <c r="E88" s="147" t="s">
        <v>399</v>
      </c>
      <c r="F88" s="147" t="s">
        <v>3</v>
      </c>
    </row>
    <row r="89" spans="1:6" x14ac:dyDescent="0.2">
      <c r="A89" s="196" t="s">
        <v>236</v>
      </c>
      <c r="B89" s="197" t="s">
        <v>237</v>
      </c>
      <c r="C89" s="197" t="s">
        <v>238</v>
      </c>
      <c r="D89" s="203" t="s">
        <v>432</v>
      </c>
      <c r="E89" s="147" t="s">
        <v>400</v>
      </c>
      <c r="F89" s="147" t="s">
        <v>3</v>
      </c>
    </row>
    <row r="90" spans="1:6" x14ac:dyDescent="0.2">
      <c r="A90" s="196" t="s">
        <v>239</v>
      </c>
      <c r="B90" s="197" t="s">
        <v>240</v>
      </c>
      <c r="C90" s="197" t="s">
        <v>241</v>
      </c>
      <c r="D90" s="203" t="s">
        <v>475</v>
      </c>
      <c r="E90" s="147" t="s">
        <v>401</v>
      </c>
      <c r="F90" s="147" t="s">
        <v>3</v>
      </c>
    </row>
    <row r="91" spans="1:6" x14ac:dyDescent="0.2">
      <c r="A91" s="196" t="s">
        <v>242</v>
      </c>
      <c r="B91" s="197" t="s">
        <v>243</v>
      </c>
      <c r="C91" s="197" t="s">
        <v>244</v>
      </c>
      <c r="D91" s="203" t="s">
        <v>402</v>
      </c>
      <c r="E91" s="203" t="s">
        <v>403</v>
      </c>
      <c r="F91" s="203" t="s">
        <v>3</v>
      </c>
    </row>
    <row r="92" spans="1:6" x14ac:dyDescent="0.2">
      <c r="A92" s="196" t="s">
        <v>245</v>
      </c>
      <c r="B92" s="197" t="s">
        <v>243</v>
      </c>
      <c r="C92" s="197" t="s">
        <v>243</v>
      </c>
      <c r="D92" s="203" t="s">
        <v>402</v>
      </c>
      <c r="E92" s="203" t="s">
        <v>403</v>
      </c>
      <c r="F92" s="203" t="s">
        <v>3</v>
      </c>
    </row>
    <row r="93" spans="1:6" x14ac:dyDescent="0.2">
      <c r="A93" s="196" t="s">
        <v>246</v>
      </c>
      <c r="B93" s="197" t="s">
        <v>247</v>
      </c>
      <c r="C93" s="197" t="s">
        <v>248</v>
      </c>
      <c r="D93" s="203" t="s">
        <v>489</v>
      </c>
      <c r="E93" s="147" t="s">
        <v>404</v>
      </c>
      <c r="F93" s="147" t="s">
        <v>3</v>
      </c>
    </row>
    <row r="94" spans="1:6" x14ac:dyDescent="0.2">
      <c r="A94" s="196" t="s">
        <v>249</v>
      </c>
      <c r="B94" s="197" t="s">
        <v>250</v>
      </c>
      <c r="C94" s="197" t="s">
        <v>251</v>
      </c>
      <c r="D94" s="203" t="s">
        <v>405</v>
      </c>
      <c r="E94" s="147" t="s">
        <v>406</v>
      </c>
      <c r="F94" s="147" t="s">
        <v>3</v>
      </c>
    </row>
    <row r="95" spans="1:6" x14ac:dyDescent="0.2">
      <c r="A95" s="196" t="s">
        <v>252</v>
      </c>
      <c r="B95" s="197" t="s">
        <v>253</v>
      </c>
      <c r="C95" s="197" t="s">
        <v>254</v>
      </c>
      <c r="D95" s="203" t="s">
        <v>317</v>
      </c>
      <c r="E95" s="147" t="s">
        <v>318</v>
      </c>
      <c r="F95" s="147" t="s">
        <v>3</v>
      </c>
    </row>
    <row r="96" spans="1:6" x14ac:dyDescent="0.2">
      <c r="A96" s="196" t="s">
        <v>255</v>
      </c>
      <c r="B96" s="197" t="s">
        <v>256</v>
      </c>
      <c r="C96" s="197" t="s">
        <v>257</v>
      </c>
      <c r="D96" s="203" t="s">
        <v>407</v>
      </c>
      <c r="E96" s="203" t="s">
        <v>408</v>
      </c>
      <c r="F96" s="203" t="s">
        <v>3</v>
      </c>
    </row>
    <row r="97" spans="1:7" x14ac:dyDescent="0.2">
      <c r="A97" s="196" t="s">
        <v>258</v>
      </c>
      <c r="B97" s="197" t="s">
        <v>259</v>
      </c>
      <c r="C97" s="197" t="s">
        <v>260</v>
      </c>
      <c r="D97" s="203" t="s">
        <v>409</v>
      </c>
      <c r="E97" s="147" t="s">
        <v>410</v>
      </c>
      <c r="F97" s="147" t="s">
        <v>3</v>
      </c>
    </row>
    <row r="98" spans="1:7" x14ac:dyDescent="0.2">
      <c r="A98" s="196" t="s">
        <v>261</v>
      </c>
      <c r="B98" s="197" t="s">
        <v>259</v>
      </c>
      <c r="C98" s="197" t="s">
        <v>262</v>
      </c>
      <c r="D98" s="203" t="s">
        <v>411</v>
      </c>
      <c r="E98" s="203" t="s">
        <v>412</v>
      </c>
      <c r="F98" s="203" t="s">
        <v>3</v>
      </c>
    </row>
    <row r="99" spans="1:7" x14ac:dyDescent="0.2">
      <c r="A99" s="196" t="s">
        <v>263</v>
      </c>
      <c r="B99" s="197" t="s">
        <v>259</v>
      </c>
      <c r="C99" s="197" t="s">
        <v>264</v>
      </c>
      <c r="D99" s="203" t="s">
        <v>413</v>
      </c>
      <c r="E99" s="147" t="s">
        <v>414</v>
      </c>
      <c r="F99" s="147" t="s">
        <v>3</v>
      </c>
    </row>
    <row r="100" spans="1:7" x14ac:dyDescent="0.2">
      <c r="A100" s="196" t="s">
        <v>265</v>
      </c>
      <c r="B100" s="197" t="s">
        <v>259</v>
      </c>
      <c r="C100" s="197" t="s">
        <v>266</v>
      </c>
      <c r="D100" s="203" t="s">
        <v>439</v>
      </c>
      <c r="E100" s="147" t="s">
        <v>451</v>
      </c>
      <c r="F100" s="147" t="s">
        <v>3</v>
      </c>
    </row>
    <row r="101" spans="1:7" x14ac:dyDescent="0.2">
      <c r="A101" s="196" t="s">
        <v>267</v>
      </c>
      <c r="B101" s="197" t="s">
        <v>259</v>
      </c>
      <c r="C101" s="197" t="s">
        <v>268</v>
      </c>
      <c r="D101" s="203" t="s">
        <v>481</v>
      </c>
      <c r="E101" s="147" t="s">
        <v>415</v>
      </c>
      <c r="F101" s="147" t="s">
        <v>3</v>
      </c>
    </row>
    <row r="102" spans="1:7" x14ac:dyDescent="0.2">
      <c r="A102" s="196" t="s">
        <v>269</v>
      </c>
      <c r="B102" s="197" t="s">
        <v>259</v>
      </c>
      <c r="C102" s="197" t="s">
        <v>270</v>
      </c>
      <c r="D102" s="203" t="s">
        <v>416</v>
      </c>
      <c r="E102" s="203" t="s">
        <v>417</v>
      </c>
      <c r="F102" s="203" t="s">
        <v>3</v>
      </c>
    </row>
    <row r="103" spans="1:7" x14ac:dyDescent="0.2">
      <c r="A103" s="196" t="s">
        <v>271</v>
      </c>
      <c r="B103" s="197" t="s">
        <v>259</v>
      </c>
      <c r="C103" s="197" t="s">
        <v>272</v>
      </c>
      <c r="D103" s="203" t="s">
        <v>490</v>
      </c>
      <c r="E103" s="147" t="s">
        <v>418</v>
      </c>
      <c r="F103" s="147" t="s">
        <v>3</v>
      </c>
    </row>
    <row r="104" spans="1:7" x14ac:dyDescent="0.2">
      <c r="A104" s="196" t="s">
        <v>273</v>
      </c>
      <c r="B104" s="197" t="s">
        <v>259</v>
      </c>
      <c r="C104" s="197" t="s">
        <v>274</v>
      </c>
      <c r="D104" s="203" t="s">
        <v>419</v>
      </c>
      <c r="E104" s="203" t="s">
        <v>420</v>
      </c>
      <c r="F104" s="203" t="s">
        <v>3</v>
      </c>
    </row>
    <row r="105" spans="1:7" x14ac:dyDescent="0.2">
      <c r="A105" s="204" t="s">
        <v>275</v>
      </c>
      <c r="B105" s="197" t="s">
        <v>259</v>
      </c>
      <c r="C105" s="197" t="s">
        <v>276</v>
      </c>
      <c r="D105" s="203" t="s">
        <v>421</v>
      </c>
      <c r="E105" s="203" t="s">
        <v>422</v>
      </c>
      <c r="F105" s="203" t="s">
        <v>3</v>
      </c>
    </row>
    <row r="106" spans="1:7" x14ac:dyDescent="0.2">
      <c r="A106" s="196" t="s">
        <v>297</v>
      </c>
      <c r="B106" s="197" t="s">
        <v>259</v>
      </c>
      <c r="C106" s="197" t="s">
        <v>423</v>
      </c>
      <c r="D106" s="203" t="s">
        <v>424</v>
      </c>
      <c r="E106" s="147" t="s">
        <v>425</v>
      </c>
      <c r="F106" s="203" t="s">
        <v>3</v>
      </c>
    </row>
    <row r="107" spans="1:7" x14ac:dyDescent="0.2">
      <c r="A107" s="196" t="s">
        <v>454</v>
      </c>
      <c r="B107" s="197" t="s">
        <v>259</v>
      </c>
      <c r="C107" s="197" t="s">
        <v>453</v>
      </c>
      <c r="D107" s="203" t="s">
        <v>460</v>
      </c>
      <c r="E107" s="147" t="s">
        <v>455</v>
      </c>
      <c r="F107" s="203" t="s">
        <v>3</v>
      </c>
    </row>
    <row r="108" spans="1:7" x14ac:dyDescent="0.2">
      <c r="A108" s="196" t="s">
        <v>277</v>
      </c>
      <c r="B108" s="197" t="s">
        <v>278</v>
      </c>
      <c r="C108" s="197" t="s">
        <v>278</v>
      </c>
      <c r="D108" s="203" t="s">
        <v>472</v>
      </c>
      <c r="E108" s="203" t="s">
        <v>467</v>
      </c>
      <c r="F108" s="203" t="s">
        <v>3</v>
      </c>
    </row>
    <row r="109" spans="1:7" x14ac:dyDescent="0.2">
      <c r="A109" s="196" t="s">
        <v>279</v>
      </c>
      <c r="B109" s="197" t="s">
        <v>278</v>
      </c>
      <c r="C109" s="197" t="s">
        <v>280</v>
      </c>
      <c r="D109" s="203" t="s">
        <v>426</v>
      </c>
      <c r="E109" s="203" t="s">
        <v>452</v>
      </c>
      <c r="F109" s="203" t="s">
        <v>3</v>
      </c>
    </row>
    <row r="110" spans="1:7" x14ac:dyDescent="0.2">
      <c r="A110" s="196" t="s">
        <v>281</v>
      </c>
      <c r="B110" s="197" t="s">
        <v>282</v>
      </c>
      <c r="C110" s="197" t="s">
        <v>283</v>
      </c>
      <c r="D110" s="203" t="s">
        <v>427</v>
      </c>
      <c r="E110" s="147" t="s">
        <v>428</v>
      </c>
      <c r="F110" s="147" t="s">
        <v>3</v>
      </c>
    </row>
    <row r="111" spans="1:7" x14ac:dyDescent="0.2">
      <c r="A111" s="196" t="s">
        <v>284</v>
      </c>
      <c r="B111" s="197" t="s">
        <v>285</v>
      </c>
      <c r="C111" s="197" t="s">
        <v>286</v>
      </c>
      <c r="D111" s="203" t="s">
        <v>368</v>
      </c>
      <c r="E111" s="203" t="s">
        <v>429</v>
      </c>
      <c r="F111" s="203" t="s">
        <v>3</v>
      </c>
      <c r="G111" s="8"/>
    </row>
    <row r="112" spans="1:7" x14ac:dyDescent="0.2">
      <c r="A112" s="196" t="s">
        <v>287</v>
      </c>
      <c r="B112" s="197" t="s">
        <v>288</v>
      </c>
      <c r="C112" s="197" t="s">
        <v>288</v>
      </c>
      <c r="D112" s="203" t="s">
        <v>430</v>
      </c>
      <c r="E112" s="203" t="s">
        <v>431</v>
      </c>
      <c r="F112" s="203" t="s">
        <v>3</v>
      </c>
    </row>
    <row r="113" spans="1:6" x14ac:dyDescent="0.2">
      <c r="A113" s="158"/>
      <c r="B113" s="159"/>
      <c r="C113" s="159"/>
    </row>
    <row r="114" spans="1:6" x14ac:dyDescent="0.2">
      <c r="A114" s="158"/>
      <c r="B114" s="159"/>
      <c r="C114" s="159"/>
    </row>
    <row r="115" spans="1:6" x14ac:dyDescent="0.2">
      <c r="A115" s="158"/>
      <c r="B115" s="159"/>
      <c r="C115" s="159"/>
    </row>
    <row r="116" spans="1:6" x14ac:dyDescent="0.2">
      <c r="A116" s="158"/>
      <c r="B116" s="159"/>
      <c r="C116" s="159"/>
    </row>
    <row r="117" spans="1:6" x14ac:dyDescent="0.2">
      <c r="A117" s="158"/>
      <c r="B117" s="159"/>
      <c r="C117" s="159"/>
    </row>
    <row r="118" spans="1:6" x14ac:dyDescent="0.2">
      <c r="A118" s="158"/>
      <c r="B118" s="159"/>
      <c r="C118" s="159"/>
    </row>
    <row r="119" spans="1:6" x14ac:dyDescent="0.2">
      <c r="A119" s="158"/>
      <c r="B119" s="159"/>
      <c r="C119" s="159"/>
    </row>
    <row r="120" spans="1:6" s="165" customFormat="1" x14ac:dyDescent="0.2">
      <c r="A120" s="205" t="s">
        <v>291</v>
      </c>
      <c r="B120" s="206"/>
      <c r="C120" s="206"/>
      <c r="D120" s="138"/>
      <c r="E120" s="138"/>
      <c r="F120" s="138"/>
    </row>
    <row r="121" spans="1:6" x14ac:dyDescent="0.2">
      <c r="A121" s="158"/>
      <c r="B121" s="159"/>
      <c r="C121" s="159"/>
    </row>
    <row r="122" spans="1:6" x14ac:dyDescent="0.2">
      <c r="A122" s="158"/>
      <c r="B122" s="159"/>
      <c r="C122" s="159"/>
    </row>
    <row r="123" spans="1:6" x14ac:dyDescent="0.2">
      <c r="A123" s="158"/>
      <c r="B123" s="159"/>
      <c r="C123" s="159"/>
    </row>
    <row r="124" spans="1:6" x14ac:dyDescent="0.2">
      <c r="A124" s="158"/>
      <c r="B124" s="159"/>
      <c r="C124" s="159"/>
    </row>
    <row r="125" spans="1:6" x14ac:dyDescent="0.2">
      <c r="A125" s="158"/>
      <c r="B125" s="159"/>
      <c r="C125" s="159"/>
    </row>
    <row r="126" spans="1:6" x14ac:dyDescent="0.2">
      <c r="A126" s="158"/>
      <c r="B126" s="159"/>
      <c r="C126" s="159"/>
    </row>
    <row r="127" spans="1:6" x14ac:dyDescent="0.2">
      <c r="A127" s="158"/>
      <c r="B127" s="159"/>
      <c r="C127" s="159"/>
    </row>
    <row r="128" spans="1:6" x14ac:dyDescent="0.2">
      <c r="A128" s="158"/>
      <c r="B128" s="159"/>
      <c r="C128" s="159"/>
    </row>
    <row r="129" spans="1:3" x14ac:dyDescent="0.2">
      <c r="A129" s="158"/>
      <c r="B129" s="159"/>
      <c r="C129" s="159"/>
    </row>
    <row r="130" spans="1:3" x14ac:dyDescent="0.2">
      <c r="A130" s="158"/>
      <c r="B130" s="159"/>
      <c r="C130" s="159"/>
    </row>
    <row r="131" spans="1:3" x14ac:dyDescent="0.2">
      <c r="A131" s="158"/>
      <c r="B131" s="159"/>
      <c r="C131" s="159"/>
    </row>
    <row r="132" spans="1:3" x14ac:dyDescent="0.2">
      <c r="A132" s="158"/>
      <c r="B132" s="159"/>
      <c r="C132" s="159"/>
    </row>
    <row r="133" spans="1:3" x14ac:dyDescent="0.2">
      <c r="A133" s="162"/>
      <c r="B133" s="163"/>
      <c r="C133" s="163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sqref="A1:XFD1"/>
    </sheetView>
  </sheetViews>
  <sheetFormatPr defaultColWidth="5.7109375" defaultRowHeight="15" x14ac:dyDescent="0.25"/>
  <cols>
    <col min="1" max="1" width="12.28515625" style="62" customWidth="1"/>
    <col min="2" max="3" width="6.28515625" style="57" customWidth="1"/>
    <col min="4" max="4" width="9.140625" style="82" bestFit="1" customWidth="1"/>
    <col min="5" max="5" width="11.140625" style="57" customWidth="1"/>
    <col min="6" max="6" width="12.28515625" style="57" customWidth="1"/>
    <col min="7" max="7" width="9" style="57" customWidth="1"/>
    <col min="8" max="8" width="8" style="57" customWidth="1"/>
    <col min="9" max="9" width="8.42578125" style="5" bestFit="1" customWidth="1"/>
    <col min="10" max="16384" width="5.7109375" style="3"/>
  </cols>
  <sheetData>
    <row r="1" spans="1:9" s="2" customFormat="1" ht="14.25" x14ac:dyDescent="0.2">
      <c r="A1" s="29"/>
      <c r="B1" s="212">
        <v>44562</v>
      </c>
      <c r="C1" s="213"/>
      <c r="D1" s="213"/>
      <c r="E1" s="213"/>
      <c r="F1" s="213"/>
      <c r="G1" s="214"/>
      <c r="H1" s="31"/>
      <c r="I1" s="14"/>
    </row>
    <row r="2" spans="1:9" s="16" customFormat="1" ht="42.75" x14ac:dyDescent="0.2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503</v>
      </c>
      <c r="G2" s="19" t="s">
        <v>7</v>
      </c>
      <c r="H2" s="20" t="s">
        <v>8</v>
      </c>
      <c r="I2" s="1"/>
    </row>
    <row r="3" spans="1:9" x14ac:dyDescent="0.25">
      <c r="A3" s="21" t="s">
        <v>10</v>
      </c>
      <c r="B3" s="66">
        <v>5</v>
      </c>
      <c r="C3" s="66">
        <v>7</v>
      </c>
      <c r="D3" s="66">
        <v>0</v>
      </c>
      <c r="E3" s="66">
        <f>SUM(B3:D3)</f>
        <v>12</v>
      </c>
      <c r="F3" s="66">
        <v>3</v>
      </c>
      <c r="G3" s="64">
        <v>21</v>
      </c>
      <c r="H3" s="22">
        <f t="shared" ref="H3:H53" si="0">E3/G3</f>
        <v>0.5714285714285714</v>
      </c>
    </row>
    <row r="4" spans="1:9" x14ac:dyDescent="0.25">
      <c r="A4" s="21" t="s">
        <v>13</v>
      </c>
      <c r="B4" s="66">
        <v>2</v>
      </c>
      <c r="C4" s="66">
        <v>10</v>
      </c>
      <c r="D4" s="66">
        <v>0</v>
      </c>
      <c r="E4" s="66">
        <f t="shared" ref="E4:E53" si="1">SUM(B4:D4)</f>
        <v>12</v>
      </c>
      <c r="F4" s="66">
        <v>2</v>
      </c>
      <c r="G4" s="64">
        <v>15</v>
      </c>
      <c r="H4" s="22">
        <f t="shared" si="0"/>
        <v>0.8</v>
      </c>
    </row>
    <row r="5" spans="1:9" x14ac:dyDescent="0.25">
      <c r="A5" s="21" t="s">
        <v>15</v>
      </c>
      <c r="B5" s="66">
        <v>1</v>
      </c>
      <c r="C5" s="66">
        <v>5</v>
      </c>
      <c r="D5" s="66">
        <v>0</v>
      </c>
      <c r="E5" s="66">
        <f t="shared" si="1"/>
        <v>6</v>
      </c>
      <c r="F5" s="66">
        <v>0</v>
      </c>
      <c r="G5" s="64">
        <v>6</v>
      </c>
      <c r="H5" s="22">
        <f t="shared" si="0"/>
        <v>1</v>
      </c>
    </row>
    <row r="6" spans="1:9" x14ac:dyDescent="0.25">
      <c r="A6" s="21" t="s">
        <v>17</v>
      </c>
      <c r="B6" s="66">
        <v>0</v>
      </c>
      <c r="C6" s="66">
        <v>21</v>
      </c>
      <c r="D6" s="66">
        <v>0</v>
      </c>
      <c r="E6" s="66">
        <v>21</v>
      </c>
      <c r="F6" s="66">
        <v>0</v>
      </c>
      <c r="G6" s="64">
        <v>43</v>
      </c>
      <c r="H6" s="22">
        <v>0.48837209302325579</v>
      </c>
    </row>
    <row r="7" spans="1:9" x14ac:dyDescent="0.25">
      <c r="A7" s="21" t="s">
        <v>22</v>
      </c>
      <c r="B7" s="66">
        <v>0</v>
      </c>
      <c r="C7" s="66">
        <v>17</v>
      </c>
      <c r="D7" s="66">
        <v>0</v>
      </c>
      <c r="E7" s="66">
        <f t="shared" si="1"/>
        <v>17</v>
      </c>
      <c r="F7" s="66">
        <v>0</v>
      </c>
      <c r="G7" s="64">
        <v>13</v>
      </c>
      <c r="H7" s="22">
        <f t="shared" si="0"/>
        <v>1.3076923076923077</v>
      </c>
    </row>
    <row r="8" spans="1:9" x14ac:dyDescent="0.25">
      <c r="A8" s="21" t="s">
        <v>25</v>
      </c>
      <c r="B8" s="66">
        <v>11</v>
      </c>
      <c r="C8" s="66">
        <v>51</v>
      </c>
      <c r="D8" s="66">
        <v>15</v>
      </c>
      <c r="E8" s="66">
        <f t="shared" si="1"/>
        <v>77</v>
      </c>
      <c r="F8" s="66">
        <v>11</v>
      </c>
      <c r="G8" s="64">
        <v>68</v>
      </c>
      <c r="H8" s="22">
        <f t="shared" si="0"/>
        <v>1.1323529411764706</v>
      </c>
    </row>
    <row r="9" spans="1:9" x14ac:dyDescent="0.25">
      <c r="A9" s="21" t="s">
        <v>28</v>
      </c>
      <c r="B9" s="66">
        <v>2</v>
      </c>
      <c r="C9" s="66">
        <v>11</v>
      </c>
      <c r="D9" s="66">
        <v>0</v>
      </c>
      <c r="E9" s="66">
        <f t="shared" si="1"/>
        <v>13</v>
      </c>
      <c r="F9" s="66">
        <v>1</v>
      </c>
      <c r="G9" s="64">
        <v>15</v>
      </c>
      <c r="H9" s="22">
        <f t="shared" si="0"/>
        <v>0.8666666666666667</v>
      </c>
    </row>
    <row r="10" spans="1:9" x14ac:dyDescent="0.25">
      <c r="A10" s="21" t="s">
        <v>31</v>
      </c>
      <c r="B10" s="66">
        <v>5</v>
      </c>
      <c r="C10" s="66">
        <v>49</v>
      </c>
      <c r="D10" s="66">
        <v>0</v>
      </c>
      <c r="E10" s="66">
        <v>54</v>
      </c>
      <c r="F10" s="66">
        <v>5</v>
      </c>
      <c r="G10" s="64">
        <v>243</v>
      </c>
      <c r="H10" s="22">
        <v>0.22222222222222221</v>
      </c>
    </row>
    <row r="11" spans="1:9" x14ac:dyDescent="0.25">
      <c r="A11" s="21" t="s">
        <v>36</v>
      </c>
      <c r="B11" s="66">
        <v>7</v>
      </c>
      <c r="C11" s="66">
        <v>88</v>
      </c>
      <c r="D11" s="66">
        <v>0</v>
      </c>
      <c r="E11" s="66">
        <v>95</v>
      </c>
      <c r="F11" s="66">
        <v>2</v>
      </c>
      <c r="G11" s="64">
        <v>84</v>
      </c>
      <c r="H11" s="22">
        <v>1.1309523809523809</v>
      </c>
    </row>
    <row r="12" spans="1:9" x14ac:dyDescent="0.25">
      <c r="A12" s="21" t="s">
        <v>41</v>
      </c>
      <c r="B12" s="66">
        <v>2</v>
      </c>
      <c r="C12" s="66">
        <v>31</v>
      </c>
      <c r="D12" s="66">
        <v>0</v>
      </c>
      <c r="E12" s="66">
        <f t="shared" si="1"/>
        <v>33</v>
      </c>
      <c r="F12" s="66">
        <v>1</v>
      </c>
      <c r="G12" s="64">
        <v>39</v>
      </c>
      <c r="H12" s="22">
        <f t="shared" si="0"/>
        <v>0.84615384615384615</v>
      </c>
    </row>
    <row r="13" spans="1:9" x14ac:dyDescent="0.25">
      <c r="A13" s="21" t="s">
        <v>44</v>
      </c>
      <c r="B13" s="66">
        <v>7</v>
      </c>
      <c r="C13" s="66">
        <v>44</v>
      </c>
      <c r="D13" s="66">
        <v>0</v>
      </c>
      <c r="E13" s="66">
        <f t="shared" si="1"/>
        <v>51</v>
      </c>
      <c r="F13" s="66">
        <v>7</v>
      </c>
      <c r="G13" s="64">
        <v>35</v>
      </c>
      <c r="H13" s="22">
        <f t="shared" si="0"/>
        <v>1.4571428571428571</v>
      </c>
    </row>
    <row r="14" spans="1:9" x14ac:dyDescent="0.25">
      <c r="A14" s="21" t="s">
        <v>47</v>
      </c>
      <c r="B14" s="66">
        <v>12</v>
      </c>
      <c r="C14" s="66">
        <v>297</v>
      </c>
      <c r="D14" s="66">
        <v>0</v>
      </c>
      <c r="E14" s="66">
        <v>309</v>
      </c>
      <c r="F14" s="66">
        <v>0</v>
      </c>
      <c r="G14" s="64">
        <v>320</v>
      </c>
      <c r="H14" s="22">
        <v>0.96562499999999996</v>
      </c>
    </row>
    <row r="15" spans="1:9" x14ac:dyDescent="0.25">
      <c r="A15" s="21" t="s">
        <v>52</v>
      </c>
      <c r="B15" s="66">
        <v>2</v>
      </c>
      <c r="C15" s="66">
        <v>18</v>
      </c>
      <c r="D15" s="66">
        <v>0</v>
      </c>
      <c r="E15" s="66">
        <f t="shared" si="1"/>
        <v>20</v>
      </c>
      <c r="F15" s="66">
        <v>1</v>
      </c>
      <c r="G15" s="64">
        <v>23</v>
      </c>
      <c r="H15" s="22">
        <f t="shared" si="0"/>
        <v>0.86956521739130432</v>
      </c>
    </row>
    <row r="16" spans="1:9" x14ac:dyDescent="0.25">
      <c r="A16" s="21" t="s">
        <v>55</v>
      </c>
      <c r="B16" s="66">
        <v>17</v>
      </c>
      <c r="C16" s="66">
        <v>130</v>
      </c>
      <c r="D16" s="66">
        <v>0</v>
      </c>
      <c r="E16" s="66">
        <v>147</v>
      </c>
      <c r="F16" s="66">
        <v>8</v>
      </c>
      <c r="G16" s="64">
        <v>442</v>
      </c>
      <c r="H16" s="22">
        <v>0.33257918552036198</v>
      </c>
    </row>
    <row r="17" spans="1:26" x14ac:dyDescent="0.25">
      <c r="A17" s="21" t="s">
        <v>60</v>
      </c>
      <c r="B17" s="66">
        <v>0</v>
      </c>
      <c r="C17" s="66">
        <v>3</v>
      </c>
      <c r="D17" s="66">
        <v>0</v>
      </c>
      <c r="E17" s="66">
        <f t="shared" si="1"/>
        <v>3</v>
      </c>
      <c r="F17" s="66">
        <v>0</v>
      </c>
      <c r="G17" s="64">
        <v>182</v>
      </c>
      <c r="H17" s="22">
        <f t="shared" si="0"/>
        <v>1.6483516483516484E-2</v>
      </c>
    </row>
    <row r="18" spans="1:26" x14ac:dyDescent="0.25">
      <c r="A18" s="21" t="s">
        <v>63</v>
      </c>
      <c r="B18" s="66">
        <v>0</v>
      </c>
      <c r="C18" s="66">
        <v>24</v>
      </c>
      <c r="D18" s="66">
        <v>0</v>
      </c>
      <c r="E18" s="66">
        <f t="shared" si="1"/>
        <v>24</v>
      </c>
      <c r="F18" s="66">
        <v>0</v>
      </c>
      <c r="G18" s="64">
        <v>29</v>
      </c>
      <c r="H18" s="22">
        <f t="shared" si="0"/>
        <v>0.82758620689655171</v>
      </c>
    </row>
    <row r="19" spans="1:26" x14ac:dyDescent="0.25">
      <c r="A19" s="21" t="s">
        <v>66</v>
      </c>
      <c r="B19" s="66">
        <v>4</v>
      </c>
      <c r="C19" s="66">
        <v>52</v>
      </c>
      <c r="D19" s="66">
        <v>0</v>
      </c>
      <c r="E19" s="66">
        <v>56</v>
      </c>
      <c r="F19" s="66">
        <v>6</v>
      </c>
      <c r="G19" s="64">
        <v>157</v>
      </c>
      <c r="H19" s="22">
        <v>0.35668789808917195</v>
      </c>
    </row>
    <row r="20" spans="1:26" x14ac:dyDescent="0.25">
      <c r="A20" s="21" t="s">
        <v>71</v>
      </c>
      <c r="B20" s="66">
        <v>1</v>
      </c>
      <c r="C20" s="66">
        <v>9</v>
      </c>
      <c r="D20" s="66">
        <v>0</v>
      </c>
      <c r="E20" s="66">
        <v>10</v>
      </c>
      <c r="F20" s="66">
        <v>0</v>
      </c>
      <c r="G20" s="64">
        <v>51</v>
      </c>
      <c r="H20" s="22">
        <v>0.19607843137254902</v>
      </c>
    </row>
    <row r="21" spans="1:26" x14ac:dyDescent="0.25">
      <c r="A21" s="21" t="s">
        <v>76</v>
      </c>
      <c r="B21" s="66">
        <v>1</v>
      </c>
      <c r="C21" s="66">
        <v>23</v>
      </c>
      <c r="D21" s="66">
        <v>0</v>
      </c>
      <c r="E21" s="66">
        <f t="shared" si="1"/>
        <v>24</v>
      </c>
      <c r="F21" s="66">
        <v>1</v>
      </c>
      <c r="G21" s="64">
        <v>43</v>
      </c>
      <c r="H21" s="22">
        <f t="shared" si="0"/>
        <v>0.55813953488372092</v>
      </c>
    </row>
    <row r="22" spans="1:26" x14ac:dyDescent="0.25">
      <c r="A22" s="21" t="s">
        <v>79</v>
      </c>
      <c r="B22" s="66">
        <v>0</v>
      </c>
      <c r="C22" s="66">
        <v>2</v>
      </c>
      <c r="D22" s="66">
        <v>0</v>
      </c>
      <c r="E22" s="66">
        <f t="shared" si="1"/>
        <v>2</v>
      </c>
      <c r="F22" s="66">
        <v>0</v>
      </c>
      <c r="G22" s="64">
        <v>2</v>
      </c>
      <c r="H22" s="22">
        <f t="shared" si="0"/>
        <v>1</v>
      </c>
    </row>
    <row r="23" spans="1:26" x14ac:dyDescent="0.25">
      <c r="A23" s="21" t="s">
        <v>82</v>
      </c>
      <c r="B23" s="66">
        <v>0</v>
      </c>
      <c r="C23" s="66">
        <v>2</v>
      </c>
      <c r="D23" s="66">
        <v>0</v>
      </c>
      <c r="E23" s="66">
        <f t="shared" si="1"/>
        <v>2</v>
      </c>
      <c r="F23" s="66">
        <v>0</v>
      </c>
      <c r="G23" s="64">
        <v>3</v>
      </c>
      <c r="H23" s="22">
        <f t="shared" si="0"/>
        <v>0.66666666666666663</v>
      </c>
    </row>
    <row r="24" spans="1:26" x14ac:dyDescent="0.25">
      <c r="A24" s="21" t="s">
        <v>85</v>
      </c>
      <c r="B24" s="66">
        <v>3</v>
      </c>
      <c r="C24" s="66">
        <v>48</v>
      </c>
      <c r="D24" s="66">
        <v>0</v>
      </c>
      <c r="E24" s="66">
        <f t="shared" si="1"/>
        <v>51</v>
      </c>
      <c r="F24" s="66">
        <v>0</v>
      </c>
      <c r="G24" s="64">
        <v>195</v>
      </c>
      <c r="H24" s="22">
        <f t="shared" si="0"/>
        <v>0.26153846153846155</v>
      </c>
      <c r="T24" s="3" t="s">
        <v>87</v>
      </c>
    </row>
    <row r="25" spans="1:26" x14ac:dyDescent="0.25">
      <c r="A25" s="21" t="s">
        <v>89</v>
      </c>
      <c r="B25" s="66">
        <v>1</v>
      </c>
      <c r="C25" s="66">
        <v>30</v>
      </c>
      <c r="D25" s="66">
        <v>0</v>
      </c>
      <c r="E25" s="66">
        <f t="shared" si="1"/>
        <v>31</v>
      </c>
      <c r="F25" s="66">
        <v>0</v>
      </c>
      <c r="G25" s="64">
        <v>29</v>
      </c>
      <c r="H25" s="22">
        <f t="shared" si="0"/>
        <v>1.0689655172413792</v>
      </c>
    </row>
    <row r="26" spans="1:26" s="5" customFormat="1" x14ac:dyDescent="0.25">
      <c r="A26" s="21" t="s">
        <v>92</v>
      </c>
      <c r="B26" s="66">
        <v>4</v>
      </c>
      <c r="C26" s="66">
        <v>107</v>
      </c>
      <c r="D26" s="66">
        <v>0</v>
      </c>
      <c r="E26" s="66">
        <f t="shared" si="1"/>
        <v>111</v>
      </c>
      <c r="F26" s="66">
        <v>4</v>
      </c>
      <c r="G26" s="64">
        <v>73</v>
      </c>
      <c r="H26" s="22">
        <f t="shared" si="0"/>
        <v>1.5205479452054795</v>
      </c>
    </row>
    <row r="27" spans="1:26" s="5" customFormat="1" x14ac:dyDescent="0.25">
      <c r="A27" s="21" t="s">
        <v>95</v>
      </c>
      <c r="B27" s="66">
        <v>0</v>
      </c>
      <c r="C27" s="66">
        <v>8</v>
      </c>
      <c r="D27" s="66">
        <v>0</v>
      </c>
      <c r="E27" s="66">
        <f t="shared" si="1"/>
        <v>8</v>
      </c>
      <c r="F27" s="66">
        <v>0</v>
      </c>
      <c r="G27" s="64">
        <v>5</v>
      </c>
      <c r="H27" s="22">
        <f t="shared" si="0"/>
        <v>1.6</v>
      </c>
    </row>
    <row r="28" spans="1:26" s="5" customFormat="1" x14ac:dyDescent="0.25">
      <c r="A28" s="21" t="s">
        <v>98</v>
      </c>
      <c r="B28" s="66">
        <v>0</v>
      </c>
      <c r="C28" s="66">
        <v>9</v>
      </c>
      <c r="D28" s="66">
        <v>0</v>
      </c>
      <c r="E28" s="66">
        <f t="shared" si="1"/>
        <v>9</v>
      </c>
      <c r="F28" s="66">
        <v>0</v>
      </c>
      <c r="G28" s="64">
        <v>9</v>
      </c>
      <c r="H28" s="22">
        <f t="shared" si="0"/>
        <v>1</v>
      </c>
    </row>
    <row r="29" spans="1:26" s="5" customFormat="1" x14ac:dyDescent="0.25">
      <c r="A29" s="21" t="s">
        <v>101</v>
      </c>
      <c r="B29" s="66">
        <v>0</v>
      </c>
      <c r="C29" s="66">
        <v>8</v>
      </c>
      <c r="D29" s="66">
        <v>0</v>
      </c>
      <c r="E29" s="66">
        <f t="shared" si="1"/>
        <v>8</v>
      </c>
      <c r="F29" s="66">
        <v>0</v>
      </c>
      <c r="G29" s="64">
        <v>9</v>
      </c>
      <c r="H29" s="22">
        <f t="shared" si="0"/>
        <v>0.88888888888888884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5" customFormat="1" x14ac:dyDescent="0.25">
      <c r="A30" s="21" t="s">
        <v>104</v>
      </c>
      <c r="B30" s="66">
        <v>0</v>
      </c>
      <c r="C30" s="66">
        <v>3</v>
      </c>
      <c r="D30" s="66">
        <v>0</v>
      </c>
      <c r="E30" s="66">
        <f t="shared" si="1"/>
        <v>3</v>
      </c>
      <c r="F30" s="66">
        <v>0</v>
      </c>
      <c r="G30" s="64">
        <v>5</v>
      </c>
      <c r="H30" s="22">
        <f t="shared" si="0"/>
        <v>0.6</v>
      </c>
    </row>
    <row r="31" spans="1:26" s="5" customFormat="1" x14ac:dyDescent="0.25">
      <c r="A31" s="21" t="s">
        <v>107</v>
      </c>
      <c r="B31" s="66">
        <v>2</v>
      </c>
      <c r="C31" s="66">
        <v>34</v>
      </c>
      <c r="D31" s="66">
        <v>0</v>
      </c>
      <c r="E31" s="66">
        <f t="shared" si="1"/>
        <v>36</v>
      </c>
      <c r="F31" s="66">
        <v>2</v>
      </c>
      <c r="G31" s="64">
        <v>21</v>
      </c>
      <c r="H31" s="22">
        <f t="shared" si="0"/>
        <v>1.7142857142857142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5" customFormat="1" x14ac:dyDescent="0.25">
      <c r="A32" s="21" t="s">
        <v>110</v>
      </c>
      <c r="B32" s="66">
        <v>1</v>
      </c>
      <c r="C32" s="66">
        <v>34</v>
      </c>
      <c r="D32" s="66">
        <v>0</v>
      </c>
      <c r="E32" s="66">
        <f t="shared" si="1"/>
        <v>35</v>
      </c>
      <c r="F32" s="66">
        <v>1</v>
      </c>
      <c r="G32" s="64">
        <v>30</v>
      </c>
      <c r="H32" s="22">
        <f t="shared" si="0"/>
        <v>1.1666666666666667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5" customFormat="1" x14ac:dyDescent="0.25">
      <c r="A33" s="21" t="s">
        <v>113</v>
      </c>
      <c r="B33" s="66">
        <v>6</v>
      </c>
      <c r="C33" s="66">
        <v>26</v>
      </c>
      <c r="D33" s="66">
        <v>0</v>
      </c>
      <c r="E33" s="66">
        <f t="shared" si="1"/>
        <v>32</v>
      </c>
      <c r="F33" s="66">
        <v>1</v>
      </c>
      <c r="G33" s="64">
        <v>60</v>
      </c>
      <c r="H33" s="22">
        <f t="shared" si="0"/>
        <v>0.53333333333333333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5" customFormat="1" x14ac:dyDescent="0.25">
      <c r="A34" s="21" t="s">
        <v>116</v>
      </c>
      <c r="B34" s="66">
        <v>1</v>
      </c>
      <c r="C34" s="66">
        <v>3</v>
      </c>
      <c r="D34" s="66">
        <v>0</v>
      </c>
      <c r="E34" s="66">
        <f t="shared" si="1"/>
        <v>4</v>
      </c>
      <c r="F34" s="66">
        <v>0</v>
      </c>
      <c r="G34" s="64">
        <v>5</v>
      </c>
      <c r="H34" s="22">
        <f t="shared" si="0"/>
        <v>0.8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5" customFormat="1" x14ac:dyDescent="0.25">
      <c r="A35" s="21" t="s">
        <v>119</v>
      </c>
      <c r="B35" s="66">
        <v>0</v>
      </c>
      <c r="C35" s="66">
        <v>10</v>
      </c>
      <c r="D35" s="66">
        <v>0</v>
      </c>
      <c r="E35" s="66">
        <f t="shared" si="1"/>
        <v>10</v>
      </c>
      <c r="F35" s="66">
        <v>0</v>
      </c>
      <c r="G35" s="64">
        <v>5</v>
      </c>
      <c r="H35" s="22">
        <f t="shared" si="0"/>
        <v>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5" customFormat="1" x14ac:dyDescent="0.25">
      <c r="A36" s="21" t="s">
        <v>122</v>
      </c>
      <c r="B36" s="66">
        <v>6</v>
      </c>
      <c r="C36" s="66">
        <v>56</v>
      </c>
      <c r="D36" s="66">
        <v>0</v>
      </c>
      <c r="E36" s="66">
        <v>62</v>
      </c>
      <c r="F36" s="66">
        <v>0</v>
      </c>
      <c r="G36" s="64">
        <v>80</v>
      </c>
      <c r="H36" s="22">
        <v>0.77500000000000002</v>
      </c>
    </row>
    <row r="37" spans="1:26" s="5" customFormat="1" x14ac:dyDescent="0.25">
      <c r="A37" s="21" t="s">
        <v>127</v>
      </c>
      <c r="B37" s="66">
        <v>0</v>
      </c>
      <c r="C37" s="66">
        <v>5</v>
      </c>
      <c r="D37" s="66">
        <v>0</v>
      </c>
      <c r="E37" s="66">
        <f t="shared" si="1"/>
        <v>5</v>
      </c>
      <c r="F37" s="66">
        <v>0</v>
      </c>
      <c r="G37" s="64">
        <v>34</v>
      </c>
      <c r="H37" s="22">
        <f t="shared" si="0"/>
        <v>0.14705882352941177</v>
      </c>
    </row>
    <row r="38" spans="1:26" s="5" customFormat="1" x14ac:dyDescent="0.25">
      <c r="A38" s="21" t="s">
        <v>129</v>
      </c>
      <c r="B38" s="66">
        <v>0</v>
      </c>
      <c r="C38" s="66">
        <v>2</v>
      </c>
      <c r="D38" s="66">
        <v>0</v>
      </c>
      <c r="E38" s="66">
        <f t="shared" si="1"/>
        <v>2</v>
      </c>
      <c r="F38" s="66">
        <v>0</v>
      </c>
      <c r="G38" s="64">
        <v>18</v>
      </c>
      <c r="H38" s="22">
        <f t="shared" si="0"/>
        <v>0.1111111111111111</v>
      </c>
    </row>
    <row r="39" spans="1:26" s="5" customFormat="1" x14ac:dyDescent="0.25">
      <c r="A39" s="21" t="s">
        <v>132</v>
      </c>
      <c r="B39" s="66">
        <v>1</v>
      </c>
      <c r="C39" s="66">
        <v>14</v>
      </c>
      <c r="D39" s="66">
        <v>0</v>
      </c>
      <c r="E39" s="66">
        <f t="shared" si="1"/>
        <v>15</v>
      </c>
      <c r="F39" s="66">
        <v>1</v>
      </c>
      <c r="G39" s="64">
        <v>15</v>
      </c>
      <c r="H39" s="22">
        <f t="shared" si="0"/>
        <v>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" customFormat="1" x14ac:dyDescent="0.25">
      <c r="A40" s="21" t="s">
        <v>135</v>
      </c>
      <c r="B40" s="66">
        <v>1</v>
      </c>
      <c r="C40" s="66">
        <v>39</v>
      </c>
      <c r="D40" s="66">
        <v>0</v>
      </c>
      <c r="E40" s="66">
        <f t="shared" si="1"/>
        <v>40</v>
      </c>
      <c r="F40" s="66">
        <v>0</v>
      </c>
      <c r="G40" s="64">
        <v>55</v>
      </c>
      <c r="H40" s="22">
        <f t="shared" si="0"/>
        <v>0.72727272727272729</v>
      </c>
    </row>
    <row r="41" spans="1:26" s="5" customFormat="1" x14ac:dyDescent="0.25">
      <c r="A41" s="21" t="s">
        <v>138</v>
      </c>
      <c r="B41" s="66">
        <v>2</v>
      </c>
      <c r="C41" s="66">
        <v>53</v>
      </c>
      <c r="D41" s="66">
        <v>0</v>
      </c>
      <c r="E41" s="66">
        <f t="shared" si="1"/>
        <v>55</v>
      </c>
      <c r="F41" s="66">
        <v>0</v>
      </c>
      <c r="G41" s="64">
        <v>68</v>
      </c>
      <c r="H41" s="22">
        <f t="shared" si="0"/>
        <v>0.80882352941176472</v>
      </c>
    </row>
    <row r="42" spans="1:26" s="5" customFormat="1" x14ac:dyDescent="0.25">
      <c r="A42" s="21" t="s">
        <v>141</v>
      </c>
      <c r="B42" s="66">
        <v>2</v>
      </c>
      <c r="C42" s="66">
        <v>57</v>
      </c>
      <c r="D42" s="66">
        <v>0</v>
      </c>
      <c r="E42" s="66">
        <f t="shared" si="1"/>
        <v>59</v>
      </c>
      <c r="F42" s="66">
        <v>0</v>
      </c>
      <c r="G42" s="64">
        <v>99</v>
      </c>
      <c r="H42" s="22">
        <f t="shared" si="0"/>
        <v>0.59595959595959591</v>
      </c>
    </row>
    <row r="43" spans="1:26" s="5" customFormat="1" x14ac:dyDescent="0.25">
      <c r="A43" s="21" t="s">
        <v>144</v>
      </c>
      <c r="B43" s="66">
        <v>1</v>
      </c>
      <c r="C43" s="66">
        <v>19</v>
      </c>
      <c r="D43" s="66">
        <v>0</v>
      </c>
      <c r="E43" s="66">
        <f t="shared" si="1"/>
        <v>20</v>
      </c>
      <c r="F43" s="66">
        <v>1</v>
      </c>
      <c r="G43" s="64">
        <v>32</v>
      </c>
      <c r="H43" s="22">
        <f t="shared" si="0"/>
        <v>0.625</v>
      </c>
    </row>
    <row r="44" spans="1:26" s="5" customFormat="1" x14ac:dyDescent="0.25">
      <c r="A44" s="21" t="s">
        <v>147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4">
        <v>21</v>
      </c>
      <c r="H44" s="22">
        <v>0</v>
      </c>
    </row>
    <row r="45" spans="1:26" s="5" customFormat="1" x14ac:dyDescent="0.25">
      <c r="A45" s="21" t="s">
        <v>152</v>
      </c>
      <c r="B45" s="66">
        <v>0</v>
      </c>
      <c r="C45" s="66">
        <v>5</v>
      </c>
      <c r="D45" s="66">
        <v>0</v>
      </c>
      <c r="E45" s="66">
        <f t="shared" si="1"/>
        <v>5</v>
      </c>
      <c r="F45" s="66">
        <v>0</v>
      </c>
      <c r="G45" s="64">
        <v>31</v>
      </c>
      <c r="H45" s="22">
        <f t="shared" si="0"/>
        <v>0.16129032258064516</v>
      </c>
    </row>
    <row r="46" spans="1:26" s="5" customFormat="1" x14ac:dyDescent="0.25">
      <c r="A46" s="21" t="s">
        <v>155</v>
      </c>
      <c r="B46" s="66">
        <v>1</v>
      </c>
      <c r="C46" s="66">
        <v>21</v>
      </c>
      <c r="D46" s="66">
        <v>0</v>
      </c>
      <c r="E46" s="66">
        <v>22</v>
      </c>
      <c r="F46" s="66">
        <v>1</v>
      </c>
      <c r="G46" s="64">
        <v>28</v>
      </c>
      <c r="H46" s="22">
        <v>0.7857142857142857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5" customFormat="1" x14ac:dyDescent="0.25">
      <c r="A47" s="21" t="s">
        <v>160</v>
      </c>
      <c r="B47" s="66">
        <v>0</v>
      </c>
      <c r="C47" s="66">
        <v>20</v>
      </c>
      <c r="D47" s="66">
        <v>0</v>
      </c>
      <c r="E47" s="66">
        <f t="shared" si="1"/>
        <v>20</v>
      </c>
      <c r="F47" s="66">
        <v>0</v>
      </c>
      <c r="G47" s="64">
        <v>23</v>
      </c>
      <c r="H47" s="22">
        <f t="shared" si="0"/>
        <v>0.86956521739130432</v>
      </c>
    </row>
    <row r="48" spans="1:26" s="5" customFormat="1" x14ac:dyDescent="0.25">
      <c r="A48" s="21" t="s">
        <v>163</v>
      </c>
      <c r="B48" s="66">
        <v>2</v>
      </c>
      <c r="C48" s="66">
        <v>19</v>
      </c>
      <c r="D48" s="66">
        <v>0</v>
      </c>
      <c r="E48" s="66">
        <f t="shared" si="1"/>
        <v>21</v>
      </c>
      <c r="F48" s="66">
        <v>2</v>
      </c>
      <c r="G48" s="64">
        <v>30</v>
      </c>
      <c r="H48" s="22">
        <f t="shared" si="0"/>
        <v>0.7</v>
      </c>
    </row>
    <row r="49" spans="1:26" s="5" customFormat="1" x14ac:dyDescent="0.25">
      <c r="A49" s="21" t="s">
        <v>166</v>
      </c>
      <c r="B49" s="66">
        <v>7</v>
      </c>
      <c r="C49" s="66">
        <v>54</v>
      </c>
      <c r="D49" s="66">
        <v>0</v>
      </c>
      <c r="E49" s="66">
        <f t="shared" si="1"/>
        <v>61</v>
      </c>
      <c r="F49" s="66">
        <v>4</v>
      </c>
      <c r="G49" s="64">
        <v>64</v>
      </c>
      <c r="H49" s="22">
        <f t="shared" si="0"/>
        <v>0.953125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s="5" customFormat="1" x14ac:dyDescent="0.25">
      <c r="A50" s="21" t="s">
        <v>169</v>
      </c>
      <c r="B50" s="66">
        <v>1</v>
      </c>
      <c r="C50" s="66">
        <v>17</v>
      </c>
      <c r="D50" s="66">
        <v>0</v>
      </c>
      <c r="E50" s="66">
        <f t="shared" si="1"/>
        <v>18</v>
      </c>
      <c r="F50" s="66">
        <v>0</v>
      </c>
      <c r="G50" s="64">
        <v>16</v>
      </c>
      <c r="H50" s="22">
        <f t="shared" si="0"/>
        <v>1.125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s="5" customFormat="1" x14ac:dyDescent="0.25">
      <c r="A51" s="21" t="s">
        <v>172</v>
      </c>
      <c r="B51" s="66">
        <v>4</v>
      </c>
      <c r="C51" s="66">
        <v>68</v>
      </c>
      <c r="D51" s="66">
        <v>0</v>
      </c>
      <c r="E51" s="66">
        <f t="shared" si="1"/>
        <v>72</v>
      </c>
      <c r="F51" s="66">
        <v>1</v>
      </c>
      <c r="G51" s="64">
        <v>108</v>
      </c>
      <c r="H51" s="22">
        <f t="shared" si="0"/>
        <v>0.66666666666666663</v>
      </c>
    </row>
    <row r="52" spans="1:26" s="5" customFormat="1" x14ac:dyDescent="0.25">
      <c r="A52" s="21" t="s">
        <v>174</v>
      </c>
      <c r="B52" s="66">
        <v>0</v>
      </c>
      <c r="C52" s="66">
        <v>17</v>
      </c>
      <c r="D52" s="66">
        <v>0</v>
      </c>
      <c r="E52" s="66">
        <f t="shared" si="1"/>
        <v>17</v>
      </c>
      <c r="F52" s="66">
        <v>0</v>
      </c>
      <c r="G52" s="64">
        <v>16</v>
      </c>
      <c r="H52" s="22">
        <f t="shared" si="0"/>
        <v>1.0625</v>
      </c>
    </row>
    <row r="53" spans="1:26" s="5" customFormat="1" x14ac:dyDescent="0.25">
      <c r="A53" s="21" t="s">
        <v>177</v>
      </c>
      <c r="B53" s="66">
        <v>0</v>
      </c>
      <c r="C53" s="66">
        <v>12</v>
      </c>
      <c r="D53" s="66">
        <v>0</v>
      </c>
      <c r="E53" s="66">
        <f t="shared" si="1"/>
        <v>12</v>
      </c>
      <c r="F53" s="66">
        <v>0</v>
      </c>
      <c r="G53" s="64">
        <v>19</v>
      </c>
      <c r="H53" s="22">
        <f t="shared" si="0"/>
        <v>0.63157894736842102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21" t="s">
        <v>180</v>
      </c>
      <c r="B54" s="66">
        <v>24</v>
      </c>
      <c r="C54" s="66">
        <v>1723</v>
      </c>
      <c r="D54" s="66">
        <v>0</v>
      </c>
      <c r="E54" s="66">
        <v>1747</v>
      </c>
      <c r="F54" s="66">
        <v>4</v>
      </c>
      <c r="G54" s="64">
        <v>3183</v>
      </c>
      <c r="H54" s="22">
        <v>0.54885328306628967</v>
      </c>
    </row>
    <row r="55" spans="1:26" s="5" customFormat="1" x14ac:dyDescent="0.25">
      <c r="A55" s="21" t="s">
        <v>209</v>
      </c>
      <c r="B55" s="66">
        <v>5</v>
      </c>
      <c r="C55" s="66">
        <v>23</v>
      </c>
      <c r="D55" s="66">
        <v>0</v>
      </c>
      <c r="E55" s="66">
        <f t="shared" ref="E55:E76" si="2">SUM(B55:D55)</f>
        <v>28</v>
      </c>
      <c r="F55" s="66">
        <v>0</v>
      </c>
      <c r="G55" s="64">
        <v>37</v>
      </c>
      <c r="H55" s="22">
        <f t="shared" ref="H55:H77" si="3">E55/G55</f>
        <v>0.7567567567567568</v>
      </c>
    </row>
    <row r="56" spans="1:26" s="5" customFormat="1" x14ac:dyDescent="0.25">
      <c r="A56" s="21" t="s">
        <v>211</v>
      </c>
      <c r="B56" s="66">
        <v>0</v>
      </c>
      <c r="C56" s="66">
        <v>1</v>
      </c>
      <c r="D56" s="66">
        <v>0</v>
      </c>
      <c r="E56" s="66">
        <f t="shared" si="2"/>
        <v>1</v>
      </c>
      <c r="F56" s="66">
        <v>0</v>
      </c>
      <c r="G56" s="64">
        <v>5</v>
      </c>
      <c r="H56" s="22">
        <f t="shared" si="3"/>
        <v>0.2</v>
      </c>
    </row>
    <row r="57" spans="1:26" s="5" customFormat="1" x14ac:dyDescent="0.25">
      <c r="A57" s="21" t="s">
        <v>214</v>
      </c>
      <c r="B57" s="66">
        <v>1</v>
      </c>
      <c r="C57" s="66">
        <v>24</v>
      </c>
      <c r="D57" s="66">
        <v>0</v>
      </c>
      <c r="E57" s="66">
        <f t="shared" si="2"/>
        <v>25</v>
      </c>
      <c r="F57" s="66">
        <v>1</v>
      </c>
      <c r="G57" s="64">
        <v>32</v>
      </c>
      <c r="H57" s="22">
        <f t="shared" si="3"/>
        <v>0.78125</v>
      </c>
    </row>
    <row r="58" spans="1:26" s="5" customFormat="1" ht="12" customHeight="1" x14ac:dyDescent="0.25">
      <c r="A58" s="21" t="s">
        <v>217</v>
      </c>
      <c r="B58" s="66">
        <v>1</v>
      </c>
      <c r="C58" s="66">
        <v>14</v>
      </c>
      <c r="D58" s="66">
        <v>0</v>
      </c>
      <c r="E58" s="66">
        <v>15</v>
      </c>
      <c r="F58" s="66">
        <v>0</v>
      </c>
      <c r="G58" s="64">
        <v>37</v>
      </c>
      <c r="H58" s="22">
        <v>0.40540540540540543</v>
      </c>
    </row>
    <row r="59" spans="1:26" s="5" customFormat="1" x14ac:dyDescent="0.25">
      <c r="A59" s="21" t="s">
        <v>220</v>
      </c>
      <c r="B59" s="66">
        <v>3</v>
      </c>
      <c r="C59" s="66">
        <v>9</v>
      </c>
      <c r="D59" s="66">
        <v>0</v>
      </c>
      <c r="E59" s="66">
        <v>12</v>
      </c>
      <c r="F59" s="66">
        <v>0</v>
      </c>
      <c r="G59" s="64">
        <v>113</v>
      </c>
      <c r="H59" s="22">
        <v>0.10619469026548672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s="5" customFormat="1" x14ac:dyDescent="0.25">
      <c r="A60" s="21" t="s">
        <v>225</v>
      </c>
      <c r="B60" s="66">
        <v>5</v>
      </c>
      <c r="C60" s="66">
        <v>40</v>
      </c>
      <c r="D60" s="66">
        <v>0</v>
      </c>
      <c r="E60" s="66">
        <f t="shared" si="2"/>
        <v>45</v>
      </c>
      <c r="F60" s="66">
        <v>4</v>
      </c>
      <c r="G60" s="64">
        <v>33</v>
      </c>
      <c r="H60" s="22">
        <f t="shared" si="3"/>
        <v>1.3636363636363635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s="5" customFormat="1" x14ac:dyDescent="0.25">
      <c r="A61" s="21" t="s">
        <v>228</v>
      </c>
      <c r="B61" s="66">
        <v>0</v>
      </c>
      <c r="C61" s="66">
        <v>11</v>
      </c>
      <c r="D61" s="66">
        <v>0</v>
      </c>
      <c r="E61" s="66">
        <f t="shared" si="2"/>
        <v>11</v>
      </c>
      <c r="F61" s="66">
        <v>0</v>
      </c>
      <c r="G61" s="64">
        <v>24</v>
      </c>
      <c r="H61" s="22">
        <f t="shared" si="3"/>
        <v>0.45833333333333331</v>
      </c>
    </row>
    <row r="62" spans="1:26" s="5" customFormat="1" x14ac:dyDescent="0.25">
      <c r="A62" s="21" t="s">
        <v>231</v>
      </c>
      <c r="B62" s="66">
        <v>1</v>
      </c>
      <c r="C62" s="66">
        <v>27</v>
      </c>
      <c r="D62" s="66">
        <v>0</v>
      </c>
      <c r="E62" s="66">
        <f t="shared" si="2"/>
        <v>28</v>
      </c>
      <c r="F62" s="66">
        <v>1</v>
      </c>
      <c r="G62" s="64">
        <v>125</v>
      </c>
      <c r="H62" s="22">
        <f t="shared" si="3"/>
        <v>0.224</v>
      </c>
    </row>
    <row r="63" spans="1:26" s="5" customFormat="1" x14ac:dyDescent="0.25">
      <c r="A63" s="21" t="s">
        <v>234</v>
      </c>
      <c r="B63" s="66">
        <v>0</v>
      </c>
      <c r="C63" s="66">
        <v>4</v>
      </c>
      <c r="D63" s="66">
        <v>0</v>
      </c>
      <c r="E63" s="66">
        <f t="shared" si="2"/>
        <v>4</v>
      </c>
      <c r="F63" s="66">
        <v>0</v>
      </c>
      <c r="G63" s="64">
        <v>11</v>
      </c>
      <c r="H63" s="22">
        <f t="shared" si="3"/>
        <v>0.36363636363636365</v>
      </c>
    </row>
    <row r="64" spans="1:26" s="5" customFormat="1" x14ac:dyDescent="0.25">
      <c r="A64" s="21" t="s">
        <v>237</v>
      </c>
      <c r="B64" s="66">
        <v>0</v>
      </c>
      <c r="C64" s="66">
        <v>2</v>
      </c>
      <c r="D64" s="66">
        <v>0</v>
      </c>
      <c r="E64" s="66">
        <f t="shared" si="2"/>
        <v>2</v>
      </c>
      <c r="F64" s="66">
        <v>0</v>
      </c>
      <c r="G64" s="64">
        <v>3</v>
      </c>
      <c r="H64" s="22">
        <f t="shared" si="3"/>
        <v>0.66666666666666663</v>
      </c>
    </row>
    <row r="65" spans="1:26" s="5" customFormat="1" x14ac:dyDescent="0.25">
      <c r="A65" s="21" t="s">
        <v>240</v>
      </c>
      <c r="B65" s="66">
        <v>11</v>
      </c>
      <c r="C65" s="66">
        <v>76</v>
      </c>
      <c r="D65" s="66">
        <v>0</v>
      </c>
      <c r="E65" s="66">
        <f t="shared" si="2"/>
        <v>87</v>
      </c>
      <c r="F65" s="66">
        <v>6</v>
      </c>
      <c r="G65" s="64">
        <v>87</v>
      </c>
      <c r="H65" s="22">
        <f t="shared" si="3"/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s="5" customFormat="1" x14ac:dyDescent="0.25">
      <c r="A66" s="21" t="s">
        <v>243</v>
      </c>
      <c r="B66" s="66">
        <v>3</v>
      </c>
      <c r="C66" s="66">
        <v>32</v>
      </c>
      <c r="D66" s="66">
        <v>0</v>
      </c>
      <c r="E66" s="66">
        <f t="shared" si="2"/>
        <v>35</v>
      </c>
      <c r="F66" s="66">
        <v>0</v>
      </c>
      <c r="G66" s="64">
        <v>68</v>
      </c>
      <c r="H66" s="22">
        <f t="shared" si="3"/>
        <v>0.51470588235294112</v>
      </c>
    </row>
    <row r="67" spans="1:26" s="5" customFormat="1" x14ac:dyDescent="0.25">
      <c r="A67" s="21" t="s">
        <v>247</v>
      </c>
      <c r="B67" s="66">
        <v>1</v>
      </c>
      <c r="C67" s="66">
        <v>39</v>
      </c>
      <c r="D67" s="66">
        <v>0</v>
      </c>
      <c r="E67" s="66">
        <f t="shared" si="2"/>
        <v>40</v>
      </c>
      <c r="F67" s="66">
        <v>0</v>
      </c>
      <c r="G67" s="64">
        <v>54</v>
      </c>
      <c r="H67" s="22">
        <f t="shared" si="3"/>
        <v>0.7407407407407407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5" customFormat="1" x14ac:dyDescent="0.25">
      <c r="A68" s="21" t="s">
        <v>250</v>
      </c>
      <c r="B68" s="66">
        <v>5</v>
      </c>
      <c r="C68" s="66">
        <v>28</v>
      </c>
      <c r="D68" s="66">
        <v>0</v>
      </c>
      <c r="E68" s="66">
        <f t="shared" si="2"/>
        <v>33</v>
      </c>
      <c r="F68" s="66">
        <v>0</v>
      </c>
      <c r="G68" s="64">
        <v>56</v>
      </c>
      <c r="H68" s="22">
        <f t="shared" si="3"/>
        <v>0.5892857142857143</v>
      </c>
    </row>
    <row r="69" spans="1:26" s="5" customFormat="1" x14ac:dyDescent="0.25">
      <c r="A69" s="21" t="s">
        <v>253</v>
      </c>
      <c r="B69" s="66">
        <v>4</v>
      </c>
      <c r="C69" s="66">
        <v>40</v>
      </c>
      <c r="D69" s="66">
        <v>0</v>
      </c>
      <c r="E69" s="66">
        <f t="shared" si="2"/>
        <v>44</v>
      </c>
      <c r="F69" s="66">
        <v>1</v>
      </c>
      <c r="G69" s="64">
        <v>43</v>
      </c>
      <c r="H69" s="22">
        <f t="shared" si="3"/>
        <v>1.0232558139534884</v>
      </c>
    </row>
    <row r="70" spans="1:26" s="5" customFormat="1" x14ac:dyDescent="0.25">
      <c r="A70" s="21" t="s">
        <v>256</v>
      </c>
      <c r="B70" s="66">
        <v>0</v>
      </c>
      <c r="C70" s="66">
        <v>15</v>
      </c>
      <c r="D70" s="66">
        <v>0</v>
      </c>
      <c r="E70" s="66">
        <f t="shared" si="2"/>
        <v>15</v>
      </c>
      <c r="F70" s="66">
        <v>0</v>
      </c>
      <c r="G70" s="64">
        <v>16</v>
      </c>
      <c r="H70" s="22">
        <f t="shared" si="3"/>
        <v>0.9375</v>
      </c>
    </row>
    <row r="71" spans="1:26" s="5" customFormat="1" x14ac:dyDescent="0.25">
      <c r="A71" s="23" t="s">
        <v>259</v>
      </c>
      <c r="B71" s="66">
        <v>78</v>
      </c>
      <c r="C71" s="66">
        <v>1307</v>
      </c>
      <c r="D71" s="66">
        <v>0</v>
      </c>
      <c r="E71" s="66">
        <v>1385</v>
      </c>
      <c r="F71" s="66">
        <v>2</v>
      </c>
      <c r="G71" s="64">
        <v>1787</v>
      </c>
      <c r="H71" s="22">
        <v>0.7750419697817571</v>
      </c>
    </row>
    <row r="72" spans="1:26" s="5" customFormat="1" x14ac:dyDescent="0.25">
      <c r="A72" s="21" t="s">
        <v>278</v>
      </c>
      <c r="B72" s="66">
        <v>4</v>
      </c>
      <c r="C72" s="66">
        <v>58</v>
      </c>
      <c r="D72" s="66">
        <v>0</v>
      </c>
      <c r="E72" s="66">
        <v>62</v>
      </c>
      <c r="F72" s="66">
        <v>4</v>
      </c>
      <c r="G72" s="64">
        <v>63</v>
      </c>
      <c r="H72" s="22">
        <v>0.98412698412698407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s="5" customFormat="1" x14ac:dyDescent="0.25">
      <c r="A73" s="21" t="s">
        <v>282</v>
      </c>
      <c r="B73" s="66">
        <v>6</v>
      </c>
      <c r="C73" s="66">
        <v>61</v>
      </c>
      <c r="D73" s="66">
        <v>0</v>
      </c>
      <c r="E73" s="66">
        <f t="shared" si="2"/>
        <v>67</v>
      </c>
      <c r="F73" s="66">
        <v>3</v>
      </c>
      <c r="G73" s="64">
        <v>81</v>
      </c>
      <c r="H73" s="22">
        <f t="shared" si="3"/>
        <v>0.8271604938271605</v>
      </c>
    </row>
    <row r="74" spans="1:26" s="5" customFormat="1" x14ac:dyDescent="0.25">
      <c r="A74" s="21" t="s">
        <v>285</v>
      </c>
      <c r="B74" s="66">
        <v>0</v>
      </c>
      <c r="C74" s="66">
        <v>4</v>
      </c>
      <c r="D74" s="66">
        <v>0</v>
      </c>
      <c r="E74" s="66">
        <f t="shared" si="2"/>
        <v>4</v>
      </c>
      <c r="F74" s="66">
        <v>0</v>
      </c>
      <c r="G74" s="64">
        <v>6</v>
      </c>
      <c r="H74" s="22">
        <f t="shared" si="3"/>
        <v>0.66666666666666663</v>
      </c>
    </row>
    <row r="75" spans="1:26" x14ac:dyDescent="0.25">
      <c r="A75" s="21" t="s">
        <v>288</v>
      </c>
      <c r="B75" s="66">
        <v>1</v>
      </c>
      <c r="C75" s="66">
        <v>14</v>
      </c>
      <c r="D75" s="66">
        <v>0</v>
      </c>
      <c r="E75" s="66">
        <f t="shared" si="2"/>
        <v>15</v>
      </c>
      <c r="F75" s="66">
        <v>0</v>
      </c>
      <c r="G75" s="64">
        <v>21</v>
      </c>
      <c r="H75" s="22">
        <f>E75/G75</f>
        <v>0.7142857142857143</v>
      </c>
    </row>
    <row r="76" spans="1:26" ht="15.75" thickBot="1" x14ac:dyDescent="0.3">
      <c r="A76" s="24" t="s">
        <v>501</v>
      </c>
      <c r="B76" s="83">
        <v>19</v>
      </c>
      <c r="C76" s="83">
        <v>514</v>
      </c>
      <c r="D76" s="83">
        <v>0</v>
      </c>
      <c r="E76" s="83">
        <f t="shared" si="2"/>
        <v>533</v>
      </c>
      <c r="F76" s="83">
        <v>0</v>
      </c>
      <c r="G76" s="69">
        <v>517</v>
      </c>
      <c r="H76" s="25">
        <f>E76/G76</f>
        <v>1.0309477756286267</v>
      </c>
    </row>
    <row r="77" spans="1:26" s="16" customFormat="1" thickTop="1" x14ac:dyDescent="0.2">
      <c r="A77" s="26" t="s">
        <v>506</v>
      </c>
      <c r="B77" s="84">
        <f>SUM(B3:B76)</f>
        <v>297</v>
      </c>
      <c r="C77" s="84">
        <f>SUM(C3:C76)</f>
        <v>5758</v>
      </c>
      <c r="D77" s="84">
        <f>SUM(D3:D76)</f>
        <v>15</v>
      </c>
      <c r="E77" s="84">
        <f t="shared" ref="E77" si="4">B77+C77+D77</f>
        <v>6070</v>
      </c>
      <c r="F77" s="84">
        <f>SUM(F3:F76)</f>
        <v>92</v>
      </c>
      <c r="G77" s="84">
        <f>SUM(G3:G76)</f>
        <v>9439</v>
      </c>
      <c r="H77" s="27">
        <f t="shared" si="3"/>
        <v>0.64307659709715015</v>
      </c>
      <c r="I77" s="15"/>
    </row>
    <row r="78" spans="1:26" x14ac:dyDescent="0.25">
      <c r="A78" s="46"/>
      <c r="B78" s="73"/>
      <c r="C78" s="74"/>
      <c r="D78" s="74"/>
      <c r="E78" s="74"/>
      <c r="F78" s="74"/>
      <c r="G78" s="74"/>
      <c r="H78" s="48"/>
      <c r="L78" s="3" t="s">
        <v>290</v>
      </c>
    </row>
    <row r="79" spans="1:26" x14ac:dyDescent="0.25">
      <c r="A79" s="46"/>
      <c r="B79" s="73"/>
      <c r="C79" s="74"/>
      <c r="D79" s="74"/>
      <c r="E79" s="74"/>
      <c r="F79" s="74"/>
      <c r="G79" s="74"/>
      <c r="H79" s="48"/>
      <c r="I79" s="6"/>
    </row>
    <row r="80" spans="1:26" ht="14.25" x14ac:dyDescent="0.2">
      <c r="A80" s="50"/>
      <c r="B80" s="76"/>
      <c r="C80" s="77"/>
      <c r="D80" s="77"/>
      <c r="E80" s="77"/>
      <c r="F80" s="77"/>
      <c r="G80" s="77"/>
      <c r="H80" s="52"/>
      <c r="I80" s="6"/>
    </row>
    <row r="81" spans="1:26" ht="14.25" x14ac:dyDescent="0.2">
      <c r="A81" s="50"/>
      <c r="B81" s="79"/>
      <c r="C81" s="79"/>
      <c r="D81" s="80"/>
      <c r="E81" s="79"/>
      <c r="F81" s="79"/>
      <c r="G81" s="79"/>
      <c r="H81" s="54"/>
      <c r="I81" s="6"/>
    </row>
    <row r="82" spans="1:26" ht="14.45" customHeight="1" x14ac:dyDescent="0.2">
      <c r="A82" s="50"/>
      <c r="B82" s="79"/>
      <c r="C82" s="79"/>
      <c r="D82" s="80"/>
      <c r="E82" s="79"/>
      <c r="F82" s="79"/>
      <c r="G82" s="79"/>
      <c r="H82" s="54"/>
    </row>
    <row r="83" spans="1:26" x14ac:dyDescent="0.25">
      <c r="A83" s="56"/>
      <c r="B83" s="81"/>
      <c r="C83" s="81"/>
      <c r="D83" s="74"/>
      <c r="E83" s="81"/>
      <c r="F83" s="81"/>
      <c r="G83" s="81"/>
    </row>
    <row r="84" spans="1:26" x14ac:dyDescent="0.25">
      <c r="A84" s="56"/>
      <c r="B84" s="81"/>
      <c r="C84" s="81"/>
      <c r="D84" s="74"/>
      <c r="E84" s="81"/>
      <c r="F84" s="81"/>
      <c r="G84" s="81"/>
    </row>
    <row r="85" spans="1:26" x14ac:dyDescent="0.25">
      <c r="A85" s="56"/>
      <c r="B85" s="81"/>
      <c r="C85" s="81"/>
      <c r="D85" s="74"/>
      <c r="E85" s="81"/>
      <c r="F85" s="81"/>
      <c r="G85" s="81"/>
    </row>
    <row r="86" spans="1:26" x14ac:dyDescent="0.25">
      <c r="A86" s="56"/>
      <c r="B86" s="81"/>
      <c r="C86" s="81"/>
      <c r="D86" s="74"/>
      <c r="E86" s="81"/>
      <c r="F86" s="81"/>
      <c r="G86" s="81"/>
    </row>
    <row r="87" spans="1:26" x14ac:dyDescent="0.25">
      <c r="A87" s="56"/>
      <c r="B87" s="81"/>
      <c r="C87" s="81"/>
      <c r="D87" s="74"/>
      <c r="E87" s="81"/>
      <c r="F87" s="81"/>
      <c r="G87" s="81"/>
    </row>
    <row r="88" spans="1:26" x14ac:dyDescent="0.25">
      <c r="A88" s="56"/>
      <c r="B88" s="81"/>
      <c r="C88" s="81"/>
      <c r="D88" s="74"/>
      <c r="E88" s="81"/>
      <c r="F88" s="81"/>
      <c r="G88" s="81"/>
    </row>
    <row r="89" spans="1:26" x14ac:dyDescent="0.25">
      <c r="A89" s="56"/>
      <c r="B89" s="81"/>
      <c r="C89" s="81"/>
      <c r="D89" s="74"/>
      <c r="E89" s="81"/>
      <c r="F89" s="81"/>
      <c r="G89" s="81"/>
    </row>
    <row r="90" spans="1:26" x14ac:dyDescent="0.25">
      <c r="A90" s="56"/>
      <c r="B90" s="81"/>
      <c r="C90" s="81"/>
      <c r="D90" s="74"/>
      <c r="E90" s="81"/>
      <c r="F90" s="81"/>
      <c r="G90" s="81"/>
    </row>
    <row r="91" spans="1:26" s="7" customFormat="1" x14ac:dyDescent="0.25">
      <c r="A91" s="56"/>
      <c r="B91" s="81"/>
      <c r="C91" s="81"/>
      <c r="D91" s="74"/>
      <c r="E91" s="81"/>
      <c r="F91" s="81"/>
      <c r="G91" s="81"/>
      <c r="H91" s="57"/>
      <c r="I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s="7" customFormat="1" x14ac:dyDescent="0.25">
      <c r="A92" s="56"/>
      <c r="B92" s="81"/>
      <c r="C92" s="81"/>
      <c r="D92" s="74"/>
      <c r="E92" s="81"/>
      <c r="F92" s="81"/>
      <c r="G92" s="81"/>
      <c r="H92" s="57"/>
      <c r="I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7" customFormat="1" x14ac:dyDescent="0.25">
      <c r="A93" s="56"/>
      <c r="B93" s="81"/>
      <c r="C93" s="81"/>
      <c r="D93" s="74"/>
      <c r="E93" s="81"/>
      <c r="F93" s="81"/>
      <c r="G93" s="81"/>
      <c r="H93" s="57"/>
      <c r="I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s="7" customFormat="1" x14ac:dyDescent="0.25">
      <c r="A94" s="56"/>
      <c r="B94" s="81"/>
      <c r="C94" s="81"/>
      <c r="D94" s="74"/>
      <c r="E94" s="81"/>
      <c r="F94" s="81"/>
      <c r="G94" s="81"/>
      <c r="H94" s="57"/>
      <c r="I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7" customFormat="1" x14ac:dyDescent="0.25">
      <c r="A95" s="56"/>
      <c r="B95" s="81"/>
      <c r="C95" s="81"/>
      <c r="D95" s="74"/>
      <c r="E95" s="81"/>
      <c r="F95" s="81"/>
      <c r="G95" s="81"/>
      <c r="H95" s="57"/>
      <c r="I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7" customFormat="1" x14ac:dyDescent="0.25">
      <c r="A96" s="56"/>
      <c r="B96" s="81"/>
      <c r="C96" s="81"/>
      <c r="D96" s="74"/>
      <c r="E96" s="81"/>
      <c r="F96" s="81"/>
      <c r="G96" s="81"/>
      <c r="H96" s="57"/>
      <c r="I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7" customFormat="1" x14ac:dyDescent="0.25">
      <c r="A97" s="56"/>
      <c r="B97" s="81"/>
      <c r="C97" s="81"/>
      <c r="D97" s="74"/>
      <c r="E97" s="81"/>
      <c r="F97" s="81"/>
      <c r="G97" s="81"/>
      <c r="H97" s="57"/>
      <c r="I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s="7" customFormat="1" x14ac:dyDescent="0.25">
      <c r="A98" s="60"/>
      <c r="B98" s="81"/>
      <c r="C98" s="81"/>
      <c r="D98" s="74"/>
      <c r="E98" s="81"/>
      <c r="F98" s="81"/>
      <c r="G98" s="81"/>
      <c r="H98" s="57"/>
      <c r="I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zoomScaleNormal="100" workbookViewId="0">
      <selection activeCell="A21" sqref="A21"/>
    </sheetView>
  </sheetViews>
  <sheetFormatPr defaultRowHeight="12.75" x14ac:dyDescent="0.2"/>
  <cols>
    <col min="1" max="1" width="8.85546875" customWidth="1"/>
    <col min="2" max="2" width="11.85546875" customWidth="1"/>
    <col min="3" max="3" width="24.140625" customWidth="1"/>
    <col min="7" max="7" width="13.7109375" customWidth="1"/>
    <col min="8" max="8" width="12" customWidth="1"/>
    <col min="10" max="10" width="8.85546875" style="106"/>
  </cols>
  <sheetData>
    <row r="1" spans="1:11" s="2" customFormat="1" ht="14.25" x14ac:dyDescent="0.2">
      <c r="A1" s="28"/>
      <c r="B1" s="29"/>
      <c r="C1" s="30"/>
      <c r="D1" s="212">
        <v>44593</v>
      </c>
      <c r="E1" s="213"/>
      <c r="F1" s="213"/>
      <c r="G1" s="213"/>
      <c r="H1" s="213"/>
      <c r="I1" s="214"/>
      <c r="J1" s="100"/>
      <c r="K1" s="14"/>
    </row>
    <row r="2" spans="1:11" s="16" customFormat="1" ht="42.75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01" t="s">
        <v>8</v>
      </c>
      <c r="K2" s="14"/>
    </row>
    <row r="3" spans="1:11" x14ac:dyDescent="0.2">
      <c r="A3" s="107" t="s">
        <v>9</v>
      </c>
      <c r="B3" s="107" t="s">
        <v>10</v>
      </c>
      <c r="C3" s="107" t="s">
        <v>11</v>
      </c>
      <c r="D3" s="107">
        <v>1</v>
      </c>
      <c r="E3" s="107">
        <v>6</v>
      </c>
      <c r="F3" s="107">
        <v>0</v>
      </c>
      <c r="G3" s="107">
        <f>SUM(D3:F3)</f>
        <v>7</v>
      </c>
      <c r="H3" s="107">
        <v>0</v>
      </c>
      <c r="I3" s="107">
        <v>14</v>
      </c>
      <c r="J3" s="108">
        <f t="shared" ref="J3:J66" si="0">G3/I3</f>
        <v>0.5</v>
      </c>
    </row>
    <row r="4" spans="1:11" x14ac:dyDescent="0.2">
      <c r="A4" s="107" t="s">
        <v>12</v>
      </c>
      <c r="B4" s="107" t="s">
        <v>13</v>
      </c>
      <c r="C4" s="107" t="s">
        <v>13</v>
      </c>
      <c r="D4" s="107">
        <v>0</v>
      </c>
      <c r="E4" s="107">
        <v>2</v>
      </c>
      <c r="F4" s="107">
        <v>0</v>
      </c>
      <c r="G4" s="107">
        <f t="shared" ref="G4:G67" si="1">SUM(D4:F4)</f>
        <v>2</v>
      </c>
      <c r="H4" s="107">
        <v>0</v>
      </c>
      <c r="I4" s="107">
        <v>4</v>
      </c>
      <c r="J4" s="108">
        <f t="shared" si="0"/>
        <v>0.5</v>
      </c>
    </row>
    <row r="5" spans="1:11" x14ac:dyDescent="0.2">
      <c r="A5" s="95" t="s">
        <v>14</v>
      </c>
      <c r="B5" s="95" t="s">
        <v>15</v>
      </c>
      <c r="C5" s="95" t="s">
        <v>15</v>
      </c>
      <c r="D5" s="95">
        <v>1</v>
      </c>
      <c r="E5" s="95">
        <v>4</v>
      </c>
      <c r="F5" s="95">
        <v>0</v>
      </c>
      <c r="G5" s="95">
        <f t="shared" si="1"/>
        <v>5</v>
      </c>
      <c r="H5" s="95">
        <v>0</v>
      </c>
      <c r="I5" s="95">
        <v>6</v>
      </c>
      <c r="J5" s="102">
        <f t="shared" si="0"/>
        <v>0.83333333333333337</v>
      </c>
    </row>
    <row r="6" spans="1:11" x14ac:dyDescent="0.2">
      <c r="A6" s="95" t="s">
        <v>16</v>
      </c>
      <c r="B6" s="95" t="s">
        <v>17</v>
      </c>
      <c r="C6" s="95" t="s">
        <v>18</v>
      </c>
      <c r="D6" s="95">
        <v>0</v>
      </c>
      <c r="E6" s="95">
        <v>12</v>
      </c>
      <c r="F6" s="95">
        <v>0</v>
      </c>
      <c r="G6" s="95">
        <f t="shared" si="1"/>
        <v>12</v>
      </c>
      <c r="H6" s="95">
        <v>0</v>
      </c>
      <c r="I6" s="95">
        <v>14</v>
      </c>
      <c r="J6" s="102">
        <f t="shared" si="0"/>
        <v>0.8571428571428571</v>
      </c>
    </row>
    <row r="7" spans="1:11" x14ac:dyDescent="0.2">
      <c r="A7" s="107" t="s">
        <v>19</v>
      </c>
      <c r="B7" s="107" t="s">
        <v>17</v>
      </c>
      <c r="C7" s="107" t="s">
        <v>20</v>
      </c>
      <c r="D7" s="107">
        <v>1</v>
      </c>
      <c r="E7" s="107">
        <v>12</v>
      </c>
      <c r="F7" s="107">
        <v>0</v>
      </c>
      <c r="G7" s="107">
        <f t="shared" si="1"/>
        <v>13</v>
      </c>
      <c r="H7" s="107">
        <v>1</v>
      </c>
      <c r="I7" s="107">
        <v>27</v>
      </c>
      <c r="J7" s="108">
        <f t="shared" si="0"/>
        <v>0.48148148148148145</v>
      </c>
    </row>
    <row r="8" spans="1:11" x14ac:dyDescent="0.2">
      <c r="A8" s="107" t="s">
        <v>21</v>
      </c>
      <c r="B8" s="107" t="s">
        <v>22</v>
      </c>
      <c r="C8" s="107" t="s">
        <v>23</v>
      </c>
      <c r="D8" s="107">
        <v>3</v>
      </c>
      <c r="E8" s="107">
        <v>8</v>
      </c>
      <c r="F8" s="107">
        <v>0</v>
      </c>
      <c r="G8" s="107">
        <f t="shared" si="1"/>
        <v>11</v>
      </c>
      <c r="H8" s="107">
        <v>2</v>
      </c>
      <c r="I8" s="107">
        <v>15</v>
      </c>
      <c r="J8" s="108">
        <f t="shared" si="0"/>
        <v>0.73333333333333328</v>
      </c>
    </row>
    <row r="9" spans="1:11" x14ac:dyDescent="0.2">
      <c r="A9" s="95" t="s">
        <v>24</v>
      </c>
      <c r="B9" s="95" t="s">
        <v>25</v>
      </c>
      <c r="C9" s="95" t="s">
        <v>26</v>
      </c>
      <c r="D9" s="95">
        <v>1</v>
      </c>
      <c r="E9" s="95">
        <v>46</v>
      </c>
      <c r="F9" s="95">
        <v>20</v>
      </c>
      <c r="G9" s="95">
        <f t="shared" si="1"/>
        <v>67</v>
      </c>
      <c r="H9" s="95">
        <v>1</v>
      </c>
      <c r="I9" s="95">
        <v>69</v>
      </c>
      <c r="J9" s="102">
        <f t="shared" si="0"/>
        <v>0.97101449275362317</v>
      </c>
    </row>
    <row r="10" spans="1:11" x14ac:dyDescent="0.2">
      <c r="A10" s="95" t="s">
        <v>27</v>
      </c>
      <c r="B10" s="95" t="s">
        <v>28</v>
      </c>
      <c r="C10" s="95" t="s">
        <v>29</v>
      </c>
      <c r="D10" s="95">
        <v>0</v>
      </c>
      <c r="E10" s="95">
        <v>16</v>
      </c>
      <c r="F10" s="95">
        <v>0</v>
      </c>
      <c r="G10" s="95">
        <f t="shared" si="1"/>
        <v>16</v>
      </c>
      <c r="H10" s="95">
        <v>0</v>
      </c>
      <c r="I10" s="95">
        <v>11</v>
      </c>
      <c r="J10" s="102">
        <f t="shared" si="0"/>
        <v>1.4545454545454546</v>
      </c>
    </row>
    <row r="11" spans="1:11" x14ac:dyDescent="0.2">
      <c r="A11" s="107" t="s">
        <v>30</v>
      </c>
      <c r="B11" s="107" t="s">
        <v>31</v>
      </c>
      <c r="C11" s="107" t="s">
        <v>32</v>
      </c>
      <c r="D11" s="107">
        <v>0</v>
      </c>
      <c r="E11" s="107">
        <v>28</v>
      </c>
      <c r="F11" s="107">
        <v>0</v>
      </c>
      <c r="G11" s="107">
        <f t="shared" si="1"/>
        <v>28</v>
      </c>
      <c r="H11" s="107">
        <v>0</v>
      </c>
      <c r="I11" s="107">
        <v>49</v>
      </c>
      <c r="J11" s="108">
        <f t="shared" si="0"/>
        <v>0.5714285714285714</v>
      </c>
    </row>
    <row r="12" spans="1:11" x14ac:dyDescent="0.2">
      <c r="A12" s="107" t="s">
        <v>33</v>
      </c>
      <c r="B12" s="107" t="s">
        <v>31</v>
      </c>
      <c r="C12" s="107" t="s">
        <v>34</v>
      </c>
      <c r="D12" s="107">
        <v>1</v>
      </c>
      <c r="E12" s="107">
        <v>15</v>
      </c>
      <c r="F12" s="107">
        <v>0</v>
      </c>
      <c r="G12" s="107">
        <f t="shared" si="1"/>
        <v>16</v>
      </c>
      <c r="H12" s="107">
        <v>1</v>
      </c>
      <c r="I12" s="107">
        <v>123</v>
      </c>
      <c r="J12" s="108">
        <f t="shared" si="0"/>
        <v>0.13008130081300814</v>
      </c>
    </row>
    <row r="13" spans="1:11" x14ac:dyDescent="0.2">
      <c r="A13" s="95" t="s">
        <v>35</v>
      </c>
      <c r="B13" s="95" t="s">
        <v>36</v>
      </c>
      <c r="C13" s="95" t="s">
        <v>37</v>
      </c>
      <c r="D13" s="95">
        <v>7</v>
      </c>
      <c r="E13" s="95">
        <v>102</v>
      </c>
      <c r="F13" s="95">
        <v>0</v>
      </c>
      <c r="G13" s="95">
        <f t="shared" si="1"/>
        <v>109</v>
      </c>
      <c r="H13" s="95">
        <v>0</v>
      </c>
      <c r="I13" s="95">
        <v>64</v>
      </c>
      <c r="J13" s="102">
        <f t="shared" si="0"/>
        <v>1.703125</v>
      </c>
    </row>
    <row r="14" spans="1:11" x14ac:dyDescent="0.2">
      <c r="A14" s="95" t="s">
        <v>38</v>
      </c>
      <c r="B14" s="95" t="s">
        <v>36</v>
      </c>
      <c r="C14" s="95" t="s">
        <v>39</v>
      </c>
      <c r="D14" s="95">
        <v>0</v>
      </c>
      <c r="E14" s="95">
        <v>6</v>
      </c>
      <c r="F14" s="95">
        <v>0</v>
      </c>
      <c r="G14" s="95">
        <f t="shared" si="1"/>
        <v>6</v>
      </c>
      <c r="H14" s="95">
        <v>0</v>
      </c>
      <c r="I14" s="95">
        <v>6</v>
      </c>
      <c r="J14" s="102">
        <f t="shared" si="0"/>
        <v>1</v>
      </c>
    </row>
    <row r="15" spans="1:11" x14ac:dyDescent="0.2">
      <c r="A15" s="95" t="s">
        <v>40</v>
      </c>
      <c r="B15" s="95" t="s">
        <v>41</v>
      </c>
      <c r="C15" s="95" t="s">
        <v>42</v>
      </c>
      <c r="D15" s="95">
        <v>0</v>
      </c>
      <c r="E15" s="95">
        <v>15</v>
      </c>
      <c r="F15" s="95">
        <v>0</v>
      </c>
      <c r="G15" s="95">
        <f t="shared" si="1"/>
        <v>15</v>
      </c>
      <c r="H15" s="95">
        <v>0</v>
      </c>
      <c r="I15" s="95">
        <v>18</v>
      </c>
      <c r="J15" s="102">
        <f t="shared" si="0"/>
        <v>0.83333333333333337</v>
      </c>
    </row>
    <row r="16" spans="1:11" x14ac:dyDescent="0.2">
      <c r="A16" s="95" t="s">
        <v>43</v>
      </c>
      <c r="B16" s="95" t="s">
        <v>44</v>
      </c>
      <c r="C16" s="95" t="s">
        <v>45</v>
      </c>
      <c r="D16" s="95">
        <v>2</v>
      </c>
      <c r="E16" s="95">
        <v>27</v>
      </c>
      <c r="F16" s="95">
        <v>0</v>
      </c>
      <c r="G16" s="95">
        <f t="shared" si="1"/>
        <v>29</v>
      </c>
      <c r="H16" s="95">
        <v>2</v>
      </c>
      <c r="I16" s="95">
        <v>14</v>
      </c>
      <c r="J16" s="102">
        <f t="shared" si="0"/>
        <v>2.0714285714285716</v>
      </c>
    </row>
    <row r="17" spans="1:10" x14ac:dyDescent="0.2">
      <c r="A17" s="95" t="s">
        <v>46</v>
      </c>
      <c r="B17" s="95" t="s">
        <v>47</v>
      </c>
      <c r="C17" s="95" t="s">
        <v>48</v>
      </c>
      <c r="D17" s="95">
        <v>15</v>
      </c>
      <c r="E17" s="95">
        <v>145</v>
      </c>
      <c r="F17" s="95">
        <v>0</v>
      </c>
      <c r="G17" s="95">
        <f t="shared" si="1"/>
        <v>160</v>
      </c>
      <c r="H17" s="95">
        <v>0</v>
      </c>
      <c r="I17" s="95">
        <v>158</v>
      </c>
      <c r="J17" s="102">
        <f t="shared" si="0"/>
        <v>1.0126582278481013</v>
      </c>
    </row>
    <row r="18" spans="1:10" x14ac:dyDescent="0.2">
      <c r="A18" s="95" t="s">
        <v>49</v>
      </c>
      <c r="B18" s="95" t="s">
        <v>47</v>
      </c>
      <c r="C18" s="95" t="s">
        <v>50</v>
      </c>
      <c r="D18" s="95">
        <v>1</v>
      </c>
      <c r="E18" s="95">
        <v>92</v>
      </c>
      <c r="F18" s="95">
        <v>0</v>
      </c>
      <c r="G18" s="95">
        <f t="shared" si="1"/>
        <v>93</v>
      </c>
      <c r="H18" s="95">
        <v>1</v>
      </c>
      <c r="I18" s="95">
        <v>77</v>
      </c>
      <c r="J18" s="102">
        <f t="shared" si="0"/>
        <v>1.2077922077922079</v>
      </c>
    </row>
    <row r="19" spans="1:10" x14ac:dyDescent="0.2">
      <c r="A19" s="95" t="s">
        <v>51</v>
      </c>
      <c r="B19" s="95" t="s">
        <v>52</v>
      </c>
      <c r="C19" s="95" t="s">
        <v>53</v>
      </c>
      <c r="D19" s="95">
        <v>3</v>
      </c>
      <c r="E19" s="95">
        <v>5</v>
      </c>
      <c r="F19" s="95">
        <v>0</v>
      </c>
      <c r="G19" s="95">
        <f t="shared" si="1"/>
        <v>8</v>
      </c>
      <c r="H19" s="95">
        <v>3</v>
      </c>
      <c r="I19" s="95">
        <v>9</v>
      </c>
      <c r="J19" s="102">
        <f t="shared" si="0"/>
        <v>0.88888888888888884</v>
      </c>
    </row>
    <row r="20" spans="1:10" x14ac:dyDescent="0.2">
      <c r="A20" s="107" t="s">
        <v>54</v>
      </c>
      <c r="B20" s="107" t="s">
        <v>55</v>
      </c>
      <c r="C20" s="107" t="s">
        <v>56</v>
      </c>
      <c r="D20" s="107">
        <v>11</v>
      </c>
      <c r="E20" s="107">
        <v>121</v>
      </c>
      <c r="F20" s="107">
        <v>0</v>
      </c>
      <c r="G20" s="107">
        <f t="shared" si="1"/>
        <v>132</v>
      </c>
      <c r="H20" s="107">
        <v>11</v>
      </c>
      <c r="I20" s="107">
        <v>199</v>
      </c>
      <c r="J20" s="108">
        <f t="shared" si="0"/>
        <v>0.66331658291457285</v>
      </c>
    </row>
    <row r="21" spans="1:10" x14ac:dyDescent="0.2">
      <c r="A21" s="107" t="s">
        <v>57</v>
      </c>
      <c r="B21" s="107" t="s">
        <v>55</v>
      </c>
      <c r="C21" s="107" t="s">
        <v>507</v>
      </c>
      <c r="D21" s="107">
        <v>0</v>
      </c>
      <c r="E21" s="107">
        <v>0</v>
      </c>
      <c r="F21" s="107">
        <v>0</v>
      </c>
      <c r="G21" s="107">
        <f t="shared" ref="G21" si="2">SUM(D21:F21)</f>
        <v>0</v>
      </c>
      <c r="H21" s="107">
        <v>0</v>
      </c>
      <c r="I21" s="107">
        <v>0</v>
      </c>
      <c r="J21" s="108">
        <v>0</v>
      </c>
    </row>
    <row r="22" spans="1:10" x14ac:dyDescent="0.2">
      <c r="A22" s="95" t="s">
        <v>59</v>
      </c>
      <c r="B22" s="95" t="s">
        <v>60</v>
      </c>
      <c r="C22" s="95" t="s">
        <v>61</v>
      </c>
      <c r="D22" s="95">
        <v>11</v>
      </c>
      <c r="E22" s="95">
        <v>2</v>
      </c>
      <c r="F22" s="95">
        <v>0</v>
      </c>
      <c r="G22" s="95">
        <f t="shared" si="1"/>
        <v>13</v>
      </c>
      <c r="H22" s="95">
        <v>0</v>
      </c>
      <c r="I22" s="95">
        <v>11</v>
      </c>
      <c r="J22" s="102">
        <f t="shared" si="0"/>
        <v>1.1818181818181819</v>
      </c>
    </row>
    <row r="23" spans="1:10" x14ac:dyDescent="0.2">
      <c r="A23" s="107" t="s">
        <v>62</v>
      </c>
      <c r="B23" s="107" t="s">
        <v>63</v>
      </c>
      <c r="C23" s="107" t="s">
        <v>64</v>
      </c>
      <c r="D23" s="107">
        <v>0</v>
      </c>
      <c r="E23" s="107">
        <v>17</v>
      </c>
      <c r="F23" s="107">
        <v>0</v>
      </c>
      <c r="G23" s="107">
        <f t="shared" si="1"/>
        <v>17</v>
      </c>
      <c r="H23" s="107">
        <v>0</v>
      </c>
      <c r="I23" s="107">
        <v>22</v>
      </c>
      <c r="J23" s="108">
        <f t="shared" si="0"/>
        <v>0.77272727272727271</v>
      </c>
    </row>
    <row r="24" spans="1:10" x14ac:dyDescent="0.2">
      <c r="A24" s="107" t="s">
        <v>65</v>
      </c>
      <c r="B24" s="107" t="s">
        <v>66</v>
      </c>
      <c r="C24" s="107" t="s">
        <v>67</v>
      </c>
      <c r="D24" s="107">
        <v>2</v>
      </c>
      <c r="E24" s="107">
        <v>24</v>
      </c>
      <c r="F24" s="107">
        <v>0</v>
      </c>
      <c r="G24" s="107">
        <f t="shared" si="1"/>
        <v>26</v>
      </c>
      <c r="H24" s="107">
        <v>2</v>
      </c>
      <c r="I24" s="107">
        <v>97</v>
      </c>
      <c r="J24" s="108">
        <f t="shared" si="0"/>
        <v>0.26804123711340205</v>
      </c>
    </row>
    <row r="25" spans="1:10" x14ac:dyDescent="0.2">
      <c r="A25" s="95" t="s">
        <v>68</v>
      </c>
      <c r="B25" s="95" t="s">
        <v>66</v>
      </c>
      <c r="C25" s="95" t="s">
        <v>69</v>
      </c>
      <c r="D25" s="95">
        <v>0</v>
      </c>
      <c r="E25" s="95">
        <v>28</v>
      </c>
      <c r="F25" s="95">
        <v>0</v>
      </c>
      <c r="G25" s="95">
        <f t="shared" si="1"/>
        <v>28</v>
      </c>
      <c r="H25" s="95">
        <v>0</v>
      </c>
      <c r="I25" s="95">
        <v>29</v>
      </c>
      <c r="J25" s="102">
        <f t="shared" si="0"/>
        <v>0.96551724137931039</v>
      </c>
    </row>
    <row r="26" spans="1:10" x14ac:dyDescent="0.2">
      <c r="A26" s="107" t="s">
        <v>70</v>
      </c>
      <c r="B26" s="107" t="s">
        <v>71</v>
      </c>
      <c r="C26" s="107" t="s">
        <v>72</v>
      </c>
      <c r="D26" s="107">
        <v>1</v>
      </c>
      <c r="E26" s="107">
        <v>9</v>
      </c>
      <c r="F26" s="107">
        <v>0</v>
      </c>
      <c r="G26" s="107">
        <f t="shared" si="1"/>
        <v>10</v>
      </c>
      <c r="H26" s="107">
        <v>0</v>
      </c>
      <c r="I26" s="107">
        <v>29</v>
      </c>
      <c r="J26" s="108">
        <f t="shared" si="0"/>
        <v>0.34482758620689657</v>
      </c>
    </row>
    <row r="27" spans="1:10" x14ac:dyDescent="0.2">
      <c r="A27" s="107" t="s">
        <v>73</v>
      </c>
      <c r="B27" s="107" t="s">
        <v>71</v>
      </c>
      <c r="C27" s="107" t="s">
        <v>74</v>
      </c>
      <c r="D27" s="107">
        <v>0</v>
      </c>
      <c r="E27" s="107">
        <v>0</v>
      </c>
      <c r="F27" s="107">
        <v>0</v>
      </c>
      <c r="G27" s="107">
        <f t="shared" si="1"/>
        <v>0</v>
      </c>
      <c r="H27" s="107">
        <v>0</v>
      </c>
      <c r="I27" s="107">
        <v>19</v>
      </c>
      <c r="J27" s="108">
        <f t="shared" si="0"/>
        <v>0</v>
      </c>
    </row>
    <row r="28" spans="1:10" x14ac:dyDescent="0.2">
      <c r="A28" s="107" t="s">
        <v>75</v>
      </c>
      <c r="B28" s="107" t="s">
        <v>76</v>
      </c>
      <c r="C28" s="107" t="s">
        <v>77</v>
      </c>
      <c r="D28" s="107">
        <v>2</v>
      </c>
      <c r="E28" s="107">
        <v>22</v>
      </c>
      <c r="F28" s="107">
        <v>0</v>
      </c>
      <c r="G28" s="107">
        <f t="shared" si="1"/>
        <v>24</v>
      </c>
      <c r="H28" s="107">
        <v>0</v>
      </c>
      <c r="I28" s="107">
        <v>32</v>
      </c>
      <c r="J28" s="108">
        <f t="shared" si="0"/>
        <v>0.75</v>
      </c>
    </row>
    <row r="29" spans="1:10" x14ac:dyDescent="0.2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08">
        <f t="shared" si="0"/>
        <v>0</v>
      </c>
    </row>
    <row r="30" spans="1:10" x14ac:dyDescent="0.2">
      <c r="A30" s="107" t="s">
        <v>81</v>
      </c>
      <c r="B30" s="107" t="s">
        <v>82</v>
      </c>
      <c r="C30" s="107" t="s">
        <v>83</v>
      </c>
      <c r="D30" s="107">
        <v>0</v>
      </c>
      <c r="E30" s="107">
        <v>0</v>
      </c>
      <c r="F30" s="107">
        <v>0</v>
      </c>
      <c r="G30" s="107">
        <f t="shared" si="1"/>
        <v>0</v>
      </c>
      <c r="H30" s="107">
        <v>0</v>
      </c>
      <c r="I30" s="107">
        <v>4</v>
      </c>
      <c r="J30" s="108">
        <f t="shared" si="0"/>
        <v>0</v>
      </c>
    </row>
    <row r="31" spans="1:10" x14ac:dyDescent="0.2">
      <c r="A31" s="107" t="s">
        <v>84</v>
      </c>
      <c r="B31" s="107" t="s">
        <v>85</v>
      </c>
      <c r="C31" s="107" t="s">
        <v>86</v>
      </c>
      <c r="D31" s="107">
        <v>0</v>
      </c>
      <c r="E31" s="107">
        <v>58</v>
      </c>
      <c r="F31" s="107">
        <v>0</v>
      </c>
      <c r="G31" s="107">
        <f t="shared" si="1"/>
        <v>58</v>
      </c>
      <c r="H31" s="107">
        <v>0</v>
      </c>
      <c r="I31" s="107">
        <v>169</v>
      </c>
      <c r="J31" s="108">
        <f t="shared" si="0"/>
        <v>0.34319526627218933</v>
      </c>
    </row>
    <row r="32" spans="1:10" x14ac:dyDescent="0.2">
      <c r="A32" s="107" t="s">
        <v>88</v>
      </c>
      <c r="B32" s="107" t="s">
        <v>89</v>
      </c>
      <c r="C32" s="107" t="s">
        <v>90</v>
      </c>
      <c r="D32" s="107">
        <v>1</v>
      </c>
      <c r="E32" s="107">
        <v>14</v>
      </c>
      <c r="F32" s="107">
        <v>0</v>
      </c>
      <c r="G32" s="107">
        <f t="shared" si="1"/>
        <v>15</v>
      </c>
      <c r="H32" s="107">
        <v>0</v>
      </c>
      <c r="I32" s="107">
        <v>23</v>
      </c>
      <c r="J32" s="108">
        <f t="shared" si="0"/>
        <v>0.65217391304347827</v>
      </c>
    </row>
    <row r="33" spans="1:10" x14ac:dyDescent="0.2">
      <c r="A33" s="95" t="s">
        <v>91</v>
      </c>
      <c r="B33" s="95" t="s">
        <v>92</v>
      </c>
      <c r="C33" s="95" t="s">
        <v>93</v>
      </c>
      <c r="D33" s="95">
        <v>5</v>
      </c>
      <c r="E33" s="95">
        <v>83</v>
      </c>
      <c r="F33" s="95">
        <v>0</v>
      </c>
      <c r="G33" s="95">
        <f t="shared" si="1"/>
        <v>88</v>
      </c>
      <c r="H33" s="95">
        <v>5</v>
      </c>
      <c r="I33" s="95">
        <v>44</v>
      </c>
      <c r="J33" s="102">
        <f t="shared" si="0"/>
        <v>2</v>
      </c>
    </row>
    <row r="34" spans="1:10" x14ac:dyDescent="0.2">
      <c r="A34" s="95" t="s">
        <v>94</v>
      </c>
      <c r="B34" s="95" t="s">
        <v>95</v>
      </c>
      <c r="C34" s="95" t="s">
        <v>96</v>
      </c>
      <c r="D34" s="95">
        <v>0</v>
      </c>
      <c r="E34" s="95">
        <v>10</v>
      </c>
      <c r="F34" s="95">
        <v>0</v>
      </c>
      <c r="G34" s="95">
        <f t="shared" si="1"/>
        <v>10</v>
      </c>
      <c r="H34" s="95">
        <v>0</v>
      </c>
      <c r="I34" s="95">
        <v>8</v>
      </c>
      <c r="J34" s="102">
        <f t="shared" si="0"/>
        <v>1.25</v>
      </c>
    </row>
    <row r="35" spans="1:10" x14ac:dyDescent="0.2">
      <c r="A35" s="95" t="s">
        <v>97</v>
      </c>
      <c r="B35" s="95" t="s">
        <v>98</v>
      </c>
      <c r="C35" s="95" t="s">
        <v>99</v>
      </c>
      <c r="D35" s="95">
        <v>0</v>
      </c>
      <c r="E35" s="95">
        <v>6</v>
      </c>
      <c r="F35" s="95">
        <v>0</v>
      </c>
      <c r="G35" s="95">
        <f t="shared" si="1"/>
        <v>6</v>
      </c>
      <c r="H35" s="95">
        <v>0</v>
      </c>
      <c r="I35" s="95">
        <v>6</v>
      </c>
      <c r="J35" s="102">
        <f t="shared" si="0"/>
        <v>1</v>
      </c>
    </row>
    <row r="36" spans="1:10" x14ac:dyDescent="0.2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2</v>
      </c>
      <c r="F36" s="107">
        <v>0</v>
      </c>
      <c r="G36" s="107">
        <f t="shared" si="1"/>
        <v>2</v>
      </c>
      <c r="H36" s="107">
        <v>0</v>
      </c>
      <c r="I36" s="107">
        <v>4</v>
      </c>
      <c r="J36" s="108">
        <f t="shared" si="0"/>
        <v>0.5</v>
      </c>
    </row>
    <row r="37" spans="1:10" x14ac:dyDescent="0.2">
      <c r="A37" s="95" t="s">
        <v>103</v>
      </c>
      <c r="B37" s="95" t="s">
        <v>104</v>
      </c>
      <c r="C37" s="95" t="s">
        <v>105</v>
      </c>
      <c r="D37" s="95">
        <v>0</v>
      </c>
      <c r="E37" s="95">
        <v>7</v>
      </c>
      <c r="F37" s="95">
        <v>0</v>
      </c>
      <c r="G37" s="95">
        <f t="shared" si="1"/>
        <v>7</v>
      </c>
      <c r="H37" s="95">
        <v>0</v>
      </c>
      <c r="I37" s="95">
        <v>4</v>
      </c>
      <c r="J37" s="102">
        <f t="shared" si="0"/>
        <v>1.75</v>
      </c>
    </row>
    <row r="38" spans="1:10" x14ac:dyDescent="0.2">
      <c r="A38" s="95" t="s">
        <v>106</v>
      </c>
      <c r="B38" s="95" t="s">
        <v>107</v>
      </c>
      <c r="C38" s="95" t="s">
        <v>108</v>
      </c>
      <c r="D38" s="95">
        <v>0</v>
      </c>
      <c r="E38" s="95">
        <v>12</v>
      </c>
      <c r="F38" s="95">
        <v>0</v>
      </c>
      <c r="G38" s="95">
        <f t="shared" si="1"/>
        <v>12</v>
      </c>
      <c r="H38" s="95">
        <v>0</v>
      </c>
      <c r="I38" s="95">
        <v>11</v>
      </c>
      <c r="J38" s="102">
        <f t="shared" si="0"/>
        <v>1.0909090909090908</v>
      </c>
    </row>
    <row r="39" spans="1:10" x14ac:dyDescent="0.2">
      <c r="A39" s="95" t="s">
        <v>109</v>
      </c>
      <c r="B39" s="95" t="s">
        <v>110</v>
      </c>
      <c r="C39" s="95" t="s">
        <v>111</v>
      </c>
      <c r="D39" s="95">
        <v>3</v>
      </c>
      <c r="E39" s="95">
        <v>14</v>
      </c>
      <c r="F39" s="95">
        <v>0</v>
      </c>
      <c r="G39" s="95">
        <f t="shared" si="1"/>
        <v>17</v>
      </c>
      <c r="H39" s="95">
        <v>3</v>
      </c>
      <c r="I39" s="95">
        <v>11</v>
      </c>
      <c r="J39" s="102">
        <f t="shared" si="0"/>
        <v>1.5454545454545454</v>
      </c>
    </row>
    <row r="40" spans="1:10" x14ac:dyDescent="0.2">
      <c r="A40" s="107" t="s">
        <v>112</v>
      </c>
      <c r="B40" s="107" t="s">
        <v>113</v>
      </c>
      <c r="C40" s="107" t="s">
        <v>114</v>
      </c>
      <c r="D40" s="107">
        <v>1</v>
      </c>
      <c r="E40" s="107">
        <v>25</v>
      </c>
      <c r="F40" s="107">
        <v>0</v>
      </c>
      <c r="G40" s="107">
        <f t="shared" si="1"/>
        <v>26</v>
      </c>
      <c r="H40" s="107">
        <v>0</v>
      </c>
      <c r="I40" s="107">
        <v>42</v>
      </c>
      <c r="J40" s="108">
        <f t="shared" si="0"/>
        <v>0.61904761904761907</v>
      </c>
    </row>
    <row r="41" spans="1:10" x14ac:dyDescent="0.2">
      <c r="A41" s="107" t="s">
        <v>115</v>
      </c>
      <c r="B41" s="107" t="s">
        <v>116</v>
      </c>
      <c r="C41" s="107" t="s">
        <v>117</v>
      </c>
      <c r="D41" s="107">
        <v>1</v>
      </c>
      <c r="E41" s="107">
        <v>0</v>
      </c>
      <c r="F41" s="107">
        <v>0</v>
      </c>
      <c r="G41" s="107">
        <f t="shared" si="1"/>
        <v>1</v>
      </c>
      <c r="H41" s="107">
        <v>0</v>
      </c>
      <c r="I41" s="107">
        <v>3</v>
      </c>
      <c r="J41" s="108">
        <f t="shared" si="0"/>
        <v>0.33333333333333331</v>
      </c>
    </row>
    <row r="42" spans="1:10" x14ac:dyDescent="0.2">
      <c r="A42" s="95" t="s">
        <v>118</v>
      </c>
      <c r="B42" s="95" t="s">
        <v>119</v>
      </c>
      <c r="C42" s="95" t="s">
        <v>120</v>
      </c>
      <c r="D42" s="95">
        <v>1</v>
      </c>
      <c r="E42" s="95">
        <v>11</v>
      </c>
      <c r="F42" s="95">
        <v>0</v>
      </c>
      <c r="G42" s="95">
        <f t="shared" si="1"/>
        <v>12</v>
      </c>
      <c r="H42" s="95">
        <v>1</v>
      </c>
      <c r="I42" s="95">
        <v>8</v>
      </c>
      <c r="J42" s="102">
        <f t="shared" si="0"/>
        <v>1.5</v>
      </c>
    </row>
    <row r="43" spans="1:10" x14ac:dyDescent="0.2">
      <c r="A43" s="107" t="s">
        <v>121</v>
      </c>
      <c r="B43" s="107" t="s">
        <v>122</v>
      </c>
      <c r="C43" s="107" t="s">
        <v>123</v>
      </c>
      <c r="D43" s="107">
        <v>1</v>
      </c>
      <c r="E43" s="107">
        <v>29</v>
      </c>
      <c r="F43" s="107">
        <v>0</v>
      </c>
      <c r="G43" s="107">
        <f t="shared" si="1"/>
        <v>30</v>
      </c>
      <c r="H43" s="107">
        <v>1</v>
      </c>
      <c r="I43" s="107">
        <v>49</v>
      </c>
      <c r="J43" s="108">
        <f t="shared" si="0"/>
        <v>0.61224489795918369</v>
      </c>
    </row>
    <row r="44" spans="1:10" x14ac:dyDescent="0.2">
      <c r="A44" s="107" t="s">
        <v>124</v>
      </c>
      <c r="B44" s="107" t="s">
        <v>122</v>
      </c>
      <c r="C44" s="107" t="s">
        <v>125</v>
      </c>
      <c r="D44" s="107">
        <v>7</v>
      </c>
      <c r="E44" s="107">
        <v>0</v>
      </c>
      <c r="F44" s="107">
        <v>0</v>
      </c>
      <c r="G44" s="107">
        <f t="shared" si="1"/>
        <v>7</v>
      </c>
      <c r="H44" s="107">
        <v>0</v>
      </c>
      <c r="I44" s="107">
        <v>13</v>
      </c>
      <c r="J44" s="108">
        <f t="shared" si="0"/>
        <v>0.53846153846153844</v>
      </c>
    </row>
    <row r="45" spans="1:10" x14ac:dyDescent="0.2">
      <c r="A45" s="107" t="s">
        <v>126</v>
      </c>
      <c r="B45" s="107" t="s">
        <v>127</v>
      </c>
      <c r="C45" s="107" t="s">
        <v>127</v>
      </c>
      <c r="D45" s="107">
        <v>0</v>
      </c>
      <c r="E45" s="107">
        <v>8</v>
      </c>
      <c r="F45" s="107">
        <v>2</v>
      </c>
      <c r="G45" s="107">
        <f t="shared" si="1"/>
        <v>10</v>
      </c>
      <c r="H45" s="107">
        <v>0</v>
      </c>
      <c r="I45" s="107">
        <v>43</v>
      </c>
      <c r="J45" s="108">
        <f t="shared" si="0"/>
        <v>0.23255813953488372</v>
      </c>
    </row>
    <row r="46" spans="1:10" x14ac:dyDescent="0.2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0</v>
      </c>
      <c r="F46" s="107">
        <v>0</v>
      </c>
      <c r="G46" s="107">
        <f t="shared" si="1"/>
        <v>0</v>
      </c>
      <c r="H46" s="107">
        <v>0</v>
      </c>
      <c r="I46" s="107">
        <v>16</v>
      </c>
      <c r="J46" s="108">
        <f t="shared" si="0"/>
        <v>0</v>
      </c>
    </row>
    <row r="47" spans="1:10" x14ac:dyDescent="0.2">
      <c r="A47" s="95" t="s">
        <v>131</v>
      </c>
      <c r="B47" s="95" t="s">
        <v>132</v>
      </c>
      <c r="C47" s="95" t="s">
        <v>133</v>
      </c>
      <c r="D47" s="95">
        <v>0</v>
      </c>
      <c r="E47" s="95">
        <v>9</v>
      </c>
      <c r="F47" s="95">
        <v>0</v>
      </c>
      <c r="G47" s="95">
        <f t="shared" si="1"/>
        <v>9</v>
      </c>
      <c r="H47" s="95">
        <v>0</v>
      </c>
      <c r="I47" s="95">
        <v>9</v>
      </c>
      <c r="J47" s="102">
        <f t="shared" si="0"/>
        <v>1</v>
      </c>
    </row>
    <row r="48" spans="1:10" x14ac:dyDescent="0.2">
      <c r="A48" s="107" t="s">
        <v>134</v>
      </c>
      <c r="B48" s="107" t="s">
        <v>135</v>
      </c>
      <c r="C48" s="107" t="s">
        <v>136</v>
      </c>
      <c r="D48" s="107">
        <v>5</v>
      </c>
      <c r="E48" s="107">
        <v>42</v>
      </c>
      <c r="F48" s="107">
        <v>0</v>
      </c>
      <c r="G48" s="107">
        <f t="shared" si="1"/>
        <v>47</v>
      </c>
      <c r="H48" s="107">
        <v>0</v>
      </c>
      <c r="I48" s="107">
        <v>63</v>
      </c>
      <c r="J48" s="108">
        <f t="shared" si="0"/>
        <v>0.74603174603174605</v>
      </c>
    </row>
    <row r="49" spans="1:17" x14ac:dyDescent="0.2">
      <c r="A49" s="107" t="s">
        <v>137</v>
      </c>
      <c r="B49" s="107" t="s">
        <v>138</v>
      </c>
      <c r="C49" s="107" t="s">
        <v>139</v>
      </c>
      <c r="D49" s="107">
        <v>3</v>
      </c>
      <c r="E49" s="107">
        <v>31</v>
      </c>
      <c r="F49" s="107">
        <v>0</v>
      </c>
      <c r="G49" s="107">
        <f t="shared" si="1"/>
        <v>34</v>
      </c>
      <c r="H49" s="107">
        <v>0</v>
      </c>
      <c r="I49" s="107">
        <v>56</v>
      </c>
      <c r="J49" s="108">
        <f t="shared" si="0"/>
        <v>0.6071428571428571</v>
      </c>
    </row>
    <row r="50" spans="1:17" x14ac:dyDescent="0.2">
      <c r="A50" s="95" t="s">
        <v>140</v>
      </c>
      <c r="B50" s="95" t="s">
        <v>141</v>
      </c>
      <c r="C50" s="95" t="s">
        <v>142</v>
      </c>
      <c r="D50" s="95">
        <v>5</v>
      </c>
      <c r="E50" s="95">
        <v>48</v>
      </c>
      <c r="F50" s="95">
        <v>0</v>
      </c>
      <c r="G50" s="95">
        <f t="shared" si="1"/>
        <v>53</v>
      </c>
      <c r="H50" s="95">
        <v>0</v>
      </c>
      <c r="I50" s="95">
        <v>66</v>
      </c>
      <c r="J50" s="102">
        <f t="shared" si="0"/>
        <v>0.80303030303030298</v>
      </c>
    </row>
    <row r="51" spans="1:17" x14ac:dyDescent="0.2">
      <c r="A51" s="107" t="s">
        <v>143</v>
      </c>
      <c r="B51" s="107" t="s">
        <v>144</v>
      </c>
      <c r="C51" s="107" t="s">
        <v>145</v>
      </c>
      <c r="D51" s="107">
        <v>1</v>
      </c>
      <c r="E51" s="107">
        <v>18</v>
      </c>
      <c r="F51" s="107">
        <v>0</v>
      </c>
      <c r="G51" s="107">
        <f t="shared" si="1"/>
        <v>19</v>
      </c>
      <c r="H51" s="107">
        <v>1</v>
      </c>
      <c r="I51" s="107">
        <v>27</v>
      </c>
      <c r="J51" s="108">
        <f t="shared" si="0"/>
        <v>0.70370370370370372</v>
      </c>
    </row>
    <row r="52" spans="1:17" x14ac:dyDescent="0.2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9</v>
      </c>
      <c r="J52" s="108">
        <f>G52/I52</f>
        <v>0</v>
      </c>
    </row>
    <row r="53" spans="1:17" x14ac:dyDescent="0.2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18</v>
      </c>
      <c r="J53" s="108">
        <f t="shared" si="0"/>
        <v>0</v>
      </c>
    </row>
    <row r="54" spans="1:17" x14ac:dyDescent="0.2">
      <c r="A54" s="95" t="s">
        <v>151</v>
      </c>
      <c r="B54" s="95" t="s">
        <v>152</v>
      </c>
      <c r="C54" s="95" t="s">
        <v>153</v>
      </c>
      <c r="D54" s="95">
        <v>2</v>
      </c>
      <c r="E54" s="95">
        <v>19</v>
      </c>
      <c r="F54" s="95">
        <v>0</v>
      </c>
      <c r="G54" s="95">
        <f t="shared" si="1"/>
        <v>21</v>
      </c>
      <c r="H54" s="95">
        <v>2</v>
      </c>
      <c r="I54" s="95">
        <v>20</v>
      </c>
      <c r="J54" s="102">
        <f t="shared" si="0"/>
        <v>1.05</v>
      </c>
    </row>
    <row r="55" spans="1:17" x14ac:dyDescent="0.2">
      <c r="A55" s="95" t="s">
        <v>154</v>
      </c>
      <c r="B55" s="95" t="s">
        <v>155</v>
      </c>
      <c r="C55" s="95" t="s">
        <v>156</v>
      </c>
      <c r="D55" s="95">
        <v>0</v>
      </c>
      <c r="E55" s="95">
        <v>6</v>
      </c>
      <c r="F55" s="95">
        <v>0</v>
      </c>
      <c r="G55" s="95">
        <f t="shared" si="1"/>
        <v>6</v>
      </c>
      <c r="H55" s="95">
        <v>0</v>
      </c>
      <c r="I55" s="95">
        <v>7</v>
      </c>
      <c r="J55" s="102">
        <f t="shared" si="0"/>
        <v>0.8571428571428571</v>
      </c>
    </row>
    <row r="56" spans="1:17" x14ac:dyDescent="0.2">
      <c r="A56" s="95" t="s">
        <v>157</v>
      </c>
      <c r="B56" s="95" t="s">
        <v>155</v>
      </c>
      <c r="C56" s="95" t="s">
        <v>158</v>
      </c>
      <c r="D56" s="95">
        <v>2</v>
      </c>
      <c r="E56" s="95">
        <v>12</v>
      </c>
      <c r="F56" s="95">
        <v>2</v>
      </c>
      <c r="G56" s="95">
        <f t="shared" si="1"/>
        <v>16</v>
      </c>
      <c r="H56" s="95">
        <v>2</v>
      </c>
      <c r="I56" s="95">
        <v>18</v>
      </c>
      <c r="J56" s="102">
        <f t="shared" si="0"/>
        <v>0.88888888888888884</v>
      </c>
    </row>
    <row r="57" spans="1:17" x14ac:dyDescent="0.2">
      <c r="A57" s="95" t="s">
        <v>159</v>
      </c>
      <c r="B57" s="95" t="s">
        <v>160</v>
      </c>
      <c r="C57" s="95" t="s">
        <v>161</v>
      </c>
      <c r="D57" s="95">
        <v>1</v>
      </c>
      <c r="E57" s="95">
        <v>25</v>
      </c>
      <c r="F57" s="95">
        <v>0</v>
      </c>
      <c r="G57" s="95">
        <f t="shared" si="1"/>
        <v>26</v>
      </c>
      <c r="H57" s="95">
        <v>0</v>
      </c>
      <c r="I57" s="95">
        <v>31</v>
      </c>
      <c r="J57" s="102">
        <f t="shared" si="0"/>
        <v>0.83870967741935487</v>
      </c>
    </row>
    <row r="58" spans="1:17" x14ac:dyDescent="0.2">
      <c r="A58" s="95" t="s">
        <v>162</v>
      </c>
      <c r="B58" s="95" t="s">
        <v>163</v>
      </c>
      <c r="C58" s="95" t="s">
        <v>164</v>
      </c>
      <c r="D58" s="95">
        <v>2</v>
      </c>
      <c r="E58" s="95">
        <v>15</v>
      </c>
      <c r="F58" s="95">
        <v>0</v>
      </c>
      <c r="G58" s="95">
        <f t="shared" si="1"/>
        <v>17</v>
      </c>
      <c r="H58" s="95">
        <v>2</v>
      </c>
      <c r="I58" s="95">
        <v>20</v>
      </c>
      <c r="J58" s="102">
        <f t="shared" si="0"/>
        <v>0.85</v>
      </c>
    </row>
    <row r="59" spans="1:17" x14ac:dyDescent="0.2">
      <c r="A59" s="95" t="s">
        <v>165</v>
      </c>
      <c r="B59" s="95" t="s">
        <v>166</v>
      </c>
      <c r="C59" s="95" t="s">
        <v>167</v>
      </c>
      <c r="D59" s="95">
        <v>10</v>
      </c>
      <c r="E59" s="95">
        <v>49</v>
      </c>
      <c r="F59" s="95">
        <v>0</v>
      </c>
      <c r="G59" s="95">
        <f t="shared" si="1"/>
        <v>59</v>
      </c>
      <c r="H59" s="95">
        <v>2</v>
      </c>
      <c r="I59" s="95">
        <v>58</v>
      </c>
      <c r="J59" s="102">
        <f t="shared" si="0"/>
        <v>1.0172413793103448</v>
      </c>
    </row>
    <row r="60" spans="1:17" x14ac:dyDescent="0.2">
      <c r="A60" s="107" t="s">
        <v>168</v>
      </c>
      <c r="B60" s="107" t="s">
        <v>169</v>
      </c>
      <c r="C60" s="107" t="s">
        <v>170</v>
      </c>
      <c r="D60" s="107">
        <v>0</v>
      </c>
      <c r="E60" s="107">
        <v>0</v>
      </c>
      <c r="F60" s="107">
        <v>0</v>
      </c>
      <c r="G60" s="107">
        <f t="shared" si="1"/>
        <v>0</v>
      </c>
      <c r="H60" s="107">
        <v>0</v>
      </c>
      <c r="I60" s="107">
        <v>0</v>
      </c>
      <c r="J60" s="108">
        <v>0</v>
      </c>
    </row>
    <row r="61" spans="1:17" x14ac:dyDescent="0.2">
      <c r="A61" s="107" t="s">
        <v>171</v>
      </c>
      <c r="B61" s="107" t="s">
        <v>172</v>
      </c>
      <c r="C61" s="107" t="s">
        <v>172</v>
      </c>
      <c r="D61" s="107">
        <v>3</v>
      </c>
      <c r="E61" s="107">
        <v>25</v>
      </c>
      <c r="F61" s="107">
        <v>0</v>
      </c>
      <c r="G61" s="107">
        <f t="shared" si="1"/>
        <v>28</v>
      </c>
      <c r="H61" s="107">
        <v>0</v>
      </c>
      <c r="I61" s="107">
        <v>54</v>
      </c>
      <c r="J61" s="108">
        <f t="shared" si="0"/>
        <v>0.51851851851851849</v>
      </c>
      <c r="Q61" t="s">
        <v>87</v>
      </c>
    </row>
    <row r="62" spans="1:17" x14ac:dyDescent="0.2">
      <c r="A62" s="95" t="s">
        <v>173</v>
      </c>
      <c r="B62" s="95" t="s">
        <v>174</v>
      </c>
      <c r="C62" s="95" t="s">
        <v>175</v>
      </c>
      <c r="D62" s="95">
        <v>0</v>
      </c>
      <c r="E62" s="95">
        <v>9</v>
      </c>
      <c r="F62" s="95">
        <v>0</v>
      </c>
      <c r="G62" s="95">
        <f t="shared" si="1"/>
        <v>9</v>
      </c>
      <c r="H62" s="95">
        <v>0</v>
      </c>
      <c r="I62" s="95">
        <v>10</v>
      </c>
      <c r="J62" s="102">
        <f t="shared" si="0"/>
        <v>0.9</v>
      </c>
    </row>
    <row r="63" spans="1:17" x14ac:dyDescent="0.2">
      <c r="A63" s="95" t="s">
        <v>176</v>
      </c>
      <c r="B63" s="95" t="s">
        <v>177</v>
      </c>
      <c r="C63" s="95" t="s">
        <v>178</v>
      </c>
      <c r="D63" s="95">
        <v>0</v>
      </c>
      <c r="E63" s="95">
        <v>19</v>
      </c>
      <c r="F63" s="95">
        <v>0</v>
      </c>
      <c r="G63" s="95">
        <f t="shared" si="1"/>
        <v>19</v>
      </c>
      <c r="H63" s="95">
        <v>0</v>
      </c>
      <c r="I63" s="95">
        <v>20</v>
      </c>
      <c r="J63" s="102">
        <f t="shared" si="0"/>
        <v>0.95</v>
      </c>
    </row>
    <row r="64" spans="1:17" x14ac:dyDescent="0.2">
      <c r="A64" s="95" t="s">
        <v>182</v>
      </c>
      <c r="B64" s="95" t="s">
        <v>180</v>
      </c>
      <c r="C64" s="95" t="s">
        <v>504</v>
      </c>
      <c r="D64" s="95">
        <v>0</v>
      </c>
      <c r="E64" s="95">
        <v>101</v>
      </c>
      <c r="F64" s="95">
        <v>0</v>
      </c>
      <c r="G64" s="95">
        <f t="shared" si="1"/>
        <v>101</v>
      </c>
      <c r="H64" s="95">
        <v>0</v>
      </c>
      <c r="I64" s="95">
        <v>104</v>
      </c>
      <c r="J64" s="102">
        <f t="shared" si="0"/>
        <v>0.97115384615384615</v>
      </c>
    </row>
    <row r="65" spans="1:10" x14ac:dyDescent="0.2">
      <c r="A65" s="107" t="s">
        <v>184</v>
      </c>
      <c r="B65" s="107" t="s">
        <v>180</v>
      </c>
      <c r="C65" s="107" t="s">
        <v>185</v>
      </c>
      <c r="D65" s="107">
        <v>2</v>
      </c>
      <c r="E65" s="107">
        <v>77</v>
      </c>
      <c r="F65" s="107">
        <v>0</v>
      </c>
      <c r="G65" s="107">
        <f t="shared" si="1"/>
        <v>79</v>
      </c>
      <c r="H65" s="107">
        <v>0</v>
      </c>
      <c r="I65" s="107">
        <v>119</v>
      </c>
      <c r="J65" s="108">
        <f t="shared" si="0"/>
        <v>0.66386554621848737</v>
      </c>
    </row>
    <row r="66" spans="1:10" x14ac:dyDescent="0.2">
      <c r="A66" s="95" t="s">
        <v>188</v>
      </c>
      <c r="B66" s="95" t="s">
        <v>180</v>
      </c>
      <c r="C66" s="95" t="s">
        <v>189</v>
      </c>
      <c r="D66" s="95">
        <v>2</v>
      </c>
      <c r="E66" s="95">
        <v>52</v>
      </c>
      <c r="F66" s="95">
        <v>0</v>
      </c>
      <c r="G66" s="95">
        <f t="shared" si="1"/>
        <v>54</v>
      </c>
      <c r="H66" s="95">
        <v>0</v>
      </c>
      <c r="I66" s="95">
        <v>62</v>
      </c>
      <c r="J66" s="102">
        <f t="shared" si="0"/>
        <v>0.87096774193548387</v>
      </c>
    </row>
    <row r="67" spans="1:10" x14ac:dyDescent="0.2">
      <c r="A67" s="107" t="s">
        <v>190</v>
      </c>
      <c r="B67" s="107" t="s">
        <v>180</v>
      </c>
      <c r="C67" s="107" t="s">
        <v>191</v>
      </c>
      <c r="D67" s="107">
        <v>3</v>
      </c>
      <c r="E67" s="107">
        <v>66</v>
      </c>
      <c r="F67" s="107">
        <v>0</v>
      </c>
      <c r="G67" s="107">
        <f t="shared" si="1"/>
        <v>69</v>
      </c>
      <c r="H67" s="107">
        <v>0</v>
      </c>
      <c r="I67" s="107">
        <v>96</v>
      </c>
      <c r="J67" s="108">
        <f t="shared" ref="J67:J115" si="3">G67/I67</f>
        <v>0.71875</v>
      </c>
    </row>
    <row r="68" spans="1:10" x14ac:dyDescent="0.2">
      <c r="A68" s="95" t="s">
        <v>478</v>
      </c>
      <c r="B68" s="95" t="s">
        <v>180</v>
      </c>
      <c r="C68" s="95" t="s">
        <v>479</v>
      </c>
      <c r="D68" s="95">
        <v>0</v>
      </c>
      <c r="E68" s="95">
        <v>105</v>
      </c>
      <c r="F68" s="95">
        <v>0</v>
      </c>
      <c r="G68" s="95">
        <f t="shared" ref="G68:G114" si="4">SUM(D68:F68)</f>
        <v>105</v>
      </c>
      <c r="H68" s="95">
        <v>0</v>
      </c>
      <c r="I68" s="95">
        <v>130</v>
      </c>
      <c r="J68" s="102">
        <f t="shared" si="3"/>
        <v>0.80769230769230771</v>
      </c>
    </row>
    <row r="69" spans="1:10" x14ac:dyDescent="0.2">
      <c r="A69" s="95" t="s">
        <v>192</v>
      </c>
      <c r="B69" s="95" t="s">
        <v>180</v>
      </c>
      <c r="C69" s="95" t="s">
        <v>193</v>
      </c>
      <c r="D69" s="95">
        <v>0</v>
      </c>
      <c r="E69" s="95">
        <v>56</v>
      </c>
      <c r="F69" s="95">
        <v>0</v>
      </c>
      <c r="G69" s="95">
        <f t="shared" si="4"/>
        <v>56</v>
      </c>
      <c r="H69" s="95">
        <v>0</v>
      </c>
      <c r="I69" s="95">
        <v>56</v>
      </c>
      <c r="J69" s="102">
        <f t="shared" si="3"/>
        <v>1</v>
      </c>
    </row>
    <row r="70" spans="1:10" x14ac:dyDescent="0.2">
      <c r="A70" s="107" t="s">
        <v>474</v>
      </c>
      <c r="B70" s="107" t="s">
        <v>180</v>
      </c>
      <c r="C70" s="107" t="s">
        <v>187</v>
      </c>
      <c r="D70" s="107">
        <v>0</v>
      </c>
      <c r="E70" s="107">
        <v>152</v>
      </c>
      <c r="F70" s="107">
        <v>0</v>
      </c>
      <c r="G70" s="107">
        <f t="shared" si="4"/>
        <v>152</v>
      </c>
      <c r="H70" s="107">
        <v>0</v>
      </c>
      <c r="I70" s="107">
        <v>207</v>
      </c>
      <c r="J70" s="108">
        <f t="shared" si="3"/>
        <v>0.7342995169082126</v>
      </c>
    </row>
    <row r="71" spans="1:10" x14ac:dyDescent="0.2">
      <c r="A71" s="95" t="s">
        <v>194</v>
      </c>
      <c r="B71" s="95" t="s">
        <v>180</v>
      </c>
      <c r="C71" s="95" t="s">
        <v>195</v>
      </c>
      <c r="D71" s="95">
        <v>3</v>
      </c>
      <c r="E71" s="95">
        <v>38</v>
      </c>
      <c r="F71" s="95">
        <v>0</v>
      </c>
      <c r="G71" s="95">
        <f t="shared" si="4"/>
        <v>41</v>
      </c>
      <c r="H71" s="95">
        <v>0</v>
      </c>
      <c r="I71" s="95">
        <v>39</v>
      </c>
      <c r="J71" s="102">
        <f t="shared" si="3"/>
        <v>1.0512820512820513</v>
      </c>
    </row>
    <row r="72" spans="1:10" x14ac:dyDescent="0.2">
      <c r="A72" s="107" t="s">
        <v>196</v>
      </c>
      <c r="B72" s="107" t="s">
        <v>180</v>
      </c>
      <c r="C72" s="107" t="s">
        <v>197</v>
      </c>
      <c r="D72" s="107">
        <v>2</v>
      </c>
      <c r="E72" s="107">
        <v>100</v>
      </c>
      <c r="F72" s="107">
        <v>0</v>
      </c>
      <c r="G72" s="107">
        <f t="shared" si="4"/>
        <v>102</v>
      </c>
      <c r="H72" s="107">
        <v>102</v>
      </c>
      <c r="I72" s="107">
        <v>145</v>
      </c>
      <c r="J72" s="108">
        <f t="shared" si="3"/>
        <v>0.70344827586206893</v>
      </c>
    </row>
    <row r="73" spans="1:10" x14ac:dyDescent="0.2">
      <c r="A73" s="107" t="s">
        <v>198</v>
      </c>
      <c r="B73" s="107" t="s">
        <v>180</v>
      </c>
      <c r="C73" s="107" t="s">
        <v>199</v>
      </c>
      <c r="D73" s="107">
        <v>0</v>
      </c>
      <c r="E73" s="107">
        <v>217</v>
      </c>
      <c r="F73" s="107">
        <v>0</v>
      </c>
      <c r="G73" s="107">
        <f t="shared" si="4"/>
        <v>217</v>
      </c>
      <c r="H73" s="107">
        <v>0</v>
      </c>
      <c r="I73" s="107">
        <v>468</v>
      </c>
      <c r="J73" s="108">
        <f t="shared" si="3"/>
        <v>0.46367521367521369</v>
      </c>
    </row>
    <row r="74" spans="1:10" x14ac:dyDescent="0.2">
      <c r="A74" s="107" t="s">
        <v>200</v>
      </c>
      <c r="B74" s="107" t="s">
        <v>180</v>
      </c>
      <c r="C74" s="107" t="s">
        <v>201</v>
      </c>
      <c r="D74" s="107">
        <v>3</v>
      </c>
      <c r="E74" s="107">
        <v>111</v>
      </c>
      <c r="F74" s="107">
        <v>0</v>
      </c>
      <c r="G74" s="107">
        <f t="shared" si="4"/>
        <v>114</v>
      </c>
      <c r="H74" s="107">
        <v>0</v>
      </c>
      <c r="I74" s="107">
        <v>147</v>
      </c>
      <c r="J74" s="108">
        <f t="shared" si="3"/>
        <v>0.77551020408163263</v>
      </c>
    </row>
    <row r="75" spans="1:10" x14ac:dyDescent="0.2">
      <c r="A75" s="107" t="s">
        <v>202</v>
      </c>
      <c r="B75" s="107" t="s">
        <v>180</v>
      </c>
      <c r="C75" s="107" t="s">
        <v>203</v>
      </c>
      <c r="D75" s="107">
        <v>3</v>
      </c>
      <c r="E75" s="107">
        <v>30</v>
      </c>
      <c r="F75" s="107">
        <v>0</v>
      </c>
      <c r="G75" s="107">
        <f t="shared" si="4"/>
        <v>33</v>
      </c>
      <c r="H75" s="107">
        <v>2</v>
      </c>
      <c r="I75" s="107">
        <v>550</v>
      </c>
      <c r="J75" s="108">
        <f t="shared" si="3"/>
        <v>0.06</v>
      </c>
    </row>
    <row r="76" spans="1:10" x14ac:dyDescent="0.2">
      <c r="A76" s="107" t="s">
        <v>204</v>
      </c>
      <c r="B76" s="107" t="s">
        <v>180</v>
      </c>
      <c r="C76" s="107" t="s">
        <v>205</v>
      </c>
      <c r="D76" s="107">
        <v>1</v>
      </c>
      <c r="E76" s="107">
        <v>213</v>
      </c>
      <c r="F76" s="107">
        <v>0</v>
      </c>
      <c r="G76" s="107">
        <f t="shared" si="4"/>
        <v>214</v>
      </c>
      <c r="H76" s="107">
        <v>1</v>
      </c>
      <c r="I76" s="107">
        <v>286</v>
      </c>
      <c r="J76" s="108">
        <f t="shared" si="3"/>
        <v>0.74825174825174823</v>
      </c>
    </row>
    <row r="77" spans="1:10" x14ac:dyDescent="0.2">
      <c r="A77" s="107" t="s">
        <v>485</v>
      </c>
      <c r="B77" s="107" t="s">
        <v>180</v>
      </c>
      <c r="C77" s="107" t="s">
        <v>486</v>
      </c>
      <c r="D77" s="107">
        <v>1</v>
      </c>
      <c r="E77" s="107">
        <v>30</v>
      </c>
      <c r="F77" s="107">
        <v>0</v>
      </c>
      <c r="G77" s="107">
        <f t="shared" si="4"/>
        <v>31</v>
      </c>
      <c r="H77" s="107">
        <v>0</v>
      </c>
      <c r="I77" s="107">
        <v>121</v>
      </c>
      <c r="J77" s="108">
        <f t="shared" si="3"/>
        <v>0.256198347107438</v>
      </c>
    </row>
    <row r="78" spans="1:10" x14ac:dyDescent="0.2">
      <c r="A78" s="95" t="s">
        <v>206</v>
      </c>
      <c r="B78" s="95" t="s">
        <v>180</v>
      </c>
      <c r="C78" s="95" t="s">
        <v>207</v>
      </c>
      <c r="D78" s="95">
        <v>3</v>
      </c>
      <c r="E78" s="95">
        <v>41</v>
      </c>
      <c r="F78" s="95">
        <v>0</v>
      </c>
      <c r="G78" s="95">
        <f t="shared" si="4"/>
        <v>44</v>
      </c>
      <c r="H78" s="95">
        <v>3</v>
      </c>
      <c r="I78" s="95">
        <v>40</v>
      </c>
      <c r="J78" s="102">
        <f t="shared" si="3"/>
        <v>1.1000000000000001</v>
      </c>
    </row>
    <row r="79" spans="1:10" x14ac:dyDescent="0.2">
      <c r="A79" s="95" t="s">
        <v>208</v>
      </c>
      <c r="B79" s="95" t="s">
        <v>209</v>
      </c>
      <c r="C79" s="95" t="s">
        <v>209</v>
      </c>
      <c r="D79" s="95">
        <v>1</v>
      </c>
      <c r="E79" s="95">
        <v>29</v>
      </c>
      <c r="F79" s="95">
        <v>0</v>
      </c>
      <c r="G79" s="95">
        <f t="shared" si="4"/>
        <v>30</v>
      </c>
      <c r="H79" s="95">
        <v>1</v>
      </c>
      <c r="I79" s="95">
        <v>32</v>
      </c>
      <c r="J79" s="102">
        <f t="shared" si="3"/>
        <v>0.9375</v>
      </c>
    </row>
    <row r="80" spans="1:10" x14ac:dyDescent="0.2">
      <c r="A80" s="95" t="s">
        <v>210</v>
      </c>
      <c r="B80" s="95" t="s">
        <v>211</v>
      </c>
      <c r="C80" s="95" t="s">
        <v>212</v>
      </c>
      <c r="D80" s="95">
        <v>0</v>
      </c>
      <c r="E80" s="95">
        <v>4</v>
      </c>
      <c r="F80" s="95">
        <v>0</v>
      </c>
      <c r="G80" s="95">
        <f t="shared" si="4"/>
        <v>4</v>
      </c>
      <c r="H80" s="95">
        <v>0</v>
      </c>
      <c r="I80" s="95">
        <v>4</v>
      </c>
      <c r="J80" s="102">
        <f t="shared" si="3"/>
        <v>1</v>
      </c>
    </row>
    <row r="81" spans="1:10" x14ac:dyDescent="0.2">
      <c r="A81" s="107" t="s">
        <v>213</v>
      </c>
      <c r="B81" s="107" t="s">
        <v>214</v>
      </c>
      <c r="C81" s="107" t="s">
        <v>215</v>
      </c>
      <c r="D81" s="107">
        <v>1</v>
      </c>
      <c r="E81" s="107">
        <v>26</v>
      </c>
      <c r="F81" s="107">
        <v>0</v>
      </c>
      <c r="G81" s="107">
        <f t="shared" si="4"/>
        <v>27</v>
      </c>
      <c r="H81" s="107">
        <v>1</v>
      </c>
      <c r="I81" s="107">
        <v>39</v>
      </c>
      <c r="J81" s="108">
        <f t="shared" si="3"/>
        <v>0.69230769230769229</v>
      </c>
    </row>
    <row r="82" spans="1:10" x14ac:dyDescent="0.2">
      <c r="A82" s="107" t="s">
        <v>216</v>
      </c>
      <c r="B82" s="107" t="s">
        <v>217</v>
      </c>
      <c r="C82" s="107" t="s">
        <v>217</v>
      </c>
      <c r="D82" s="107">
        <v>0</v>
      </c>
      <c r="E82" s="107">
        <v>2</v>
      </c>
      <c r="F82" s="107">
        <v>0</v>
      </c>
      <c r="G82" s="107">
        <f t="shared" si="4"/>
        <v>2</v>
      </c>
      <c r="H82" s="107">
        <v>0</v>
      </c>
      <c r="I82" s="107">
        <v>12</v>
      </c>
      <c r="J82" s="108">
        <f t="shared" si="3"/>
        <v>0.16666666666666666</v>
      </c>
    </row>
    <row r="83" spans="1:10" x14ac:dyDescent="0.2">
      <c r="A83" s="107" t="s">
        <v>218</v>
      </c>
      <c r="B83" s="107" t="s">
        <v>217</v>
      </c>
      <c r="C83" s="107" t="s">
        <v>47</v>
      </c>
      <c r="D83" s="107">
        <v>0</v>
      </c>
      <c r="E83" s="107">
        <v>7</v>
      </c>
      <c r="F83" s="107">
        <v>0</v>
      </c>
      <c r="G83" s="107">
        <f t="shared" si="4"/>
        <v>7</v>
      </c>
      <c r="H83" s="107">
        <v>0</v>
      </c>
      <c r="I83" s="107">
        <v>28</v>
      </c>
      <c r="J83" s="108">
        <f t="shared" si="3"/>
        <v>0.25</v>
      </c>
    </row>
    <row r="84" spans="1:10" x14ac:dyDescent="0.2">
      <c r="A84" s="95" t="s">
        <v>219</v>
      </c>
      <c r="B84" s="95" t="s">
        <v>220</v>
      </c>
      <c r="C84" s="95" t="s">
        <v>221</v>
      </c>
      <c r="D84" s="95">
        <v>3</v>
      </c>
      <c r="E84" s="95">
        <v>41</v>
      </c>
      <c r="F84" s="95">
        <v>0</v>
      </c>
      <c r="G84" s="95">
        <f t="shared" si="4"/>
        <v>44</v>
      </c>
      <c r="H84" s="95">
        <v>3</v>
      </c>
      <c r="I84" s="95">
        <v>45</v>
      </c>
      <c r="J84" s="102">
        <f t="shared" si="3"/>
        <v>0.97777777777777775</v>
      </c>
    </row>
    <row r="85" spans="1:10" x14ac:dyDescent="0.2">
      <c r="A85" s="107" t="s">
        <v>222</v>
      </c>
      <c r="B85" s="107" t="s">
        <v>220</v>
      </c>
      <c r="C85" s="107" t="s">
        <v>223</v>
      </c>
      <c r="D85" s="107">
        <v>1</v>
      </c>
      <c r="E85" s="107">
        <v>2</v>
      </c>
      <c r="F85" s="107">
        <v>0</v>
      </c>
      <c r="G85" s="107">
        <f t="shared" si="4"/>
        <v>3</v>
      </c>
      <c r="H85" s="107">
        <v>1</v>
      </c>
      <c r="I85" s="107">
        <v>30</v>
      </c>
      <c r="J85" s="108">
        <f t="shared" si="3"/>
        <v>0.1</v>
      </c>
    </row>
    <row r="86" spans="1:10" x14ac:dyDescent="0.2">
      <c r="A86" s="95" t="s">
        <v>224</v>
      </c>
      <c r="B86" s="95" t="s">
        <v>225</v>
      </c>
      <c r="C86" s="95" t="s">
        <v>226</v>
      </c>
      <c r="D86" s="95">
        <v>2</v>
      </c>
      <c r="E86" s="95">
        <v>47</v>
      </c>
      <c r="F86" s="95">
        <v>0</v>
      </c>
      <c r="G86" s="95">
        <f t="shared" si="4"/>
        <v>49</v>
      </c>
      <c r="H86" s="95">
        <v>2</v>
      </c>
      <c r="I86" s="95">
        <v>36</v>
      </c>
      <c r="J86" s="102">
        <f t="shared" si="3"/>
        <v>1.3611111111111112</v>
      </c>
    </row>
    <row r="87" spans="1:10" x14ac:dyDescent="0.2">
      <c r="A87" s="107" t="s">
        <v>227</v>
      </c>
      <c r="B87" s="107" t="s">
        <v>228</v>
      </c>
      <c r="C87" s="107" t="s">
        <v>229</v>
      </c>
      <c r="D87" s="107">
        <v>1</v>
      </c>
      <c r="E87" s="107">
        <v>8</v>
      </c>
      <c r="F87" s="107">
        <v>0</v>
      </c>
      <c r="G87" s="107">
        <f t="shared" si="4"/>
        <v>9</v>
      </c>
      <c r="H87" s="107">
        <v>1</v>
      </c>
      <c r="I87" s="107">
        <v>21</v>
      </c>
      <c r="J87" s="108">
        <f t="shared" si="3"/>
        <v>0.42857142857142855</v>
      </c>
    </row>
    <row r="88" spans="1:10" x14ac:dyDescent="0.2">
      <c r="A88" s="107" t="s">
        <v>230</v>
      </c>
      <c r="B88" s="107" t="s">
        <v>231</v>
      </c>
      <c r="C88" s="107" t="s">
        <v>232</v>
      </c>
      <c r="D88" s="107">
        <v>1</v>
      </c>
      <c r="E88" s="107">
        <v>7</v>
      </c>
      <c r="F88" s="107">
        <v>0</v>
      </c>
      <c r="G88" s="107">
        <f t="shared" si="4"/>
        <v>8</v>
      </c>
      <c r="H88" s="107">
        <v>1</v>
      </c>
      <c r="I88" s="107">
        <v>105</v>
      </c>
      <c r="J88" s="108">
        <f t="shared" si="3"/>
        <v>7.6190476190476197E-2</v>
      </c>
    </row>
    <row r="89" spans="1:10" x14ac:dyDescent="0.2">
      <c r="A89" s="107" t="s">
        <v>233</v>
      </c>
      <c r="B89" s="107" t="s">
        <v>234</v>
      </c>
      <c r="C89" s="107" t="s">
        <v>235</v>
      </c>
      <c r="D89" s="107">
        <v>1</v>
      </c>
      <c r="E89" s="107">
        <v>9</v>
      </c>
      <c r="F89" s="107">
        <v>0</v>
      </c>
      <c r="G89" s="107">
        <f t="shared" si="4"/>
        <v>10</v>
      </c>
      <c r="H89" s="107">
        <v>0</v>
      </c>
      <c r="I89" s="107">
        <v>15</v>
      </c>
      <c r="J89" s="108">
        <f t="shared" si="3"/>
        <v>0.66666666666666663</v>
      </c>
    </row>
    <row r="90" spans="1:10" x14ac:dyDescent="0.2">
      <c r="A90" s="95" t="s">
        <v>236</v>
      </c>
      <c r="B90" s="95" t="s">
        <v>237</v>
      </c>
      <c r="C90" s="95" t="s">
        <v>238</v>
      </c>
      <c r="D90" s="95">
        <v>0</v>
      </c>
      <c r="E90" s="95">
        <v>1</v>
      </c>
      <c r="F90" s="95">
        <v>0</v>
      </c>
      <c r="G90" s="95">
        <f t="shared" si="4"/>
        <v>1</v>
      </c>
      <c r="H90" s="95">
        <v>0</v>
      </c>
      <c r="I90" s="95">
        <v>1</v>
      </c>
      <c r="J90" s="102">
        <f t="shared" si="3"/>
        <v>1</v>
      </c>
    </row>
    <row r="91" spans="1:10" x14ac:dyDescent="0.2">
      <c r="A91" s="95" t="s">
        <v>239</v>
      </c>
      <c r="B91" s="95" t="s">
        <v>240</v>
      </c>
      <c r="C91" s="95" t="s">
        <v>241</v>
      </c>
      <c r="D91" s="95">
        <v>4</v>
      </c>
      <c r="E91" s="95">
        <v>61</v>
      </c>
      <c r="F91" s="95">
        <v>0</v>
      </c>
      <c r="G91" s="95">
        <f t="shared" si="4"/>
        <v>65</v>
      </c>
      <c r="H91" s="95">
        <v>3</v>
      </c>
      <c r="I91" s="95">
        <v>66</v>
      </c>
      <c r="J91" s="102">
        <f t="shared" si="3"/>
        <v>0.98484848484848486</v>
      </c>
    </row>
    <row r="92" spans="1:10" x14ac:dyDescent="0.2">
      <c r="A92" s="107" t="s">
        <v>245</v>
      </c>
      <c r="B92" s="107" t="s">
        <v>243</v>
      </c>
      <c r="C92" s="107" t="s">
        <v>243</v>
      </c>
      <c r="D92" s="107">
        <v>2</v>
      </c>
      <c r="E92" s="107">
        <v>21</v>
      </c>
      <c r="F92" s="107">
        <v>0</v>
      </c>
      <c r="G92" s="107">
        <f t="shared" si="4"/>
        <v>23</v>
      </c>
      <c r="H92" s="107">
        <v>0</v>
      </c>
      <c r="I92" s="107">
        <v>35</v>
      </c>
      <c r="J92" s="108">
        <f t="shared" si="3"/>
        <v>0.65714285714285714</v>
      </c>
    </row>
    <row r="93" spans="1:10" x14ac:dyDescent="0.2">
      <c r="A93" s="95" t="s">
        <v>246</v>
      </c>
      <c r="B93" s="95" t="s">
        <v>247</v>
      </c>
      <c r="C93" s="95" t="s">
        <v>248</v>
      </c>
      <c r="D93" s="95">
        <v>1</v>
      </c>
      <c r="E93" s="95">
        <v>48</v>
      </c>
      <c r="F93" s="95">
        <v>0</v>
      </c>
      <c r="G93" s="95">
        <f t="shared" si="4"/>
        <v>49</v>
      </c>
      <c r="H93" s="95">
        <v>0</v>
      </c>
      <c r="I93" s="95">
        <v>52</v>
      </c>
      <c r="J93" s="102">
        <f t="shared" si="3"/>
        <v>0.94230769230769229</v>
      </c>
    </row>
    <row r="94" spans="1:10" x14ac:dyDescent="0.2">
      <c r="A94" s="107" t="s">
        <v>249</v>
      </c>
      <c r="B94" s="107" t="s">
        <v>250</v>
      </c>
      <c r="C94" s="107" t="s">
        <v>251</v>
      </c>
      <c r="D94" s="107">
        <v>4</v>
      </c>
      <c r="E94" s="107">
        <v>37</v>
      </c>
      <c r="F94" s="107">
        <v>0</v>
      </c>
      <c r="G94" s="107">
        <f t="shared" si="4"/>
        <v>41</v>
      </c>
      <c r="H94" s="107">
        <v>0</v>
      </c>
      <c r="I94" s="107">
        <v>54</v>
      </c>
      <c r="J94" s="108">
        <f t="shared" si="3"/>
        <v>0.7592592592592593</v>
      </c>
    </row>
    <row r="95" spans="1:10" x14ac:dyDescent="0.2">
      <c r="A95" s="95" t="s">
        <v>252</v>
      </c>
      <c r="B95" s="95" t="s">
        <v>253</v>
      </c>
      <c r="C95" s="95" t="s">
        <v>254</v>
      </c>
      <c r="D95" s="95">
        <v>3</v>
      </c>
      <c r="E95" s="95">
        <v>57</v>
      </c>
      <c r="F95" s="95">
        <v>0</v>
      </c>
      <c r="G95" s="95">
        <f t="shared" si="4"/>
        <v>60</v>
      </c>
      <c r="H95" s="95">
        <v>1</v>
      </c>
      <c r="I95" s="95">
        <v>49</v>
      </c>
      <c r="J95" s="102">
        <f t="shared" si="3"/>
        <v>1.2244897959183674</v>
      </c>
    </row>
    <row r="96" spans="1:10" x14ac:dyDescent="0.2">
      <c r="A96" s="107" t="s">
        <v>255</v>
      </c>
      <c r="B96" s="107" t="s">
        <v>256</v>
      </c>
      <c r="C96" s="107" t="s">
        <v>257</v>
      </c>
      <c r="D96" s="107">
        <v>0</v>
      </c>
      <c r="E96" s="107">
        <v>8</v>
      </c>
      <c r="F96" s="107">
        <v>0</v>
      </c>
      <c r="G96" s="107">
        <f t="shared" si="4"/>
        <v>8</v>
      </c>
      <c r="H96" s="107">
        <v>0</v>
      </c>
      <c r="I96" s="107">
        <v>12</v>
      </c>
      <c r="J96" s="108">
        <f t="shared" si="3"/>
        <v>0.66666666666666663</v>
      </c>
    </row>
    <row r="97" spans="1:10" x14ac:dyDescent="0.2">
      <c r="A97" s="95" t="s">
        <v>258</v>
      </c>
      <c r="B97" s="95" t="s">
        <v>259</v>
      </c>
      <c r="C97" s="95" t="s">
        <v>260</v>
      </c>
      <c r="D97" s="95">
        <v>0</v>
      </c>
      <c r="E97" s="95">
        <v>76</v>
      </c>
      <c r="F97" s="95">
        <v>0</v>
      </c>
      <c r="G97" s="95">
        <f t="shared" si="4"/>
        <v>76</v>
      </c>
      <c r="H97" s="95">
        <v>0</v>
      </c>
      <c r="I97" s="95">
        <v>68</v>
      </c>
      <c r="J97" s="102">
        <f t="shared" si="3"/>
        <v>1.1176470588235294</v>
      </c>
    </row>
    <row r="98" spans="1:10" x14ac:dyDescent="0.2">
      <c r="A98" s="95" t="s">
        <v>476</v>
      </c>
      <c r="B98" s="95" t="s">
        <v>259</v>
      </c>
      <c r="C98" s="95" t="s">
        <v>480</v>
      </c>
      <c r="D98" s="95">
        <v>2</v>
      </c>
      <c r="E98" s="95">
        <v>25</v>
      </c>
      <c r="F98" s="95">
        <v>0</v>
      </c>
      <c r="G98" s="95">
        <f t="shared" si="4"/>
        <v>27</v>
      </c>
      <c r="H98" s="95">
        <v>0</v>
      </c>
      <c r="I98" s="95">
        <v>29</v>
      </c>
      <c r="J98" s="102">
        <f t="shared" si="3"/>
        <v>0.93103448275862066</v>
      </c>
    </row>
    <row r="99" spans="1:10" x14ac:dyDescent="0.2">
      <c r="A99" s="95" t="s">
        <v>261</v>
      </c>
      <c r="B99" s="95" t="s">
        <v>259</v>
      </c>
      <c r="C99" s="95" t="s">
        <v>262</v>
      </c>
      <c r="D99" s="95">
        <v>2</v>
      </c>
      <c r="E99" s="95">
        <v>323</v>
      </c>
      <c r="F99" s="95">
        <v>0</v>
      </c>
      <c r="G99" s="95">
        <f t="shared" si="4"/>
        <v>325</v>
      </c>
      <c r="H99" s="95">
        <v>0</v>
      </c>
      <c r="I99" s="95">
        <v>324</v>
      </c>
      <c r="J99" s="102">
        <f t="shared" si="3"/>
        <v>1.0030864197530864</v>
      </c>
    </row>
    <row r="100" spans="1:10" x14ac:dyDescent="0.2">
      <c r="A100" s="95" t="s">
        <v>263</v>
      </c>
      <c r="B100" s="95" t="s">
        <v>259</v>
      </c>
      <c r="C100" s="95" t="s">
        <v>264</v>
      </c>
      <c r="D100" s="95">
        <v>2</v>
      </c>
      <c r="E100" s="95">
        <v>19</v>
      </c>
      <c r="F100" s="95">
        <v>0</v>
      </c>
      <c r="G100" s="95">
        <f t="shared" si="4"/>
        <v>21</v>
      </c>
      <c r="H100" s="95">
        <v>0</v>
      </c>
      <c r="I100" s="95">
        <v>22</v>
      </c>
      <c r="J100" s="102">
        <f t="shared" si="3"/>
        <v>0.95454545454545459</v>
      </c>
    </row>
    <row r="101" spans="1:10" x14ac:dyDescent="0.2">
      <c r="A101" s="107" t="s">
        <v>265</v>
      </c>
      <c r="B101" s="107" t="s">
        <v>259</v>
      </c>
      <c r="C101" s="107" t="s">
        <v>266</v>
      </c>
      <c r="D101" s="107">
        <v>6</v>
      </c>
      <c r="E101" s="107">
        <v>144</v>
      </c>
      <c r="F101" s="107">
        <v>0</v>
      </c>
      <c r="G101" s="107">
        <f t="shared" si="4"/>
        <v>150</v>
      </c>
      <c r="H101" s="107">
        <v>0</v>
      </c>
      <c r="I101" s="107">
        <v>241</v>
      </c>
      <c r="J101" s="108">
        <f t="shared" si="3"/>
        <v>0.62240663900414939</v>
      </c>
    </row>
    <row r="102" spans="1:10" x14ac:dyDescent="0.2">
      <c r="A102" s="95" t="s">
        <v>267</v>
      </c>
      <c r="B102" s="95" t="s">
        <v>259</v>
      </c>
      <c r="C102" s="95" t="s">
        <v>268</v>
      </c>
      <c r="D102" s="95">
        <v>1</v>
      </c>
      <c r="E102" s="95">
        <v>66</v>
      </c>
      <c r="F102" s="95">
        <v>0</v>
      </c>
      <c r="G102" s="95">
        <f t="shared" si="4"/>
        <v>67</v>
      </c>
      <c r="H102" s="95">
        <v>0</v>
      </c>
      <c r="I102" s="95">
        <v>67</v>
      </c>
      <c r="J102" s="102">
        <f t="shared" si="3"/>
        <v>1</v>
      </c>
    </row>
    <row r="103" spans="1:10" x14ac:dyDescent="0.2">
      <c r="A103" s="95" t="s">
        <v>269</v>
      </c>
      <c r="B103" s="95" t="s">
        <v>259</v>
      </c>
      <c r="C103" s="95" t="s">
        <v>270</v>
      </c>
      <c r="D103" s="95">
        <v>4</v>
      </c>
      <c r="E103" s="95">
        <v>100</v>
      </c>
      <c r="F103" s="95">
        <v>0</v>
      </c>
      <c r="G103" s="95">
        <f t="shared" si="4"/>
        <v>104</v>
      </c>
      <c r="H103" s="95">
        <v>4</v>
      </c>
      <c r="I103" s="95">
        <v>90</v>
      </c>
      <c r="J103" s="102">
        <f t="shared" si="3"/>
        <v>1.1555555555555554</v>
      </c>
    </row>
    <row r="104" spans="1:10" x14ac:dyDescent="0.2">
      <c r="A104" s="95" t="s">
        <v>271</v>
      </c>
      <c r="B104" s="95" t="s">
        <v>259</v>
      </c>
      <c r="C104" s="95" t="s">
        <v>272</v>
      </c>
      <c r="D104" s="95">
        <v>1</v>
      </c>
      <c r="E104" s="95">
        <v>62</v>
      </c>
      <c r="F104" s="95">
        <v>0</v>
      </c>
      <c r="G104" s="95">
        <f t="shared" si="4"/>
        <v>63</v>
      </c>
      <c r="H104" s="95">
        <v>0</v>
      </c>
      <c r="I104" s="95">
        <v>74</v>
      </c>
      <c r="J104" s="102">
        <f t="shared" si="3"/>
        <v>0.85135135135135132</v>
      </c>
    </row>
    <row r="105" spans="1:10" x14ac:dyDescent="0.2">
      <c r="A105" s="95" t="s">
        <v>273</v>
      </c>
      <c r="B105" s="95" t="s">
        <v>259</v>
      </c>
      <c r="C105" s="95" t="s">
        <v>274</v>
      </c>
      <c r="D105" s="95">
        <v>4</v>
      </c>
      <c r="E105" s="95">
        <v>211</v>
      </c>
      <c r="F105" s="95">
        <v>0</v>
      </c>
      <c r="G105" s="95">
        <f t="shared" si="4"/>
        <v>215</v>
      </c>
      <c r="H105" s="95">
        <v>1</v>
      </c>
      <c r="I105" s="95">
        <v>270</v>
      </c>
      <c r="J105" s="102">
        <f t="shared" si="3"/>
        <v>0.79629629629629628</v>
      </c>
    </row>
    <row r="106" spans="1:10" x14ac:dyDescent="0.2">
      <c r="A106" s="107" t="s">
        <v>275</v>
      </c>
      <c r="B106" s="107" t="s">
        <v>259</v>
      </c>
      <c r="C106" s="107" t="s">
        <v>276</v>
      </c>
      <c r="D106" s="107">
        <v>109</v>
      </c>
      <c r="E106" s="107">
        <v>0</v>
      </c>
      <c r="F106" s="107">
        <v>0</v>
      </c>
      <c r="G106" s="107">
        <f t="shared" si="4"/>
        <v>109</v>
      </c>
      <c r="H106" s="107">
        <v>0</v>
      </c>
      <c r="I106" s="107">
        <v>159</v>
      </c>
      <c r="J106" s="108">
        <f t="shared" si="3"/>
        <v>0.68553459119496851</v>
      </c>
    </row>
    <row r="107" spans="1:10" x14ac:dyDescent="0.2">
      <c r="A107" s="107" t="s">
        <v>297</v>
      </c>
      <c r="B107" s="107" t="s">
        <v>259</v>
      </c>
      <c r="C107" s="107" t="s">
        <v>423</v>
      </c>
      <c r="D107" s="107">
        <v>1</v>
      </c>
      <c r="E107" s="107">
        <v>42</v>
      </c>
      <c r="F107" s="107">
        <v>0</v>
      </c>
      <c r="G107" s="107">
        <f t="shared" si="4"/>
        <v>43</v>
      </c>
      <c r="H107" s="107">
        <v>0</v>
      </c>
      <c r="I107" s="107">
        <v>70</v>
      </c>
      <c r="J107" s="108">
        <f t="shared" si="3"/>
        <v>0.61428571428571432</v>
      </c>
    </row>
    <row r="108" spans="1:10" x14ac:dyDescent="0.2">
      <c r="A108" s="107" t="s">
        <v>454</v>
      </c>
      <c r="B108" s="107" t="s">
        <v>259</v>
      </c>
      <c r="C108" s="107" t="s">
        <v>453</v>
      </c>
      <c r="D108" s="107">
        <v>1</v>
      </c>
      <c r="E108" s="107">
        <v>63</v>
      </c>
      <c r="F108" s="107">
        <v>0</v>
      </c>
      <c r="G108" s="107">
        <f t="shared" si="4"/>
        <v>64</v>
      </c>
      <c r="H108" s="107">
        <v>0</v>
      </c>
      <c r="I108" s="107">
        <v>107</v>
      </c>
      <c r="J108" s="108">
        <f t="shared" si="3"/>
        <v>0.59813084112149528</v>
      </c>
    </row>
    <row r="109" spans="1:10" x14ac:dyDescent="0.2">
      <c r="A109" s="95" t="s">
        <v>277</v>
      </c>
      <c r="B109" s="95" t="s">
        <v>278</v>
      </c>
      <c r="C109" s="95" t="s">
        <v>278</v>
      </c>
      <c r="D109" s="95">
        <v>0</v>
      </c>
      <c r="E109" s="95">
        <v>28</v>
      </c>
      <c r="F109" s="95">
        <v>0</v>
      </c>
      <c r="G109" s="95">
        <f t="shared" si="4"/>
        <v>28</v>
      </c>
      <c r="H109" s="95">
        <v>0</v>
      </c>
      <c r="I109" s="95">
        <v>25</v>
      </c>
      <c r="J109" s="102">
        <f t="shared" si="3"/>
        <v>1.1200000000000001</v>
      </c>
    </row>
    <row r="110" spans="1:10" x14ac:dyDescent="0.2">
      <c r="A110" s="95" t="s">
        <v>279</v>
      </c>
      <c r="B110" s="95" t="s">
        <v>278</v>
      </c>
      <c r="C110" s="95" t="s">
        <v>280</v>
      </c>
      <c r="D110" s="95">
        <v>1</v>
      </c>
      <c r="E110" s="95">
        <v>10</v>
      </c>
      <c r="F110" s="95">
        <v>0</v>
      </c>
      <c r="G110" s="95">
        <f t="shared" si="4"/>
        <v>11</v>
      </c>
      <c r="H110" s="95">
        <v>1</v>
      </c>
      <c r="I110" s="95">
        <v>13</v>
      </c>
      <c r="J110" s="102">
        <f t="shared" si="3"/>
        <v>0.84615384615384615</v>
      </c>
    </row>
    <row r="111" spans="1:10" x14ac:dyDescent="0.2">
      <c r="A111" s="95" t="s">
        <v>281</v>
      </c>
      <c r="B111" s="95" t="s">
        <v>282</v>
      </c>
      <c r="C111" s="95" t="s">
        <v>283</v>
      </c>
      <c r="D111" s="95">
        <v>4</v>
      </c>
      <c r="E111" s="95">
        <v>49</v>
      </c>
      <c r="F111" s="95">
        <v>0</v>
      </c>
      <c r="G111" s="95">
        <f t="shared" si="4"/>
        <v>53</v>
      </c>
      <c r="H111" s="95">
        <v>2</v>
      </c>
      <c r="I111" s="95">
        <v>59</v>
      </c>
      <c r="J111" s="102">
        <f t="shared" si="3"/>
        <v>0.89830508474576276</v>
      </c>
    </row>
    <row r="112" spans="1:10" x14ac:dyDescent="0.2">
      <c r="A112" s="95" t="s">
        <v>284</v>
      </c>
      <c r="B112" s="95" t="s">
        <v>285</v>
      </c>
      <c r="C112" s="95" t="s">
        <v>286</v>
      </c>
      <c r="D112" s="95">
        <v>3</v>
      </c>
      <c r="E112" s="95">
        <v>9</v>
      </c>
      <c r="F112" s="95">
        <v>0</v>
      </c>
      <c r="G112" s="95">
        <f t="shared" si="4"/>
        <v>12</v>
      </c>
      <c r="H112" s="95">
        <v>0</v>
      </c>
      <c r="I112" s="95">
        <v>12</v>
      </c>
      <c r="J112" s="102">
        <f t="shared" si="3"/>
        <v>1</v>
      </c>
    </row>
    <row r="113" spans="1:10" x14ac:dyDescent="0.2">
      <c r="A113" s="95" t="s">
        <v>287</v>
      </c>
      <c r="B113" s="95" t="s">
        <v>288</v>
      </c>
      <c r="C113" s="95" t="s">
        <v>288</v>
      </c>
      <c r="D113" s="95">
        <v>1</v>
      </c>
      <c r="E113" s="95">
        <v>27</v>
      </c>
      <c r="F113" s="95">
        <v>0</v>
      </c>
      <c r="G113" s="95">
        <f t="shared" si="4"/>
        <v>28</v>
      </c>
      <c r="H113" s="95">
        <v>0</v>
      </c>
      <c r="I113" s="95">
        <v>33</v>
      </c>
      <c r="J113" s="102">
        <f>G113/I113</f>
        <v>0.84848484848484851</v>
      </c>
    </row>
    <row r="114" spans="1:10" ht="13.5" thickBot="1" x14ac:dyDescent="0.25">
      <c r="A114" s="98" t="s">
        <v>500</v>
      </c>
      <c r="B114" s="98" t="s">
        <v>501</v>
      </c>
      <c r="C114" s="98" t="s">
        <v>502</v>
      </c>
      <c r="D114" s="98">
        <v>24</v>
      </c>
      <c r="E114" s="98">
        <v>827</v>
      </c>
      <c r="F114" s="98">
        <v>0</v>
      </c>
      <c r="G114" s="98">
        <f t="shared" si="4"/>
        <v>851</v>
      </c>
      <c r="H114" s="98">
        <v>0</v>
      </c>
      <c r="I114" s="98">
        <v>829</v>
      </c>
      <c r="J114" s="103">
        <f>G114/I114</f>
        <v>1.0265379975874547</v>
      </c>
    </row>
    <row r="115" spans="1:10" s="96" customFormat="1" ht="13.5" thickTop="1" x14ac:dyDescent="0.2">
      <c r="A115" s="97" t="s">
        <v>289</v>
      </c>
      <c r="B115" s="97"/>
      <c r="C115" s="97"/>
      <c r="D115" s="97">
        <f>SUM(D3:D114)</f>
        <v>331</v>
      </c>
      <c r="E115" s="97">
        <f>SUM(E3:E114)</f>
        <v>5255</v>
      </c>
      <c r="F115" s="97">
        <f>SUM(F3:F114)</f>
        <v>24</v>
      </c>
      <c r="G115" s="97">
        <f t="shared" ref="G115" si="5">D115+E115+F115</f>
        <v>5610</v>
      </c>
      <c r="H115" s="97">
        <f>SUM(H3:H114)</f>
        <v>173</v>
      </c>
      <c r="I115" s="97">
        <f>SUM(I3:I114)</f>
        <v>7759</v>
      </c>
      <c r="J115" s="104">
        <f t="shared" si="3"/>
        <v>0.72303131846887481</v>
      </c>
    </row>
    <row r="118" spans="1:10" s="99" customFormat="1" ht="14.25" x14ac:dyDescent="0.2">
      <c r="A118" s="99" t="s">
        <v>291</v>
      </c>
      <c r="J118" s="105"/>
    </row>
    <row r="119" spans="1:10" s="99" customFormat="1" ht="14.25" x14ac:dyDescent="0.2">
      <c r="J119" s="105"/>
    </row>
    <row r="120" spans="1:10" s="99" customFormat="1" ht="14.25" x14ac:dyDescent="0.2">
      <c r="A120" s="99" t="s">
        <v>508</v>
      </c>
      <c r="J120" s="105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16" workbookViewId="0">
      <selection activeCell="P69" sqref="P69"/>
    </sheetView>
  </sheetViews>
  <sheetFormatPr defaultRowHeight="12.75" x14ac:dyDescent="0.2"/>
  <cols>
    <col min="1" max="1" width="13.28515625" style="120" customWidth="1"/>
    <col min="2" max="4" width="8.85546875" style="121"/>
    <col min="5" max="5" width="11" style="121" customWidth="1"/>
    <col min="6" max="6" width="12.28515625" style="121" customWidth="1"/>
    <col min="7" max="8" width="8.85546875" style="121"/>
  </cols>
  <sheetData>
    <row r="1" spans="1:8" ht="14.25" x14ac:dyDescent="0.2">
      <c r="A1" s="109"/>
      <c r="B1" s="212">
        <v>44593</v>
      </c>
      <c r="C1" s="213"/>
      <c r="D1" s="213"/>
      <c r="E1" s="213"/>
      <c r="F1" s="213"/>
      <c r="G1" s="214"/>
      <c r="H1" s="100"/>
    </row>
    <row r="2" spans="1:8" ht="42.75" x14ac:dyDescent="0.2">
      <c r="A2" s="110" t="s">
        <v>1</v>
      </c>
      <c r="B2" s="33" t="s">
        <v>3</v>
      </c>
      <c r="C2" s="33" t="s">
        <v>4</v>
      </c>
      <c r="D2" s="34" t="s">
        <v>5</v>
      </c>
      <c r="E2" s="34" t="s">
        <v>6</v>
      </c>
      <c r="F2" s="34" t="s">
        <v>503</v>
      </c>
      <c r="G2" s="35" t="s">
        <v>7</v>
      </c>
      <c r="H2" s="101" t="s">
        <v>8</v>
      </c>
    </row>
    <row r="3" spans="1:8" x14ac:dyDescent="0.2">
      <c r="A3" s="111" t="s">
        <v>10</v>
      </c>
      <c r="B3" s="112">
        <v>1</v>
      </c>
      <c r="C3" s="112">
        <v>6</v>
      </c>
      <c r="D3" s="112">
        <v>0</v>
      </c>
      <c r="E3" s="112">
        <f>SUM(B3:D3)</f>
        <v>7</v>
      </c>
      <c r="F3" s="112">
        <v>0</v>
      </c>
      <c r="G3" s="112">
        <v>14</v>
      </c>
      <c r="H3" s="113">
        <f t="shared" ref="H3:H53" si="0">E3/G3</f>
        <v>0.5</v>
      </c>
    </row>
    <row r="4" spans="1:8" x14ac:dyDescent="0.2">
      <c r="A4" s="111" t="s">
        <v>13</v>
      </c>
      <c r="B4" s="112">
        <v>0</v>
      </c>
      <c r="C4" s="112">
        <v>2</v>
      </c>
      <c r="D4" s="112">
        <v>0</v>
      </c>
      <c r="E4" s="112">
        <f t="shared" ref="E4:E53" si="1">SUM(B4:D4)</f>
        <v>2</v>
      </c>
      <c r="F4" s="112">
        <v>0</v>
      </c>
      <c r="G4" s="112">
        <v>4</v>
      </c>
      <c r="H4" s="113">
        <f t="shared" si="0"/>
        <v>0.5</v>
      </c>
    </row>
    <row r="5" spans="1:8" x14ac:dyDescent="0.2">
      <c r="A5" s="111" t="s">
        <v>15</v>
      </c>
      <c r="B5" s="112">
        <v>1</v>
      </c>
      <c r="C5" s="112">
        <v>4</v>
      </c>
      <c r="D5" s="112">
        <v>0</v>
      </c>
      <c r="E5" s="112">
        <f t="shared" si="1"/>
        <v>5</v>
      </c>
      <c r="F5" s="112">
        <v>0</v>
      </c>
      <c r="G5" s="112">
        <v>6</v>
      </c>
      <c r="H5" s="113">
        <f t="shared" si="0"/>
        <v>0.83333333333333337</v>
      </c>
    </row>
    <row r="6" spans="1:8" x14ac:dyDescent="0.2">
      <c r="A6" s="111" t="s">
        <v>17</v>
      </c>
      <c r="B6" s="112">
        <v>1</v>
      </c>
      <c r="C6" s="112">
        <v>24</v>
      </c>
      <c r="D6" s="112">
        <v>0</v>
      </c>
      <c r="E6" s="112">
        <v>25</v>
      </c>
      <c r="F6" s="112">
        <v>1</v>
      </c>
      <c r="G6" s="112">
        <v>41</v>
      </c>
      <c r="H6" s="113">
        <v>0.6097560975609756</v>
      </c>
    </row>
    <row r="7" spans="1:8" x14ac:dyDescent="0.2">
      <c r="A7" s="111" t="s">
        <v>22</v>
      </c>
      <c r="B7" s="112">
        <v>3</v>
      </c>
      <c r="C7" s="112">
        <v>8</v>
      </c>
      <c r="D7" s="112">
        <v>0</v>
      </c>
      <c r="E7" s="112">
        <f t="shared" si="1"/>
        <v>11</v>
      </c>
      <c r="F7" s="112">
        <v>2</v>
      </c>
      <c r="G7" s="112">
        <v>15</v>
      </c>
      <c r="H7" s="113">
        <f t="shared" si="0"/>
        <v>0.73333333333333328</v>
      </c>
    </row>
    <row r="8" spans="1:8" x14ac:dyDescent="0.2">
      <c r="A8" s="111" t="s">
        <v>25</v>
      </c>
      <c r="B8" s="112">
        <v>1</v>
      </c>
      <c r="C8" s="112">
        <v>46</v>
      </c>
      <c r="D8" s="112">
        <v>20</v>
      </c>
      <c r="E8" s="112">
        <f t="shared" si="1"/>
        <v>67</v>
      </c>
      <c r="F8" s="112">
        <v>1</v>
      </c>
      <c r="G8" s="112">
        <v>69</v>
      </c>
      <c r="H8" s="113">
        <f t="shared" si="0"/>
        <v>0.97101449275362317</v>
      </c>
    </row>
    <row r="9" spans="1:8" x14ac:dyDescent="0.2">
      <c r="A9" s="111" t="s">
        <v>28</v>
      </c>
      <c r="B9" s="112">
        <v>0</v>
      </c>
      <c r="C9" s="112">
        <v>16</v>
      </c>
      <c r="D9" s="112">
        <v>0</v>
      </c>
      <c r="E9" s="112">
        <f t="shared" si="1"/>
        <v>16</v>
      </c>
      <c r="F9" s="112">
        <v>0</v>
      </c>
      <c r="G9" s="112">
        <v>11</v>
      </c>
      <c r="H9" s="113">
        <f t="shared" si="0"/>
        <v>1.4545454545454546</v>
      </c>
    </row>
    <row r="10" spans="1:8" x14ac:dyDescent="0.2">
      <c r="A10" s="111" t="s">
        <v>31</v>
      </c>
      <c r="B10" s="112">
        <v>1</v>
      </c>
      <c r="C10" s="112">
        <v>43</v>
      </c>
      <c r="D10" s="112">
        <v>0</v>
      </c>
      <c r="E10" s="112">
        <v>44</v>
      </c>
      <c r="F10" s="112">
        <v>1</v>
      </c>
      <c r="G10" s="112">
        <v>172</v>
      </c>
      <c r="H10" s="113">
        <v>0.2558139534883721</v>
      </c>
    </row>
    <row r="11" spans="1:8" x14ac:dyDescent="0.2">
      <c r="A11" s="111" t="s">
        <v>36</v>
      </c>
      <c r="B11" s="112">
        <v>7</v>
      </c>
      <c r="C11" s="112">
        <v>108</v>
      </c>
      <c r="D11" s="112">
        <v>0</v>
      </c>
      <c r="E11" s="112">
        <v>115</v>
      </c>
      <c r="F11" s="112">
        <v>0</v>
      </c>
      <c r="G11" s="112">
        <v>70</v>
      </c>
      <c r="H11" s="113">
        <v>1.6428571428571428</v>
      </c>
    </row>
    <row r="12" spans="1:8" x14ac:dyDescent="0.2">
      <c r="A12" s="111" t="s">
        <v>41</v>
      </c>
      <c r="B12" s="112">
        <v>0</v>
      </c>
      <c r="C12" s="112">
        <v>15</v>
      </c>
      <c r="D12" s="112">
        <v>0</v>
      </c>
      <c r="E12" s="112">
        <f t="shared" si="1"/>
        <v>15</v>
      </c>
      <c r="F12" s="112">
        <v>0</v>
      </c>
      <c r="G12" s="112">
        <v>18</v>
      </c>
      <c r="H12" s="113">
        <f t="shared" si="0"/>
        <v>0.83333333333333337</v>
      </c>
    </row>
    <row r="13" spans="1:8" x14ac:dyDescent="0.2">
      <c r="A13" s="111" t="s">
        <v>44</v>
      </c>
      <c r="B13" s="112">
        <v>2</v>
      </c>
      <c r="C13" s="112">
        <v>27</v>
      </c>
      <c r="D13" s="112">
        <v>0</v>
      </c>
      <c r="E13" s="112">
        <f t="shared" si="1"/>
        <v>29</v>
      </c>
      <c r="F13" s="112">
        <v>2</v>
      </c>
      <c r="G13" s="112">
        <v>14</v>
      </c>
      <c r="H13" s="113">
        <f t="shared" si="0"/>
        <v>2.0714285714285716</v>
      </c>
    </row>
    <row r="14" spans="1:8" x14ac:dyDescent="0.2">
      <c r="A14" s="111" t="s">
        <v>47</v>
      </c>
      <c r="B14" s="112">
        <v>16</v>
      </c>
      <c r="C14" s="112">
        <v>237</v>
      </c>
      <c r="D14" s="112">
        <v>0</v>
      </c>
      <c r="E14" s="112">
        <v>253</v>
      </c>
      <c r="F14" s="112">
        <v>1</v>
      </c>
      <c r="G14" s="112">
        <v>235</v>
      </c>
      <c r="H14" s="113">
        <v>1.0765957446808512</v>
      </c>
    </row>
    <row r="15" spans="1:8" x14ac:dyDescent="0.2">
      <c r="A15" s="111" t="s">
        <v>52</v>
      </c>
      <c r="B15" s="112">
        <v>3</v>
      </c>
      <c r="C15" s="112">
        <v>5</v>
      </c>
      <c r="D15" s="112">
        <v>0</v>
      </c>
      <c r="E15" s="112">
        <f t="shared" si="1"/>
        <v>8</v>
      </c>
      <c r="F15" s="112">
        <v>3</v>
      </c>
      <c r="G15" s="112">
        <v>9</v>
      </c>
      <c r="H15" s="113">
        <f t="shared" si="0"/>
        <v>0.88888888888888884</v>
      </c>
    </row>
    <row r="16" spans="1:8" x14ac:dyDescent="0.2">
      <c r="A16" s="111" t="s">
        <v>55</v>
      </c>
      <c r="B16" s="112">
        <v>11</v>
      </c>
      <c r="C16" s="112">
        <v>121</v>
      </c>
      <c r="D16" s="112">
        <v>0</v>
      </c>
      <c r="E16" s="112">
        <v>132</v>
      </c>
      <c r="F16" s="112">
        <v>11</v>
      </c>
      <c r="G16" s="112">
        <v>199</v>
      </c>
      <c r="H16" s="113">
        <v>0.66331658291457285</v>
      </c>
    </row>
    <row r="17" spans="1:8" x14ac:dyDescent="0.2">
      <c r="A17" s="111" t="s">
        <v>60</v>
      </c>
      <c r="B17" s="112">
        <v>11</v>
      </c>
      <c r="C17" s="112">
        <v>2</v>
      </c>
      <c r="D17" s="112">
        <v>0</v>
      </c>
      <c r="E17" s="112">
        <f t="shared" si="1"/>
        <v>13</v>
      </c>
      <c r="F17" s="112">
        <v>0</v>
      </c>
      <c r="G17" s="112">
        <v>11</v>
      </c>
      <c r="H17" s="113">
        <f t="shared" si="0"/>
        <v>1.1818181818181819</v>
      </c>
    </row>
    <row r="18" spans="1:8" x14ac:dyDescent="0.2">
      <c r="A18" s="111" t="s">
        <v>63</v>
      </c>
      <c r="B18" s="112">
        <v>0</v>
      </c>
      <c r="C18" s="112">
        <v>17</v>
      </c>
      <c r="D18" s="112">
        <v>0</v>
      </c>
      <c r="E18" s="112">
        <f t="shared" si="1"/>
        <v>17</v>
      </c>
      <c r="F18" s="112">
        <v>0</v>
      </c>
      <c r="G18" s="112">
        <v>22</v>
      </c>
      <c r="H18" s="113">
        <f t="shared" si="0"/>
        <v>0.77272727272727271</v>
      </c>
    </row>
    <row r="19" spans="1:8" x14ac:dyDescent="0.2">
      <c r="A19" s="111" t="s">
        <v>66</v>
      </c>
      <c r="B19" s="112">
        <v>2</v>
      </c>
      <c r="C19" s="112">
        <v>52</v>
      </c>
      <c r="D19" s="112">
        <v>0</v>
      </c>
      <c r="E19" s="112">
        <v>54</v>
      </c>
      <c r="F19" s="112">
        <v>2</v>
      </c>
      <c r="G19" s="112">
        <v>126</v>
      </c>
      <c r="H19" s="113">
        <v>0.42857142857142855</v>
      </c>
    </row>
    <row r="20" spans="1:8" x14ac:dyDescent="0.2">
      <c r="A20" s="111" t="s">
        <v>71</v>
      </c>
      <c r="B20" s="112">
        <v>1</v>
      </c>
      <c r="C20" s="112">
        <v>9</v>
      </c>
      <c r="D20" s="112">
        <v>0</v>
      </c>
      <c r="E20" s="112">
        <v>10</v>
      </c>
      <c r="F20" s="112">
        <v>0</v>
      </c>
      <c r="G20" s="112">
        <v>48</v>
      </c>
      <c r="H20" s="113">
        <v>0.20833333333333334</v>
      </c>
    </row>
    <row r="21" spans="1:8" x14ac:dyDescent="0.2">
      <c r="A21" s="111" t="s">
        <v>76</v>
      </c>
      <c r="B21" s="112">
        <v>2</v>
      </c>
      <c r="C21" s="112">
        <v>22</v>
      </c>
      <c r="D21" s="112">
        <v>0</v>
      </c>
      <c r="E21" s="112">
        <f t="shared" si="1"/>
        <v>24</v>
      </c>
      <c r="F21" s="112">
        <v>0</v>
      </c>
      <c r="G21" s="112">
        <v>32</v>
      </c>
      <c r="H21" s="113">
        <f t="shared" si="0"/>
        <v>0.75</v>
      </c>
    </row>
    <row r="22" spans="1:8" x14ac:dyDescent="0.2">
      <c r="A22" s="111" t="s">
        <v>79</v>
      </c>
      <c r="B22" s="112">
        <v>0</v>
      </c>
      <c r="C22" s="112">
        <v>0</v>
      </c>
      <c r="D22" s="112">
        <v>0</v>
      </c>
      <c r="E22" s="112">
        <f t="shared" si="1"/>
        <v>0</v>
      </c>
      <c r="F22" s="112">
        <v>0</v>
      </c>
      <c r="G22" s="112">
        <v>1</v>
      </c>
      <c r="H22" s="113">
        <f t="shared" si="0"/>
        <v>0</v>
      </c>
    </row>
    <row r="23" spans="1:8" x14ac:dyDescent="0.2">
      <c r="A23" s="111" t="s">
        <v>82</v>
      </c>
      <c r="B23" s="112">
        <v>0</v>
      </c>
      <c r="C23" s="112">
        <v>0</v>
      </c>
      <c r="D23" s="112">
        <v>0</v>
      </c>
      <c r="E23" s="112">
        <f t="shared" si="1"/>
        <v>0</v>
      </c>
      <c r="F23" s="112">
        <v>0</v>
      </c>
      <c r="G23" s="112">
        <v>4</v>
      </c>
      <c r="H23" s="113">
        <f t="shared" si="0"/>
        <v>0</v>
      </c>
    </row>
    <row r="24" spans="1:8" x14ac:dyDescent="0.2">
      <c r="A24" s="111" t="s">
        <v>85</v>
      </c>
      <c r="B24" s="112">
        <v>0</v>
      </c>
      <c r="C24" s="112">
        <v>58</v>
      </c>
      <c r="D24" s="112">
        <v>0</v>
      </c>
      <c r="E24" s="112">
        <f t="shared" si="1"/>
        <v>58</v>
      </c>
      <c r="F24" s="112">
        <v>0</v>
      </c>
      <c r="G24" s="112">
        <v>169</v>
      </c>
      <c r="H24" s="113">
        <f t="shared" si="0"/>
        <v>0.34319526627218933</v>
      </c>
    </row>
    <row r="25" spans="1:8" x14ac:dyDescent="0.2">
      <c r="A25" s="111" t="s">
        <v>89</v>
      </c>
      <c r="B25" s="112">
        <v>1</v>
      </c>
      <c r="C25" s="112">
        <v>14</v>
      </c>
      <c r="D25" s="112">
        <v>0</v>
      </c>
      <c r="E25" s="112">
        <f t="shared" si="1"/>
        <v>15</v>
      </c>
      <c r="F25" s="112">
        <v>0</v>
      </c>
      <c r="G25" s="112">
        <v>23</v>
      </c>
      <c r="H25" s="113">
        <f t="shared" si="0"/>
        <v>0.65217391304347827</v>
      </c>
    </row>
    <row r="26" spans="1:8" x14ac:dyDescent="0.2">
      <c r="A26" s="111" t="s">
        <v>92</v>
      </c>
      <c r="B26" s="112">
        <v>5</v>
      </c>
      <c r="C26" s="112">
        <v>83</v>
      </c>
      <c r="D26" s="112">
        <v>0</v>
      </c>
      <c r="E26" s="112">
        <f t="shared" si="1"/>
        <v>88</v>
      </c>
      <c r="F26" s="112">
        <v>5</v>
      </c>
      <c r="G26" s="112">
        <v>44</v>
      </c>
      <c r="H26" s="113">
        <f t="shared" si="0"/>
        <v>2</v>
      </c>
    </row>
    <row r="27" spans="1:8" x14ac:dyDescent="0.2">
      <c r="A27" s="111" t="s">
        <v>95</v>
      </c>
      <c r="B27" s="112">
        <v>0</v>
      </c>
      <c r="C27" s="112">
        <v>10</v>
      </c>
      <c r="D27" s="112">
        <v>0</v>
      </c>
      <c r="E27" s="112">
        <f t="shared" si="1"/>
        <v>10</v>
      </c>
      <c r="F27" s="112">
        <v>0</v>
      </c>
      <c r="G27" s="112">
        <v>8</v>
      </c>
      <c r="H27" s="113">
        <f t="shared" si="0"/>
        <v>1.25</v>
      </c>
    </row>
    <row r="28" spans="1:8" x14ac:dyDescent="0.2">
      <c r="A28" s="111" t="s">
        <v>98</v>
      </c>
      <c r="B28" s="112">
        <v>0</v>
      </c>
      <c r="C28" s="112">
        <v>6</v>
      </c>
      <c r="D28" s="112">
        <v>0</v>
      </c>
      <c r="E28" s="112">
        <f t="shared" si="1"/>
        <v>6</v>
      </c>
      <c r="F28" s="112">
        <v>0</v>
      </c>
      <c r="G28" s="112">
        <v>6</v>
      </c>
      <c r="H28" s="113">
        <f t="shared" si="0"/>
        <v>1</v>
      </c>
    </row>
    <row r="29" spans="1:8" x14ac:dyDescent="0.2">
      <c r="A29" s="111" t="s">
        <v>101</v>
      </c>
      <c r="B29" s="112">
        <v>0</v>
      </c>
      <c r="C29" s="112">
        <v>2</v>
      </c>
      <c r="D29" s="112">
        <v>0</v>
      </c>
      <c r="E29" s="112">
        <f t="shared" si="1"/>
        <v>2</v>
      </c>
      <c r="F29" s="112">
        <v>0</v>
      </c>
      <c r="G29" s="112">
        <v>4</v>
      </c>
      <c r="H29" s="113">
        <f t="shared" si="0"/>
        <v>0.5</v>
      </c>
    </row>
    <row r="30" spans="1:8" x14ac:dyDescent="0.2">
      <c r="A30" s="111" t="s">
        <v>104</v>
      </c>
      <c r="B30" s="112">
        <v>0</v>
      </c>
      <c r="C30" s="112">
        <v>7</v>
      </c>
      <c r="D30" s="112">
        <v>0</v>
      </c>
      <c r="E30" s="112">
        <f t="shared" si="1"/>
        <v>7</v>
      </c>
      <c r="F30" s="112">
        <v>0</v>
      </c>
      <c r="G30" s="112">
        <v>4</v>
      </c>
      <c r="H30" s="113">
        <f t="shared" si="0"/>
        <v>1.75</v>
      </c>
    </row>
    <row r="31" spans="1:8" x14ac:dyDescent="0.2">
      <c r="A31" s="111" t="s">
        <v>107</v>
      </c>
      <c r="B31" s="112">
        <v>0</v>
      </c>
      <c r="C31" s="112">
        <v>12</v>
      </c>
      <c r="D31" s="112">
        <v>0</v>
      </c>
      <c r="E31" s="112">
        <f t="shared" si="1"/>
        <v>12</v>
      </c>
      <c r="F31" s="112">
        <v>0</v>
      </c>
      <c r="G31" s="112">
        <v>11</v>
      </c>
      <c r="H31" s="113">
        <f t="shared" si="0"/>
        <v>1.0909090909090908</v>
      </c>
    </row>
    <row r="32" spans="1:8" x14ac:dyDescent="0.2">
      <c r="A32" s="111" t="s">
        <v>110</v>
      </c>
      <c r="B32" s="112">
        <v>3</v>
      </c>
      <c r="C32" s="112">
        <v>14</v>
      </c>
      <c r="D32" s="112">
        <v>0</v>
      </c>
      <c r="E32" s="112">
        <f t="shared" si="1"/>
        <v>17</v>
      </c>
      <c r="F32" s="112">
        <v>3</v>
      </c>
      <c r="G32" s="112">
        <v>11</v>
      </c>
      <c r="H32" s="113">
        <f t="shared" si="0"/>
        <v>1.5454545454545454</v>
      </c>
    </row>
    <row r="33" spans="1:8" x14ac:dyDescent="0.2">
      <c r="A33" s="111" t="s">
        <v>113</v>
      </c>
      <c r="B33" s="112">
        <v>1</v>
      </c>
      <c r="C33" s="112">
        <v>25</v>
      </c>
      <c r="D33" s="112">
        <v>0</v>
      </c>
      <c r="E33" s="112">
        <f t="shared" si="1"/>
        <v>26</v>
      </c>
      <c r="F33" s="112">
        <v>0</v>
      </c>
      <c r="G33" s="112">
        <v>42</v>
      </c>
      <c r="H33" s="113">
        <f t="shared" si="0"/>
        <v>0.61904761904761907</v>
      </c>
    </row>
    <row r="34" spans="1:8" x14ac:dyDescent="0.2">
      <c r="A34" s="111" t="s">
        <v>116</v>
      </c>
      <c r="B34" s="112">
        <v>1</v>
      </c>
      <c r="C34" s="112">
        <v>0</v>
      </c>
      <c r="D34" s="112">
        <v>0</v>
      </c>
      <c r="E34" s="112">
        <f t="shared" si="1"/>
        <v>1</v>
      </c>
      <c r="F34" s="112">
        <v>0</v>
      </c>
      <c r="G34" s="112">
        <v>3</v>
      </c>
      <c r="H34" s="113">
        <f t="shared" si="0"/>
        <v>0.33333333333333331</v>
      </c>
    </row>
    <row r="35" spans="1:8" x14ac:dyDescent="0.2">
      <c r="A35" s="111" t="s">
        <v>119</v>
      </c>
      <c r="B35" s="112">
        <v>1</v>
      </c>
      <c r="C35" s="112">
        <v>11</v>
      </c>
      <c r="D35" s="112">
        <v>0</v>
      </c>
      <c r="E35" s="112">
        <f t="shared" si="1"/>
        <v>12</v>
      </c>
      <c r="F35" s="112">
        <v>1</v>
      </c>
      <c r="G35" s="112">
        <v>8</v>
      </c>
      <c r="H35" s="113">
        <f t="shared" si="0"/>
        <v>1.5</v>
      </c>
    </row>
    <row r="36" spans="1:8" x14ac:dyDescent="0.2">
      <c r="A36" s="111" t="s">
        <v>122</v>
      </c>
      <c r="B36" s="112">
        <v>8</v>
      </c>
      <c r="C36" s="112">
        <v>29</v>
      </c>
      <c r="D36" s="112">
        <v>0</v>
      </c>
      <c r="E36" s="112">
        <v>37</v>
      </c>
      <c r="F36" s="112">
        <v>1</v>
      </c>
      <c r="G36" s="112">
        <v>62</v>
      </c>
      <c r="H36" s="113">
        <v>0.59677419354838712</v>
      </c>
    </row>
    <row r="37" spans="1:8" x14ac:dyDescent="0.2">
      <c r="A37" s="111" t="s">
        <v>127</v>
      </c>
      <c r="B37" s="112">
        <v>0</v>
      </c>
      <c r="C37" s="112">
        <v>8</v>
      </c>
      <c r="D37" s="112">
        <v>2</v>
      </c>
      <c r="E37" s="112">
        <f t="shared" si="1"/>
        <v>10</v>
      </c>
      <c r="F37" s="112">
        <v>0</v>
      </c>
      <c r="G37" s="112">
        <v>43</v>
      </c>
      <c r="H37" s="113">
        <f t="shared" si="0"/>
        <v>0.23255813953488372</v>
      </c>
    </row>
    <row r="38" spans="1:8" x14ac:dyDescent="0.2">
      <c r="A38" s="111" t="s">
        <v>129</v>
      </c>
      <c r="B38" s="112">
        <v>0</v>
      </c>
      <c r="C38" s="112">
        <v>0</v>
      </c>
      <c r="D38" s="112">
        <v>0</v>
      </c>
      <c r="E38" s="112">
        <f t="shared" si="1"/>
        <v>0</v>
      </c>
      <c r="F38" s="112">
        <v>0</v>
      </c>
      <c r="G38" s="112">
        <v>16</v>
      </c>
      <c r="H38" s="113">
        <f t="shared" si="0"/>
        <v>0</v>
      </c>
    </row>
    <row r="39" spans="1:8" x14ac:dyDescent="0.2">
      <c r="A39" s="111" t="s">
        <v>132</v>
      </c>
      <c r="B39" s="112">
        <v>0</v>
      </c>
      <c r="C39" s="112">
        <v>9</v>
      </c>
      <c r="D39" s="112">
        <v>0</v>
      </c>
      <c r="E39" s="112">
        <f t="shared" si="1"/>
        <v>9</v>
      </c>
      <c r="F39" s="112">
        <v>0</v>
      </c>
      <c r="G39" s="112">
        <v>9</v>
      </c>
      <c r="H39" s="113">
        <f t="shared" si="0"/>
        <v>1</v>
      </c>
    </row>
    <row r="40" spans="1:8" x14ac:dyDescent="0.2">
      <c r="A40" s="111" t="s">
        <v>135</v>
      </c>
      <c r="B40" s="112">
        <v>5</v>
      </c>
      <c r="C40" s="112">
        <v>42</v>
      </c>
      <c r="D40" s="112">
        <v>0</v>
      </c>
      <c r="E40" s="112">
        <f t="shared" si="1"/>
        <v>47</v>
      </c>
      <c r="F40" s="112">
        <v>0</v>
      </c>
      <c r="G40" s="112">
        <v>63</v>
      </c>
      <c r="H40" s="113">
        <f t="shared" si="0"/>
        <v>0.74603174603174605</v>
      </c>
    </row>
    <row r="41" spans="1:8" x14ac:dyDescent="0.2">
      <c r="A41" s="111" t="s">
        <v>138</v>
      </c>
      <c r="B41" s="112">
        <v>3</v>
      </c>
      <c r="C41" s="112">
        <v>31</v>
      </c>
      <c r="D41" s="112">
        <v>0</v>
      </c>
      <c r="E41" s="112">
        <f t="shared" si="1"/>
        <v>34</v>
      </c>
      <c r="F41" s="112">
        <v>0</v>
      </c>
      <c r="G41" s="112">
        <v>56</v>
      </c>
      <c r="H41" s="113">
        <f t="shared" si="0"/>
        <v>0.6071428571428571</v>
      </c>
    </row>
    <row r="42" spans="1:8" x14ac:dyDescent="0.2">
      <c r="A42" s="111" t="s">
        <v>141</v>
      </c>
      <c r="B42" s="112">
        <v>5</v>
      </c>
      <c r="C42" s="112">
        <v>48</v>
      </c>
      <c r="D42" s="112">
        <v>0</v>
      </c>
      <c r="E42" s="112">
        <f t="shared" si="1"/>
        <v>53</v>
      </c>
      <c r="F42" s="112">
        <v>0</v>
      </c>
      <c r="G42" s="112">
        <v>66</v>
      </c>
      <c r="H42" s="113">
        <f t="shared" si="0"/>
        <v>0.80303030303030298</v>
      </c>
    </row>
    <row r="43" spans="1:8" x14ac:dyDescent="0.2">
      <c r="A43" s="111" t="s">
        <v>144</v>
      </c>
      <c r="B43" s="112">
        <v>1</v>
      </c>
      <c r="C43" s="112">
        <v>18</v>
      </c>
      <c r="D43" s="112">
        <v>0</v>
      </c>
      <c r="E43" s="112">
        <f t="shared" si="1"/>
        <v>19</v>
      </c>
      <c r="F43" s="112">
        <v>1</v>
      </c>
      <c r="G43" s="112">
        <v>27</v>
      </c>
      <c r="H43" s="113">
        <f t="shared" si="0"/>
        <v>0.70370370370370372</v>
      </c>
    </row>
    <row r="44" spans="1:8" x14ac:dyDescent="0.2">
      <c r="A44" s="111" t="s">
        <v>147</v>
      </c>
      <c r="B44" s="112">
        <v>0</v>
      </c>
      <c r="C44" s="112">
        <v>0</v>
      </c>
      <c r="D44" s="112">
        <v>0</v>
      </c>
      <c r="E44" s="112">
        <v>0</v>
      </c>
      <c r="F44" s="112">
        <v>0</v>
      </c>
      <c r="G44" s="112">
        <v>27</v>
      </c>
      <c r="H44" s="113">
        <v>0</v>
      </c>
    </row>
    <row r="45" spans="1:8" x14ac:dyDescent="0.2">
      <c r="A45" s="111" t="s">
        <v>152</v>
      </c>
      <c r="B45" s="112">
        <v>2</v>
      </c>
      <c r="C45" s="112">
        <v>19</v>
      </c>
      <c r="D45" s="112">
        <v>0</v>
      </c>
      <c r="E45" s="112">
        <f t="shared" si="1"/>
        <v>21</v>
      </c>
      <c r="F45" s="112">
        <v>2</v>
      </c>
      <c r="G45" s="112">
        <v>20</v>
      </c>
      <c r="H45" s="113">
        <f t="shared" si="0"/>
        <v>1.05</v>
      </c>
    </row>
    <row r="46" spans="1:8" x14ac:dyDescent="0.2">
      <c r="A46" s="111" t="s">
        <v>155</v>
      </c>
      <c r="B46" s="112">
        <v>2</v>
      </c>
      <c r="C46" s="112">
        <v>18</v>
      </c>
      <c r="D46" s="112">
        <v>2</v>
      </c>
      <c r="E46" s="112">
        <v>22</v>
      </c>
      <c r="F46" s="112">
        <v>2</v>
      </c>
      <c r="G46" s="112">
        <v>25</v>
      </c>
      <c r="H46" s="113">
        <v>0.88</v>
      </c>
    </row>
    <row r="47" spans="1:8" x14ac:dyDescent="0.2">
      <c r="A47" s="111" t="s">
        <v>160</v>
      </c>
      <c r="B47" s="112">
        <v>1</v>
      </c>
      <c r="C47" s="112">
        <v>25</v>
      </c>
      <c r="D47" s="112">
        <v>0</v>
      </c>
      <c r="E47" s="112">
        <f t="shared" si="1"/>
        <v>26</v>
      </c>
      <c r="F47" s="112">
        <v>0</v>
      </c>
      <c r="G47" s="112">
        <v>31</v>
      </c>
      <c r="H47" s="113">
        <f t="shared" si="0"/>
        <v>0.83870967741935487</v>
      </c>
    </row>
    <row r="48" spans="1:8" x14ac:dyDescent="0.2">
      <c r="A48" s="111" t="s">
        <v>163</v>
      </c>
      <c r="B48" s="112">
        <v>2</v>
      </c>
      <c r="C48" s="112">
        <v>15</v>
      </c>
      <c r="D48" s="112">
        <v>0</v>
      </c>
      <c r="E48" s="112">
        <f t="shared" si="1"/>
        <v>17</v>
      </c>
      <c r="F48" s="112">
        <v>2</v>
      </c>
      <c r="G48" s="112">
        <v>20</v>
      </c>
      <c r="H48" s="113">
        <f t="shared" si="0"/>
        <v>0.85</v>
      </c>
    </row>
    <row r="49" spans="1:8" x14ac:dyDescent="0.2">
      <c r="A49" s="111" t="s">
        <v>166</v>
      </c>
      <c r="B49" s="112">
        <v>10</v>
      </c>
      <c r="C49" s="112">
        <v>49</v>
      </c>
      <c r="D49" s="112">
        <v>0</v>
      </c>
      <c r="E49" s="112">
        <f t="shared" si="1"/>
        <v>59</v>
      </c>
      <c r="F49" s="112">
        <v>2</v>
      </c>
      <c r="G49" s="112">
        <v>58</v>
      </c>
      <c r="H49" s="113">
        <f t="shared" si="0"/>
        <v>1.0172413793103448</v>
      </c>
    </row>
    <row r="50" spans="1:8" x14ac:dyDescent="0.2">
      <c r="A50" s="111" t="s">
        <v>169</v>
      </c>
      <c r="B50" s="112">
        <v>0</v>
      </c>
      <c r="C50" s="112">
        <v>0</v>
      </c>
      <c r="D50" s="112">
        <v>0</v>
      </c>
      <c r="E50" s="112">
        <f t="shared" si="1"/>
        <v>0</v>
      </c>
      <c r="F50" s="112">
        <v>0</v>
      </c>
      <c r="G50" s="112">
        <v>0</v>
      </c>
      <c r="H50" s="113">
        <v>0</v>
      </c>
    </row>
    <row r="51" spans="1:8" x14ac:dyDescent="0.2">
      <c r="A51" s="111" t="s">
        <v>172</v>
      </c>
      <c r="B51" s="112">
        <v>3</v>
      </c>
      <c r="C51" s="112">
        <v>25</v>
      </c>
      <c r="D51" s="112">
        <v>0</v>
      </c>
      <c r="E51" s="112">
        <f t="shared" si="1"/>
        <v>28</v>
      </c>
      <c r="F51" s="112">
        <v>0</v>
      </c>
      <c r="G51" s="112">
        <v>54</v>
      </c>
      <c r="H51" s="113">
        <f t="shared" si="0"/>
        <v>0.51851851851851849</v>
      </c>
    </row>
    <row r="52" spans="1:8" x14ac:dyDescent="0.2">
      <c r="A52" s="111" t="s">
        <v>174</v>
      </c>
      <c r="B52" s="112">
        <v>0</v>
      </c>
      <c r="C52" s="112">
        <v>9</v>
      </c>
      <c r="D52" s="112">
        <v>0</v>
      </c>
      <c r="E52" s="112">
        <f t="shared" si="1"/>
        <v>9</v>
      </c>
      <c r="F52" s="112">
        <v>0</v>
      </c>
      <c r="G52" s="112">
        <v>10</v>
      </c>
      <c r="H52" s="113">
        <f t="shared" si="0"/>
        <v>0.9</v>
      </c>
    </row>
    <row r="53" spans="1:8" x14ac:dyDescent="0.2">
      <c r="A53" s="111" t="s">
        <v>177</v>
      </c>
      <c r="B53" s="112">
        <v>0</v>
      </c>
      <c r="C53" s="112">
        <v>19</v>
      </c>
      <c r="D53" s="112">
        <v>0</v>
      </c>
      <c r="E53" s="112">
        <f t="shared" si="1"/>
        <v>19</v>
      </c>
      <c r="F53" s="112">
        <v>0</v>
      </c>
      <c r="G53" s="112">
        <v>20</v>
      </c>
      <c r="H53" s="113">
        <f t="shared" si="0"/>
        <v>0.95</v>
      </c>
    </row>
    <row r="54" spans="1:8" x14ac:dyDescent="0.2">
      <c r="A54" s="111" t="s">
        <v>180</v>
      </c>
      <c r="B54" s="112">
        <v>23</v>
      </c>
      <c r="C54" s="112">
        <v>1389</v>
      </c>
      <c r="D54" s="112">
        <v>0</v>
      </c>
      <c r="E54" s="112">
        <v>1412</v>
      </c>
      <c r="F54" s="112">
        <v>108</v>
      </c>
      <c r="G54" s="112">
        <v>2570</v>
      </c>
      <c r="H54" s="113">
        <v>0.54941634241245141</v>
      </c>
    </row>
    <row r="55" spans="1:8" x14ac:dyDescent="0.2">
      <c r="A55" s="111" t="s">
        <v>209</v>
      </c>
      <c r="B55" s="112">
        <v>1</v>
      </c>
      <c r="C55" s="112">
        <v>29</v>
      </c>
      <c r="D55" s="112">
        <v>0</v>
      </c>
      <c r="E55" s="112">
        <f t="shared" ref="E55:E76" si="2">SUM(B55:D55)</f>
        <v>30</v>
      </c>
      <c r="F55" s="112">
        <v>1</v>
      </c>
      <c r="G55" s="112">
        <v>32</v>
      </c>
      <c r="H55" s="113">
        <f t="shared" ref="H55:H77" si="3">E55/G55</f>
        <v>0.9375</v>
      </c>
    </row>
    <row r="56" spans="1:8" x14ac:dyDescent="0.2">
      <c r="A56" s="111" t="s">
        <v>211</v>
      </c>
      <c r="B56" s="112">
        <v>0</v>
      </c>
      <c r="C56" s="112">
        <v>4</v>
      </c>
      <c r="D56" s="112">
        <v>0</v>
      </c>
      <c r="E56" s="112">
        <f t="shared" si="2"/>
        <v>4</v>
      </c>
      <c r="F56" s="112">
        <v>0</v>
      </c>
      <c r="G56" s="112">
        <v>4</v>
      </c>
      <c r="H56" s="113">
        <f t="shared" si="3"/>
        <v>1</v>
      </c>
    </row>
    <row r="57" spans="1:8" x14ac:dyDescent="0.2">
      <c r="A57" s="111" t="s">
        <v>214</v>
      </c>
      <c r="B57" s="112">
        <v>1</v>
      </c>
      <c r="C57" s="112">
        <v>26</v>
      </c>
      <c r="D57" s="112">
        <v>0</v>
      </c>
      <c r="E57" s="112">
        <f t="shared" si="2"/>
        <v>27</v>
      </c>
      <c r="F57" s="112">
        <v>1</v>
      </c>
      <c r="G57" s="112">
        <v>39</v>
      </c>
      <c r="H57" s="113">
        <f t="shared" si="3"/>
        <v>0.69230769230769229</v>
      </c>
    </row>
    <row r="58" spans="1:8" x14ac:dyDescent="0.2">
      <c r="A58" s="111" t="s">
        <v>217</v>
      </c>
      <c r="B58" s="112">
        <v>0</v>
      </c>
      <c r="C58" s="112">
        <v>9</v>
      </c>
      <c r="D58" s="112">
        <v>0</v>
      </c>
      <c r="E58" s="112">
        <v>9</v>
      </c>
      <c r="F58" s="112">
        <v>0</v>
      </c>
      <c r="G58" s="112">
        <v>40</v>
      </c>
      <c r="H58" s="113">
        <v>0.22500000000000001</v>
      </c>
    </row>
    <row r="59" spans="1:8" x14ac:dyDescent="0.2">
      <c r="A59" s="111" t="s">
        <v>220</v>
      </c>
      <c r="B59" s="112">
        <v>4</v>
      </c>
      <c r="C59" s="112">
        <v>43</v>
      </c>
      <c r="D59" s="112">
        <v>0</v>
      </c>
      <c r="E59" s="112">
        <v>47</v>
      </c>
      <c r="F59" s="112">
        <v>4</v>
      </c>
      <c r="G59" s="112">
        <v>75</v>
      </c>
      <c r="H59" s="113">
        <v>0.62666666666666671</v>
      </c>
    </row>
    <row r="60" spans="1:8" x14ac:dyDescent="0.2">
      <c r="A60" s="111" t="s">
        <v>225</v>
      </c>
      <c r="B60" s="112">
        <v>2</v>
      </c>
      <c r="C60" s="112">
        <v>47</v>
      </c>
      <c r="D60" s="112">
        <v>0</v>
      </c>
      <c r="E60" s="112">
        <f t="shared" si="2"/>
        <v>49</v>
      </c>
      <c r="F60" s="112">
        <v>2</v>
      </c>
      <c r="G60" s="112">
        <v>36</v>
      </c>
      <c r="H60" s="113">
        <f t="shared" si="3"/>
        <v>1.3611111111111112</v>
      </c>
    </row>
    <row r="61" spans="1:8" x14ac:dyDescent="0.2">
      <c r="A61" s="111" t="s">
        <v>228</v>
      </c>
      <c r="B61" s="112">
        <v>1</v>
      </c>
      <c r="C61" s="112">
        <v>8</v>
      </c>
      <c r="D61" s="112">
        <v>0</v>
      </c>
      <c r="E61" s="112">
        <f t="shared" si="2"/>
        <v>9</v>
      </c>
      <c r="F61" s="112">
        <v>1</v>
      </c>
      <c r="G61" s="112">
        <v>21</v>
      </c>
      <c r="H61" s="113">
        <f t="shared" si="3"/>
        <v>0.42857142857142855</v>
      </c>
    </row>
    <row r="62" spans="1:8" x14ac:dyDescent="0.2">
      <c r="A62" s="111" t="s">
        <v>231</v>
      </c>
      <c r="B62" s="112">
        <v>1</v>
      </c>
      <c r="C62" s="112">
        <v>7</v>
      </c>
      <c r="D62" s="112">
        <v>0</v>
      </c>
      <c r="E62" s="112">
        <f t="shared" si="2"/>
        <v>8</v>
      </c>
      <c r="F62" s="112">
        <v>1</v>
      </c>
      <c r="G62" s="112">
        <v>105</v>
      </c>
      <c r="H62" s="113">
        <f t="shared" si="3"/>
        <v>7.6190476190476197E-2</v>
      </c>
    </row>
    <row r="63" spans="1:8" x14ac:dyDescent="0.2">
      <c r="A63" s="111" t="s">
        <v>234</v>
      </c>
      <c r="B63" s="112">
        <v>1</v>
      </c>
      <c r="C63" s="112">
        <v>9</v>
      </c>
      <c r="D63" s="112">
        <v>0</v>
      </c>
      <c r="E63" s="112">
        <f t="shared" si="2"/>
        <v>10</v>
      </c>
      <c r="F63" s="112">
        <v>0</v>
      </c>
      <c r="G63" s="112">
        <v>15</v>
      </c>
      <c r="H63" s="113">
        <f t="shared" si="3"/>
        <v>0.66666666666666663</v>
      </c>
    </row>
    <row r="64" spans="1:8" x14ac:dyDescent="0.2">
      <c r="A64" s="111" t="s">
        <v>237</v>
      </c>
      <c r="B64" s="112">
        <v>0</v>
      </c>
      <c r="C64" s="112">
        <v>1</v>
      </c>
      <c r="D64" s="112">
        <v>0</v>
      </c>
      <c r="E64" s="112">
        <f t="shared" si="2"/>
        <v>1</v>
      </c>
      <c r="F64" s="112">
        <v>0</v>
      </c>
      <c r="G64" s="112">
        <v>1</v>
      </c>
      <c r="H64" s="113">
        <f t="shared" si="3"/>
        <v>1</v>
      </c>
    </row>
    <row r="65" spans="1:8" x14ac:dyDescent="0.2">
      <c r="A65" s="111" t="s">
        <v>240</v>
      </c>
      <c r="B65" s="112">
        <v>4</v>
      </c>
      <c r="C65" s="112">
        <v>61</v>
      </c>
      <c r="D65" s="112">
        <v>0</v>
      </c>
      <c r="E65" s="112">
        <f t="shared" si="2"/>
        <v>65</v>
      </c>
      <c r="F65" s="112">
        <v>3</v>
      </c>
      <c r="G65" s="112">
        <v>66</v>
      </c>
      <c r="H65" s="113">
        <f t="shared" si="3"/>
        <v>0.98484848484848486</v>
      </c>
    </row>
    <row r="66" spans="1:8" x14ac:dyDescent="0.2">
      <c r="A66" s="111" t="s">
        <v>243</v>
      </c>
      <c r="B66" s="112">
        <v>2</v>
      </c>
      <c r="C66" s="112">
        <v>21</v>
      </c>
      <c r="D66" s="112">
        <v>0</v>
      </c>
      <c r="E66" s="112">
        <f t="shared" si="2"/>
        <v>23</v>
      </c>
      <c r="F66" s="112">
        <v>0</v>
      </c>
      <c r="G66" s="112">
        <v>35</v>
      </c>
      <c r="H66" s="113">
        <f t="shared" si="3"/>
        <v>0.65714285714285714</v>
      </c>
    </row>
    <row r="67" spans="1:8" x14ac:dyDescent="0.2">
      <c r="A67" s="111" t="s">
        <v>247</v>
      </c>
      <c r="B67" s="112">
        <v>1</v>
      </c>
      <c r="C67" s="112">
        <v>48</v>
      </c>
      <c r="D67" s="112">
        <v>0</v>
      </c>
      <c r="E67" s="112">
        <f t="shared" si="2"/>
        <v>49</v>
      </c>
      <c r="F67" s="112">
        <v>0</v>
      </c>
      <c r="G67" s="112">
        <v>52</v>
      </c>
      <c r="H67" s="113">
        <f t="shared" si="3"/>
        <v>0.94230769230769229</v>
      </c>
    </row>
    <row r="68" spans="1:8" x14ac:dyDescent="0.2">
      <c r="A68" s="111" t="s">
        <v>250</v>
      </c>
      <c r="B68" s="112">
        <v>4</v>
      </c>
      <c r="C68" s="112">
        <v>37</v>
      </c>
      <c r="D68" s="112">
        <v>0</v>
      </c>
      <c r="E68" s="112">
        <f t="shared" si="2"/>
        <v>41</v>
      </c>
      <c r="F68" s="112">
        <v>0</v>
      </c>
      <c r="G68" s="112">
        <v>54</v>
      </c>
      <c r="H68" s="113">
        <f t="shared" si="3"/>
        <v>0.7592592592592593</v>
      </c>
    </row>
    <row r="69" spans="1:8" x14ac:dyDescent="0.2">
      <c r="A69" s="111" t="s">
        <v>253</v>
      </c>
      <c r="B69" s="112">
        <v>3</v>
      </c>
      <c r="C69" s="112">
        <v>57</v>
      </c>
      <c r="D69" s="112">
        <v>0</v>
      </c>
      <c r="E69" s="112">
        <f t="shared" si="2"/>
        <v>60</v>
      </c>
      <c r="F69" s="112">
        <v>1</v>
      </c>
      <c r="G69" s="112">
        <v>49</v>
      </c>
      <c r="H69" s="113">
        <f t="shared" si="3"/>
        <v>1.2244897959183674</v>
      </c>
    </row>
    <row r="70" spans="1:8" x14ac:dyDescent="0.2">
      <c r="A70" s="111" t="s">
        <v>256</v>
      </c>
      <c r="B70" s="112">
        <v>0</v>
      </c>
      <c r="C70" s="112">
        <v>8</v>
      </c>
      <c r="D70" s="112">
        <v>0</v>
      </c>
      <c r="E70" s="112">
        <f t="shared" si="2"/>
        <v>8</v>
      </c>
      <c r="F70" s="112">
        <v>0</v>
      </c>
      <c r="G70" s="112">
        <v>12</v>
      </c>
      <c r="H70" s="113">
        <f t="shared" si="3"/>
        <v>0.66666666666666663</v>
      </c>
    </row>
    <row r="71" spans="1:8" x14ac:dyDescent="0.2">
      <c r="A71" s="111" t="s">
        <v>259</v>
      </c>
      <c r="B71" s="112">
        <v>133</v>
      </c>
      <c r="C71" s="112">
        <v>1131</v>
      </c>
      <c r="D71" s="112">
        <v>0</v>
      </c>
      <c r="E71" s="112">
        <v>1264</v>
      </c>
      <c r="F71" s="112">
        <v>5</v>
      </c>
      <c r="G71" s="112">
        <v>1521</v>
      </c>
      <c r="H71" s="113">
        <v>0.83103221564760021</v>
      </c>
    </row>
    <row r="72" spans="1:8" x14ac:dyDescent="0.2">
      <c r="A72" s="111" t="s">
        <v>278</v>
      </c>
      <c r="B72" s="112">
        <v>1</v>
      </c>
      <c r="C72" s="112">
        <v>38</v>
      </c>
      <c r="D72" s="112">
        <v>0</v>
      </c>
      <c r="E72" s="112">
        <v>39</v>
      </c>
      <c r="F72" s="112">
        <v>1</v>
      </c>
      <c r="G72" s="112">
        <v>38</v>
      </c>
      <c r="H72" s="113">
        <v>1.0263157894736843</v>
      </c>
    </row>
    <row r="73" spans="1:8" x14ac:dyDescent="0.2">
      <c r="A73" s="111" t="s">
        <v>282</v>
      </c>
      <c r="B73" s="112">
        <v>4</v>
      </c>
      <c r="C73" s="112">
        <v>49</v>
      </c>
      <c r="D73" s="112">
        <v>0</v>
      </c>
      <c r="E73" s="112">
        <f t="shared" si="2"/>
        <v>53</v>
      </c>
      <c r="F73" s="112">
        <v>2</v>
      </c>
      <c r="G73" s="112">
        <v>59</v>
      </c>
      <c r="H73" s="113">
        <f t="shared" si="3"/>
        <v>0.89830508474576276</v>
      </c>
    </row>
    <row r="74" spans="1:8" x14ac:dyDescent="0.2">
      <c r="A74" s="111" t="s">
        <v>285</v>
      </c>
      <c r="B74" s="112">
        <v>3</v>
      </c>
      <c r="C74" s="112">
        <v>9</v>
      </c>
      <c r="D74" s="112">
        <v>0</v>
      </c>
      <c r="E74" s="112">
        <f t="shared" si="2"/>
        <v>12</v>
      </c>
      <c r="F74" s="112">
        <v>0</v>
      </c>
      <c r="G74" s="112">
        <v>12</v>
      </c>
      <c r="H74" s="113">
        <f t="shared" si="3"/>
        <v>1</v>
      </c>
    </row>
    <row r="75" spans="1:8" x14ac:dyDescent="0.2">
      <c r="A75" s="111" t="s">
        <v>288</v>
      </c>
      <c r="B75" s="112">
        <v>1</v>
      </c>
      <c r="C75" s="112">
        <v>27</v>
      </c>
      <c r="D75" s="112">
        <v>0</v>
      </c>
      <c r="E75" s="112">
        <f t="shared" si="2"/>
        <v>28</v>
      </c>
      <c r="F75" s="112">
        <v>0</v>
      </c>
      <c r="G75" s="112">
        <v>33</v>
      </c>
      <c r="H75" s="113">
        <f>E75/G75</f>
        <v>0.84848484848484851</v>
      </c>
    </row>
    <row r="76" spans="1:8" ht="13.5" thickBot="1" x14ac:dyDescent="0.25">
      <c r="A76" s="114" t="s">
        <v>501</v>
      </c>
      <c r="B76" s="115">
        <v>24</v>
      </c>
      <c r="C76" s="115">
        <v>827</v>
      </c>
      <c r="D76" s="115">
        <v>0</v>
      </c>
      <c r="E76" s="115">
        <f t="shared" si="2"/>
        <v>851</v>
      </c>
      <c r="F76" s="115">
        <v>0</v>
      </c>
      <c r="G76" s="115">
        <v>829</v>
      </c>
      <c r="H76" s="116">
        <f>E76/G76</f>
        <v>1.0265379975874547</v>
      </c>
    </row>
    <row r="77" spans="1:8" s="96" customFormat="1" ht="13.5" thickTop="1" x14ac:dyDescent="0.2">
      <c r="A77" s="117" t="s">
        <v>506</v>
      </c>
      <c r="B77" s="118">
        <f>SUM(B3:B76)</f>
        <v>331</v>
      </c>
      <c r="C77" s="118">
        <f>SUM(C3:C76)</f>
        <v>5255</v>
      </c>
      <c r="D77" s="118">
        <f>SUM(D3:D76)</f>
        <v>24</v>
      </c>
      <c r="E77" s="118">
        <f t="shared" ref="E77" si="4">B77+C77+D77</f>
        <v>5610</v>
      </c>
      <c r="F77" s="118">
        <f>SUM(F3:F76)</f>
        <v>173</v>
      </c>
      <c r="G77" s="118">
        <f>SUM(G3:G76)</f>
        <v>7759</v>
      </c>
      <c r="H77" s="119">
        <f t="shared" si="3"/>
        <v>0.72303131846887481</v>
      </c>
    </row>
  </sheetData>
  <mergeCells count="1">
    <mergeCell ref="B1:G1"/>
  </mergeCell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9"/>
  <sheetViews>
    <sheetView topLeftCell="A7" workbookViewId="0">
      <selection activeCell="O26" sqref="O26"/>
    </sheetView>
  </sheetViews>
  <sheetFormatPr defaultRowHeight="12.75" x14ac:dyDescent="0.2"/>
  <cols>
    <col min="1" max="1" width="8.42578125" customWidth="1"/>
    <col min="2" max="2" width="12.28515625" customWidth="1"/>
    <col min="3" max="3" width="24.42578125" bestFit="1" customWidth="1"/>
    <col min="7" max="7" width="12.140625" customWidth="1"/>
    <col min="8" max="8" width="12.28515625" customWidth="1"/>
    <col min="10" max="10" width="9.140625" style="128"/>
    <col min="43" max="52" width="8.85546875" style="136"/>
  </cols>
  <sheetData>
    <row r="1" spans="1:52" s="2" customFormat="1" ht="14.25" x14ac:dyDescent="0.2">
      <c r="A1" s="28"/>
      <c r="B1" s="29"/>
      <c r="C1" s="30"/>
      <c r="D1" s="212">
        <v>44621</v>
      </c>
      <c r="E1" s="213"/>
      <c r="F1" s="213"/>
      <c r="G1" s="213"/>
      <c r="H1" s="213"/>
      <c r="I1" s="214"/>
      <c r="J1" s="123"/>
      <c r="AQ1" s="134"/>
      <c r="AR1" s="134"/>
      <c r="AS1" s="134"/>
      <c r="AT1" s="134"/>
      <c r="AU1" s="134"/>
      <c r="AV1" s="134"/>
      <c r="AW1" s="134"/>
      <c r="AX1" s="134"/>
      <c r="AY1" s="134"/>
      <c r="AZ1" s="134"/>
    </row>
    <row r="2" spans="1:52" s="16" customFormat="1" ht="42.75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24" t="s">
        <v>8</v>
      </c>
      <c r="AQ2" s="135"/>
      <c r="AR2" s="135"/>
      <c r="AS2" s="135"/>
      <c r="AT2" s="135"/>
      <c r="AU2" s="135"/>
      <c r="AV2" s="135"/>
      <c r="AW2" s="135"/>
      <c r="AX2" s="135"/>
      <c r="AY2" s="135"/>
      <c r="AZ2" s="135"/>
    </row>
    <row r="3" spans="1:52" x14ac:dyDescent="0.2">
      <c r="A3" s="107" t="s">
        <v>9</v>
      </c>
      <c r="B3" s="107" t="s">
        <v>10</v>
      </c>
      <c r="C3" s="107" t="s">
        <v>11</v>
      </c>
      <c r="D3" s="107">
        <v>3</v>
      </c>
      <c r="E3" s="107">
        <v>20</v>
      </c>
      <c r="F3" s="107">
        <v>0</v>
      </c>
      <c r="G3" s="107">
        <f>SUM(D3:F3)</f>
        <v>23</v>
      </c>
      <c r="H3" s="107">
        <v>0</v>
      </c>
      <c r="I3" s="107">
        <v>31</v>
      </c>
      <c r="J3" s="129">
        <f t="shared" ref="J3:J66" si="0">G3/I3</f>
        <v>0.74193548387096775</v>
      </c>
    </row>
    <row r="4" spans="1:52" x14ac:dyDescent="0.2">
      <c r="A4" s="107" t="s">
        <v>12</v>
      </c>
      <c r="B4" s="107" t="s">
        <v>13</v>
      </c>
      <c r="C4" s="107" t="s">
        <v>13</v>
      </c>
      <c r="D4" s="107">
        <v>2</v>
      </c>
      <c r="E4" s="107">
        <v>9</v>
      </c>
      <c r="F4" s="107">
        <v>0</v>
      </c>
      <c r="G4" s="107">
        <f t="shared" ref="G4:G67" si="1">SUM(D4:F4)</f>
        <v>11</v>
      </c>
      <c r="H4" s="107">
        <v>1</v>
      </c>
      <c r="I4" s="107">
        <v>14</v>
      </c>
      <c r="J4" s="129">
        <f t="shared" si="0"/>
        <v>0.7857142857142857</v>
      </c>
    </row>
    <row r="5" spans="1:52" x14ac:dyDescent="0.2">
      <c r="A5" s="95" t="s">
        <v>14</v>
      </c>
      <c r="B5" s="95" t="s">
        <v>15</v>
      </c>
      <c r="C5" s="95" t="s">
        <v>15</v>
      </c>
      <c r="D5" s="95">
        <v>0</v>
      </c>
      <c r="E5" s="95">
        <v>10</v>
      </c>
      <c r="F5" s="95">
        <v>0</v>
      </c>
      <c r="G5" s="95">
        <f t="shared" si="1"/>
        <v>10</v>
      </c>
      <c r="H5" s="95">
        <v>0</v>
      </c>
      <c r="I5" s="95">
        <v>11</v>
      </c>
      <c r="J5" s="125">
        <f t="shared" si="0"/>
        <v>0.90909090909090906</v>
      </c>
    </row>
    <row r="6" spans="1:52" x14ac:dyDescent="0.2">
      <c r="A6" s="95" t="s">
        <v>16</v>
      </c>
      <c r="B6" s="95" t="s">
        <v>17</v>
      </c>
      <c r="C6" s="95" t="s">
        <v>18</v>
      </c>
      <c r="D6" s="95">
        <v>1</v>
      </c>
      <c r="E6" s="95">
        <v>18</v>
      </c>
      <c r="F6" s="95">
        <v>0</v>
      </c>
      <c r="G6" s="95">
        <f t="shared" si="1"/>
        <v>19</v>
      </c>
      <c r="H6" s="95">
        <v>0</v>
      </c>
      <c r="I6" s="95">
        <v>21</v>
      </c>
      <c r="J6" s="125">
        <f t="shared" si="0"/>
        <v>0.90476190476190477</v>
      </c>
    </row>
    <row r="7" spans="1:52" x14ac:dyDescent="0.2">
      <c r="A7" s="95" t="s">
        <v>19</v>
      </c>
      <c r="B7" s="95" t="s">
        <v>17</v>
      </c>
      <c r="C7" s="95" t="s">
        <v>20</v>
      </c>
      <c r="D7" s="95">
        <v>14</v>
      </c>
      <c r="E7" s="95">
        <v>36</v>
      </c>
      <c r="F7" s="95">
        <v>0</v>
      </c>
      <c r="G7" s="95">
        <f t="shared" si="1"/>
        <v>50</v>
      </c>
      <c r="H7" s="95">
        <v>1</v>
      </c>
      <c r="I7" s="95">
        <v>53</v>
      </c>
      <c r="J7" s="125">
        <f t="shared" si="0"/>
        <v>0.94339622641509435</v>
      </c>
    </row>
    <row r="8" spans="1:52" s="133" customFormat="1" x14ac:dyDescent="0.2">
      <c r="A8" s="107" t="s">
        <v>21</v>
      </c>
      <c r="B8" s="107" t="s">
        <v>22</v>
      </c>
      <c r="C8" s="107" t="s">
        <v>23</v>
      </c>
      <c r="D8" s="107">
        <v>2</v>
      </c>
      <c r="E8" s="107">
        <v>11</v>
      </c>
      <c r="F8" s="107">
        <v>0</v>
      </c>
      <c r="G8" s="107">
        <f t="shared" si="1"/>
        <v>13</v>
      </c>
      <c r="H8" s="107">
        <v>0</v>
      </c>
      <c r="I8" s="107">
        <v>17</v>
      </c>
      <c r="J8" s="129">
        <f t="shared" si="0"/>
        <v>0.76470588235294112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137"/>
      <c r="AR8" s="137"/>
      <c r="AS8" s="137"/>
      <c r="AT8" s="137"/>
      <c r="AU8" s="137"/>
      <c r="AV8" s="137"/>
      <c r="AW8" s="137"/>
      <c r="AX8" s="137"/>
      <c r="AY8" s="137"/>
      <c r="AZ8" s="137"/>
    </row>
    <row r="9" spans="1:52" x14ac:dyDescent="0.2">
      <c r="A9" s="107" t="s">
        <v>24</v>
      </c>
      <c r="B9" s="107" t="s">
        <v>25</v>
      </c>
      <c r="C9" s="107" t="s">
        <v>26</v>
      </c>
      <c r="D9" s="107">
        <v>4</v>
      </c>
      <c r="E9" s="107">
        <v>49</v>
      </c>
      <c r="F9" s="107">
        <v>0</v>
      </c>
      <c r="G9" s="107">
        <f t="shared" si="1"/>
        <v>53</v>
      </c>
      <c r="H9" s="107">
        <v>4</v>
      </c>
      <c r="I9" s="107">
        <v>92</v>
      </c>
      <c r="J9" s="129">
        <f t="shared" si="0"/>
        <v>0.57608695652173914</v>
      </c>
    </row>
    <row r="10" spans="1:52" s="133" customFormat="1" x14ac:dyDescent="0.2">
      <c r="A10" s="131" t="s">
        <v>27</v>
      </c>
      <c r="B10" s="131" t="s">
        <v>28</v>
      </c>
      <c r="C10" s="131" t="s">
        <v>29</v>
      </c>
      <c r="D10" s="131">
        <v>0</v>
      </c>
      <c r="E10" s="131">
        <v>17</v>
      </c>
      <c r="F10" s="131">
        <v>0</v>
      </c>
      <c r="G10" s="131">
        <f t="shared" si="1"/>
        <v>17</v>
      </c>
      <c r="H10" s="131">
        <v>0</v>
      </c>
      <c r="I10" s="131">
        <v>20</v>
      </c>
      <c r="J10" s="132">
        <f t="shared" si="0"/>
        <v>0.85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</row>
    <row r="11" spans="1:52" x14ac:dyDescent="0.2">
      <c r="A11" s="107" t="s">
        <v>30</v>
      </c>
      <c r="B11" s="107" t="s">
        <v>31</v>
      </c>
      <c r="C11" s="107" t="s">
        <v>32</v>
      </c>
      <c r="D11" s="107">
        <v>0</v>
      </c>
      <c r="E11" s="107">
        <v>27</v>
      </c>
      <c r="F11" s="107">
        <v>0</v>
      </c>
      <c r="G11" s="107">
        <f t="shared" si="1"/>
        <v>27</v>
      </c>
      <c r="H11" s="107">
        <v>0</v>
      </c>
      <c r="I11" s="107">
        <v>56</v>
      </c>
      <c r="J11" s="129">
        <f t="shared" si="0"/>
        <v>0.48214285714285715</v>
      </c>
    </row>
    <row r="12" spans="1:52" s="133" customFormat="1" x14ac:dyDescent="0.2">
      <c r="A12" s="107" t="s">
        <v>33</v>
      </c>
      <c r="B12" s="107" t="s">
        <v>31</v>
      </c>
      <c r="C12" s="107" t="s">
        <v>34</v>
      </c>
      <c r="D12" s="107">
        <v>2</v>
      </c>
      <c r="E12" s="107">
        <v>5</v>
      </c>
      <c r="F12" s="107">
        <v>0</v>
      </c>
      <c r="G12" s="107">
        <f t="shared" si="1"/>
        <v>7</v>
      </c>
      <c r="H12" s="107">
        <v>0</v>
      </c>
      <c r="I12" s="107">
        <v>211</v>
      </c>
      <c r="J12" s="129">
        <f t="shared" si="0"/>
        <v>3.3175355450236969E-2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</row>
    <row r="13" spans="1:52" x14ac:dyDescent="0.2">
      <c r="A13" s="95" t="s">
        <v>35</v>
      </c>
      <c r="B13" s="95" t="s">
        <v>36</v>
      </c>
      <c r="C13" s="95" t="s">
        <v>37</v>
      </c>
      <c r="D13" s="95">
        <v>13</v>
      </c>
      <c r="E13" s="95">
        <v>117</v>
      </c>
      <c r="F13" s="95">
        <v>0</v>
      </c>
      <c r="G13" s="95">
        <f t="shared" si="1"/>
        <v>130</v>
      </c>
      <c r="H13" s="95">
        <v>5</v>
      </c>
      <c r="I13" s="95">
        <v>73</v>
      </c>
      <c r="J13" s="125">
        <f t="shared" si="0"/>
        <v>1.7808219178082192</v>
      </c>
    </row>
    <row r="14" spans="1:52" s="133" customFormat="1" x14ac:dyDescent="0.2">
      <c r="A14" s="131" t="s">
        <v>38</v>
      </c>
      <c r="B14" s="131" t="s">
        <v>36</v>
      </c>
      <c r="C14" s="131" t="s">
        <v>39</v>
      </c>
      <c r="D14" s="131">
        <v>0</v>
      </c>
      <c r="E14" s="131">
        <v>11</v>
      </c>
      <c r="F14" s="131">
        <v>0</v>
      </c>
      <c r="G14" s="131">
        <f t="shared" si="1"/>
        <v>11</v>
      </c>
      <c r="H14" s="131">
        <v>0</v>
      </c>
      <c r="I14" s="131">
        <v>12</v>
      </c>
      <c r="J14" s="132">
        <f t="shared" si="0"/>
        <v>0.91666666666666663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</row>
    <row r="15" spans="1:52" x14ac:dyDescent="0.2">
      <c r="A15" s="95" t="s">
        <v>40</v>
      </c>
      <c r="B15" s="95" t="s">
        <v>41</v>
      </c>
      <c r="C15" s="95" t="s">
        <v>42</v>
      </c>
      <c r="D15" s="95">
        <v>7</v>
      </c>
      <c r="E15" s="95">
        <v>40</v>
      </c>
      <c r="F15" s="95">
        <v>0</v>
      </c>
      <c r="G15" s="95">
        <f t="shared" si="1"/>
        <v>47</v>
      </c>
      <c r="H15" s="95">
        <v>2</v>
      </c>
      <c r="I15" s="95">
        <v>47</v>
      </c>
      <c r="J15" s="125">
        <f t="shared" si="0"/>
        <v>1</v>
      </c>
    </row>
    <row r="16" spans="1:52" x14ac:dyDescent="0.2">
      <c r="A16" s="95" t="s">
        <v>43</v>
      </c>
      <c r="B16" s="95" t="s">
        <v>44</v>
      </c>
      <c r="C16" s="95" t="s">
        <v>45</v>
      </c>
      <c r="D16" s="95">
        <v>1</v>
      </c>
      <c r="E16" s="95">
        <v>37</v>
      </c>
      <c r="F16" s="95">
        <v>0</v>
      </c>
      <c r="G16" s="95">
        <f t="shared" si="1"/>
        <v>38</v>
      </c>
      <c r="H16" s="95">
        <v>1</v>
      </c>
      <c r="I16" s="95">
        <v>21</v>
      </c>
      <c r="J16" s="125">
        <f t="shared" si="0"/>
        <v>1.8095238095238095</v>
      </c>
    </row>
    <row r="17" spans="1:52" s="133" customFormat="1" x14ac:dyDescent="0.2">
      <c r="A17" s="131" t="s">
        <v>46</v>
      </c>
      <c r="B17" s="131" t="s">
        <v>47</v>
      </c>
      <c r="C17" s="131" t="s">
        <v>48</v>
      </c>
      <c r="D17" s="131">
        <v>20</v>
      </c>
      <c r="E17" s="131">
        <v>191</v>
      </c>
      <c r="F17" s="131">
        <v>0</v>
      </c>
      <c r="G17" s="131">
        <f t="shared" si="1"/>
        <v>211</v>
      </c>
      <c r="H17" s="131">
        <v>0</v>
      </c>
      <c r="I17" s="131">
        <v>210</v>
      </c>
      <c r="J17" s="132">
        <f t="shared" si="0"/>
        <v>1.0047619047619047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</row>
    <row r="18" spans="1:52" x14ac:dyDescent="0.2">
      <c r="A18" s="95" t="s">
        <v>49</v>
      </c>
      <c r="B18" s="95" t="s">
        <v>47</v>
      </c>
      <c r="C18" s="95" t="s">
        <v>50</v>
      </c>
      <c r="D18" s="95">
        <v>0</v>
      </c>
      <c r="E18" s="95">
        <v>133</v>
      </c>
      <c r="F18" s="95">
        <v>0</v>
      </c>
      <c r="G18" s="95">
        <f t="shared" si="1"/>
        <v>133</v>
      </c>
      <c r="H18" s="95">
        <v>0</v>
      </c>
      <c r="I18" s="95">
        <v>100</v>
      </c>
      <c r="J18" s="125">
        <f t="shared" si="0"/>
        <v>1.33</v>
      </c>
    </row>
    <row r="19" spans="1:52" x14ac:dyDescent="0.2">
      <c r="A19" s="95" t="s">
        <v>51</v>
      </c>
      <c r="B19" s="95" t="s">
        <v>52</v>
      </c>
      <c r="C19" s="95" t="s">
        <v>53</v>
      </c>
      <c r="D19" s="95">
        <v>2</v>
      </c>
      <c r="E19" s="95">
        <v>9</v>
      </c>
      <c r="F19" s="95">
        <v>0</v>
      </c>
      <c r="G19" s="95">
        <f t="shared" si="1"/>
        <v>11</v>
      </c>
      <c r="H19" s="95">
        <v>2</v>
      </c>
      <c r="I19" s="95">
        <v>11</v>
      </c>
      <c r="J19" s="125">
        <f t="shared" si="0"/>
        <v>1</v>
      </c>
    </row>
    <row r="20" spans="1:52" x14ac:dyDescent="0.2">
      <c r="A20" s="95" t="s">
        <v>54</v>
      </c>
      <c r="B20" s="95" t="s">
        <v>55</v>
      </c>
      <c r="C20" s="95" t="s">
        <v>56</v>
      </c>
      <c r="D20" s="95">
        <v>25</v>
      </c>
      <c r="E20" s="95">
        <v>275</v>
      </c>
      <c r="F20" s="95">
        <v>1</v>
      </c>
      <c r="G20" s="95">
        <f t="shared" si="1"/>
        <v>301</v>
      </c>
      <c r="H20" s="95">
        <v>17</v>
      </c>
      <c r="I20" s="95">
        <v>342</v>
      </c>
      <c r="J20" s="125">
        <f t="shared" si="0"/>
        <v>0.88011695906432752</v>
      </c>
    </row>
    <row r="21" spans="1:52" x14ac:dyDescent="0.2">
      <c r="A21" s="107" t="s">
        <v>57</v>
      </c>
      <c r="B21" s="107" t="s">
        <v>55</v>
      </c>
      <c r="C21" s="107" t="s">
        <v>507</v>
      </c>
      <c r="D21" s="107">
        <v>0</v>
      </c>
      <c r="E21" s="107">
        <v>0</v>
      </c>
      <c r="F21" s="107">
        <v>0</v>
      </c>
      <c r="G21" s="107">
        <f t="shared" si="1"/>
        <v>0</v>
      </c>
      <c r="H21" s="107">
        <v>0</v>
      </c>
      <c r="I21" s="107">
        <v>0</v>
      </c>
      <c r="J21" s="129">
        <v>0</v>
      </c>
    </row>
    <row r="22" spans="1:52" x14ac:dyDescent="0.2">
      <c r="A22" s="95" t="s">
        <v>59</v>
      </c>
      <c r="B22" s="95" t="s">
        <v>60</v>
      </c>
      <c r="C22" s="95" t="s">
        <v>61</v>
      </c>
      <c r="D22" s="95">
        <v>2</v>
      </c>
      <c r="E22" s="95">
        <v>20</v>
      </c>
      <c r="F22" s="95">
        <v>0</v>
      </c>
      <c r="G22" s="95">
        <f t="shared" si="1"/>
        <v>22</v>
      </c>
      <c r="H22" s="95">
        <v>0</v>
      </c>
      <c r="I22" s="95">
        <v>15</v>
      </c>
      <c r="J22" s="125">
        <f t="shared" si="0"/>
        <v>1.4666666666666666</v>
      </c>
    </row>
    <row r="23" spans="1:52" s="133" customFormat="1" x14ac:dyDescent="0.2">
      <c r="A23" s="131" t="s">
        <v>62</v>
      </c>
      <c r="B23" s="131" t="s">
        <v>63</v>
      </c>
      <c r="C23" s="131" t="s">
        <v>64</v>
      </c>
      <c r="D23" s="131">
        <v>0</v>
      </c>
      <c r="E23" s="131">
        <v>30</v>
      </c>
      <c r="F23" s="131">
        <v>0</v>
      </c>
      <c r="G23" s="131">
        <f t="shared" si="1"/>
        <v>30</v>
      </c>
      <c r="H23" s="131">
        <v>0</v>
      </c>
      <c r="I23" s="131">
        <v>35</v>
      </c>
      <c r="J23" s="132">
        <f t="shared" si="0"/>
        <v>0.8571428571428571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</row>
    <row r="24" spans="1:52" x14ac:dyDescent="0.2">
      <c r="A24" s="107" t="s">
        <v>65</v>
      </c>
      <c r="B24" s="107" t="s">
        <v>66</v>
      </c>
      <c r="C24" s="107" t="s">
        <v>67</v>
      </c>
      <c r="D24" s="107">
        <v>7</v>
      </c>
      <c r="E24" s="107">
        <v>30</v>
      </c>
      <c r="F24" s="107">
        <v>0</v>
      </c>
      <c r="G24" s="107">
        <f t="shared" si="1"/>
        <v>37</v>
      </c>
      <c r="H24" s="107">
        <v>7</v>
      </c>
      <c r="I24" s="107">
        <v>105</v>
      </c>
      <c r="J24" s="129">
        <f t="shared" si="0"/>
        <v>0.35238095238095241</v>
      </c>
    </row>
    <row r="25" spans="1:52" x14ac:dyDescent="0.2">
      <c r="A25" s="95" t="s">
        <v>68</v>
      </c>
      <c r="B25" s="95" t="s">
        <v>66</v>
      </c>
      <c r="C25" s="95" t="s">
        <v>69</v>
      </c>
      <c r="D25" s="95">
        <v>0</v>
      </c>
      <c r="E25" s="95">
        <v>37</v>
      </c>
      <c r="F25" s="95">
        <v>0</v>
      </c>
      <c r="G25" s="95">
        <f t="shared" si="1"/>
        <v>37</v>
      </c>
      <c r="H25" s="95">
        <v>0</v>
      </c>
      <c r="I25" s="95">
        <v>36</v>
      </c>
      <c r="J25" s="125">
        <f t="shared" si="0"/>
        <v>1.0277777777777777</v>
      </c>
    </row>
    <row r="26" spans="1:52" x14ac:dyDescent="0.2">
      <c r="A26" s="107" t="s">
        <v>70</v>
      </c>
      <c r="B26" s="107" t="s">
        <v>71</v>
      </c>
      <c r="C26" s="107" t="s">
        <v>72</v>
      </c>
      <c r="D26" s="107">
        <v>2</v>
      </c>
      <c r="E26" s="107">
        <v>42</v>
      </c>
      <c r="F26" s="107">
        <v>0</v>
      </c>
      <c r="G26" s="107">
        <f t="shared" si="1"/>
        <v>44</v>
      </c>
      <c r="H26" s="107">
        <v>0</v>
      </c>
      <c r="I26" s="107">
        <v>56</v>
      </c>
      <c r="J26" s="129">
        <f t="shared" si="0"/>
        <v>0.7857142857142857</v>
      </c>
    </row>
    <row r="27" spans="1:52" x14ac:dyDescent="0.2">
      <c r="A27" s="107" t="s">
        <v>73</v>
      </c>
      <c r="B27" s="107" t="s">
        <v>71</v>
      </c>
      <c r="C27" s="107" t="s">
        <v>74</v>
      </c>
      <c r="D27" s="107">
        <v>2</v>
      </c>
      <c r="E27" s="107">
        <v>25</v>
      </c>
      <c r="F27" s="107">
        <v>0</v>
      </c>
      <c r="G27" s="107">
        <f t="shared" si="1"/>
        <v>27</v>
      </c>
      <c r="H27" s="107">
        <v>2</v>
      </c>
      <c r="I27" s="107">
        <v>39</v>
      </c>
      <c r="J27" s="129">
        <f t="shared" si="0"/>
        <v>0.69230769230769229</v>
      </c>
    </row>
    <row r="28" spans="1:52" x14ac:dyDescent="0.2">
      <c r="A28" s="107" t="s">
        <v>75</v>
      </c>
      <c r="B28" s="107" t="s">
        <v>76</v>
      </c>
      <c r="C28" s="107" t="s">
        <v>77</v>
      </c>
      <c r="D28" s="107">
        <v>3</v>
      </c>
      <c r="E28" s="107">
        <v>22</v>
      </c>
      <c r="F28" s="107">
        <v>0</v>
      </c>
      <c r="G28" s="107">
        <f t="shared" si="1"/>
        <v>25</v>
      </c>
      <c r="H28" s="107">
        <v>3</v>
      </c>
      <c r="I28" s="107">
        <v>39</v>
      </c>
      <c r="J28" s="129">
        <f t="shared" si="0"/>
        <v>0.64102564102564108</v>
      </c>
    </row>
    <row r="29" spans="1:52" s="133" customFormat="1" x14ac:dyDescent="0.2">
      <c r="A29" s="107" t="s">
        <v>78</v>
      </c>
      <c r="B29" s="107" t="s">
        <v>79</v>
      </c>
      <c r="C29" s="107" t="s">
        <v>80</v>
      </c>
      <c r="D29" s="107">
        <v>0</v>
      </c>
      <c r="E29" s="107">
        <v>0</v>
      </c>
      <c r="F29" s="107">
        <v>0</v>
      </c>
      <c r="G29" s="107">
        <f t="shared" si="1"/>
        <v>0</v>
      </c>
      <c r="H29" s="107">
        <v>0</v>
      </c>
      <c r="I29" s="107">
        <v>1</v>
      </c>
      <c r="J29" s="129">
        <f t="shared" si="0"/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</row>
    <row r="30" spans="1:52" s="133" customFormat="1" x14ac:dyDescent="0.2">
      <c r="A30" s="107" t="s">
        <v>81</v>
      </c>
      <c r="B30" s="107" t="s">
        <v>82</v>
      </c>
      <c r="C30" s="107" t="s">
        <v>83</v>
      </c>
      <c r="D30" s="107">
        <v>0</v>
      </c>
      <c r="E30" s="107">
        <v>5</v>
      </c>
      <c r="F30" s="107">
        <v>0</v>
      </c>
      <c r="G30" s="107">
        <f t="shared" si="1"/>
        <v>5</v>
      </c>
      <c r="H30" s="107">
        <v>0</v>
      </c>
      <c r="I30" s="107">
        <v>6</v>
      </c>
      <c r="J30" s="129">
        <f t="shared" si="0"/>
        <v>0.83333333333333337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</row>
    <row r="31" spans="1:52" x14ac:dyDescent="0.2">
      <c r="A31" s="107" t="s">
        <v>84</v>
      </c>
      <c r="B31" s="107" t="s">
        <v>85</v>
      </c>
      <c r="C31" s="107" t="s">
        <v>86</v>
      </c>
      <c r="D31" s="107">
        <v>7</v>
      </c>
      <c r="E31" s="107">
        <v>52</v>
      </c>
      <c r="F31" s="107">
        <v>0</v>
      </c>
      <c r="G31" s="107">
        <f t="shared" si="1"/>
        <v>59</v>
      </c>
      <c r="H31" s="107">
        <v>0</v>
      </c>
      <c r="I31" s="107">
        <v>197</v>
      </c>
      <c r="J31" s="129">
        <f t="shared" si="0"/>
        <v>0.29949238578680204</v>
      </c>
    </row>
    <row r="32" spans="1:52" x14ac:dyDescent="0.2">
      <c r="A32" s="95" t="s">
        <v>88</v>
      </c>
      <c r="B32" s="95" t="s">
        <v>89</v>
      </c>
      <c r="C32" s="95" t="s">
        <v>90</v>
      </c>
      <c r="D32" s="95">
        <v>0</v>
      </c>
      <c r="E32" s="95">
        <v>32</v>
      </c>
      <c r="F32" s="95">
        <v>0</v>
      </c>
      <c r="G32" s="95">
        <f t="shared" si="1"/>
        <v>32</v>
      </c>
      <c r="H32" s="95">
        <v>0</v>
      </c>
      <c r="I32" s="95">
        <v>34</v>
      </c>
      <c r="J32" s="125">
        <f t="shared" si="0"/>
        <v>0.94117647058823528</v>
      </c>
    </row>
    <row r="33" spans="1:52" x14ac:dyDescent="0.2">
      <c r="A33" s="95" t="s">
        <v>91</v>
      </c>
      <c r="B33" s="95" t="s">
        <v>92</v>
      </c>
      <c r="C33" s="95" t="s">
        <v>93</v>
      </c>
      <c r="D33" s="95">
        <v>6</v>
      </c>
      <c r="E33" s="95">
        <v>146</v>
      </c>
      <c r="F33" s="95">
        <v>0</v>
      </c>
      <c r="G33" s="95">
        <f t="shared" si="1"/>
        <v>152</v>
      </c>
      <c r="H33" s="95">
        <v>6</v>
      </c>
      <c r="I33" s="95">
        <v>87</v>
      </c>
      <c r="J33" s="125">
        <f t="shared" si="0"/>
        <v>1.7471264367816093</v>
      </c>
    </row>
    <row r="34" spans="1:52" x14ac:dyDescent="0.2">
      <c r="A34" s="95" t="s">
        <v>94</v>
      </c>
      <c r="B34" s="95" t="s">
        <v>95</v>
      </c>
      <c r="C34" s="95" t="s">
        <v>96</v>
      </c>
      <c r="D34" s="95">
        <v>1</v>
      </c>
      <c r="E34" s="95">
        <v>10</v>
      </c>
      <c r="F34" s="95">
        <v>0</v>
      </c>
      <c r="G34" s="95">
        <f t="shared" si="1"/>
        <v>11</v>
      </c>
      <c r="H34" s="95">
        <v>1</v>
      </c>
      <c r="I34" s="95">
        <v>11</v>
      </c>
      <c r="J34" s="125">
        <f t="shared" si="0"/>
        <v>1</v>
      </c>
    </row>
    <row r="35" spans="1:52" x14ac:dyDescent="0.2">
      <c r="A35" s="95" t="s">
        <v>97</v>
      </c>
      <c r="B35" s="95" t="s">
        <v>98</v>
      </c>
      <c r="C35" s="95" t="s">
        <v>99</v>
      </c>
      <c r="D35" s="95">
        <v>0</v>
      </c>
      <c r="E35" s="95">
        <v>14</v>
      </c>
      <c r="F35" s="95">
        <v>0</v>
      </c>
      <c r="G35" s="95">
        <f t="shared" si="1"/>
        <v>14</v>
      </c>
      <c r="H35" s="95">
        <v>0</v>
      </c>
      <c r="I35" s="95">
        <v>11</v>
      </c>
      <c r="J35" s="125">
        <f t="shared" si="0"/>
        <v>1.2727272727272727</v>
      </c>
    </row>
    <row r="36" spans="1:52" s="133" customFormat="1" x14ac:dyDescent="0.2">
      <c r="A36" s="107" t="s">
        <v>100</v>
      </c>
      <c r="B36" s="107" t="s">
        <v>101</v>
      </c>
      <c r="C36" s="107" t="s">
        <v>102</v>
      </c>
      <c r="D36" s="107">
        <v>0</v>
      </c>
      <c r="E36" s="107">
        <v>4</v>
      </c>
      <c r="F36" s="107">
        <v>0</v>
      </c>
      <c r="G36" s="107">
        <f t="shared" si="1"/>
        <v>4</v>
      </c>
      <c r="H36" s="107">
        <v>0</v>
      </c>
      <c r="I36" s="107">
        <v>9</v>
      </c>
      <c r="J36" s="129">
        <f t="shared" si="0"/>
        <v>0.44444444444444442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</row>
    <row r="37" spans="1:52" x14ac:dyDescent="0.2">
      <c r="A37" s="95" t="s">
        <v>103</v>
      </c>
      <c r="B37" s="95" t="s">
        <v>104</v>
      </c>
      <c r="C37" s="95" t="s">
        <v>105</v>
      </c>
      <c r="D37" s="95">
        <v>1</v>
      </c>
      <c r="E37" s="95">
        <v>9</v>
      </c>
      <c r="F37" s="95">
        <v>0</v>
      </c>
      <c r="G37" s="95">
        <f t="shared" si="1"/>
        <v>10</v>
      </c>
      <c r="H37" s="95">
        <v>0</v>
      </c>
      <c r="I37" s="95">
        <v>10</v>
      </c>
      <c r="J37" s="125">
        <f t="shared" si="0"/>
        <v>1</v>
      </c>
    </row>
    <row r="38" spans="1:52" x14ac:dyDescent="0.2">
      <c r="A38" s="95" t="s">
        <v>106</v>
      </c>
      <c r="B38" s="95" t="s">
        <v>107</v>
      </c>
      <c r="C38" s="95" t="s">
        <v>108</v>
      </c>
      <c r="D38" s="95">
        <v>3</v>
      </c>
      <c r="E38" s="95">
        <v>30</v>
      </c>
      <c r="F38" s="95">
        <v>0</v>
      </c>
      <c r="G38" s="95">
        <f t="shared" si="1"/>
        <v>33</v>
      </c>
      <c r="H38" s="95">
        <v>0</v>
      </c>
      <c r="I38" s="95">
        <v>25</v>
      </c>
      <c r="J38" s="125">
        <f t="shared" si="0"/>
        <v>1.32</v>
      </c>
    </row>
    <row r="39" spans="1:52" x14ac:dyDescent="0.2">
      <c r="A39" s="95" t="s">
        <v>109</v>
      </c>
      <c r="B39" s="95" t="s">
        <v>110</v>
      </c>
      <c r="C39" s="95" t="s">
        <v>111</v>
      </c>
      <c r="D39" s="95">
        <v>4</v>
      </c>
      <c r="E39" s="95">
        <v>26</v>
      </c>
      <c r="F39" s="95">
        <v>0</v>
      </c>
      <c r="G39" s="95">
        <f t="shared" si="1"/>
        <v>30</v>
      </c>
      <c r="H39" s="95">
        <v>4</v>
      </c>
      <c r="I39" s="95">
        <v>31</v>
      </c>
      <c r="J39" s="125">
        <f t="shared" si="0"/>
        <v>0.967741935483871</v>
      </c>
    </row>
    <row r="40" spans="1:52" x14ac:dyDescent="0.2">
      <c r="A40" s="107" t="s">
        <v>112</v>
      </c>
      <c r="B40" s="107" t="s">
        <v>113</v>
      </c>
      <c r="C40" s="107" t="s">
        <v>114</v>
      </c>
      <c r="D40" s="107">
        <v>2</v>
      </c>
      <c r="E40" s="107">
        <v>38</v>
      </c>
      <c r="F40" s="107">
        <v>0</v>
      </c>
      <c r="G40" s="107">
        <f t="shared" si="1"/>
        <v>40</v>
      </c>
      <c r="H40" s="107">
        <v>0</v>
      </c>
      <c r="I40" s="107">
        <v>73</v>
      </c>
      <c r="J40" s="129">
        <f t="shared" si="0"/>
        <v>0.54794520547945202</v>
      </c>
    </row>
    <row r="41" spans="1:52" x14ac:dyDescent="0.2">
      <c r="A41" s="107" t="s">
        <v>115</v>
      </c>
      <c r="B41" s="107" t="s">
        <v>116</v>
      </c>
      <c r="C41" s="107" t="s">
        <v>117</v>
      </c>
      <c r="D41" s="107">
        <v>0</v>
      </c>
      <c r="E41" s="107">
        <v>6</v>
      </c>
      <c r="F41" s="107">
        <v>0</v>
      </c>
      <c r="G41" s="107">
        <f t="shared" si="1"/>
        <v>6</v>
      </c>
      <c r="H41" s="107">
        <v>0</v>
      </c>
      <c r="I41" s="107">
        <v>8</v>
      </c>
      <c r="J41" s="129">
        <f t="shared" si="0"/>
        <v>0.75</v>
      </c>
    </row>
    <row r="42" spans="1:52" s="133" customFormat="1" x14ac:dyDescent="0.2">
      <c r="A42" s="107" t="s">
        <v>118</v>
      </c>
      <c r="B42" s="107" t="s">
        <v>119</v>
      </c>
      <c r="C42" s="107" t="s">
        <v>120</v>
      </c>
      <c r="D42" s="107">
        <v>0</v>
      </c>
      <c r="E42" s="107">
        <v>9</v>
      </c>
      <c r="F42" s="107">
        <v>0</v>
      </c>
      <c r="G42" s="107">
        <f t="shared" si="1"/>
        <v>9</v>
      </c>
      <c r="H42" s="107">
        <v>0</v>
      </c>
      <c r="I42" s="107">
        <v>15</v>
      </c>
      <c r="J42" s="129">
        <f t="shared" si="0"/>
        <v>0.6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</row>
    <row r="43" spans="1:52" x14ac:dyDescent="0.2">
      <c r="A43" s="107" t="s">
        <v>121</v>
      </c>
      <c r="B43" s="107" t="s">
        <v>122</v>
      </c>
      <c r="C43" s="107" t="s">
        <v>123</v>
      </c>
      <c r="D43" s="107">
        <v>0</v>
      </c>
      <c r="E43" s="107">
        <v>32</v>
      </c>
      <c r="F43" s="107">
        <v>0</v>
      </c>
      <c r="G43" s="107">
        <f t="shared" si="1"/>
        <v>32</v>
      </c>
      <c r="H43" s="107">
        <v>0</v>
      </c>
      <c r="I43" s="107">
        <v>51</v>
      </c>
      <c r="J43" s="129">
        <f t="shared" si="0"/>
        <v>0.62745098039215685</v>
      </c>
    </row>
    <row r="44" spans="1:52" x14ac:dyDescent="0.2">
      <c r="A44" s="107" t="s">
        <v>124</v>
      </c>
      <c r="B44" s="107" t="s">
        <v>122</v>
      </c>
      <c r="C44" s="107" t="s">
        <v>125</v>
      </c>
      <c r="D44" s="107">
        <v>0</v>
      </c>
      <c r="E44" s="107">
        <v>14</v>
      </c>
      <c r="F44" s="107">
        <v>0</v>
      </c>
      <c r="G44" s="107">
        <f t="shared" si="1"/>
        <v>14</v>
      </c>
      <c r="H44" s="107">
        <v>0</v>
      </c>
      <c r="I44" s="107">
        <v>21</v>
      </c>
      <c r="J44" s="129">
        <f t="shared" si="0"/>
        <v>0.66666666666666663</v>
      </c>
    </row>
    <row r="45" spans="1:52" x14ac:dyDescent="0.2">
      <c r="A45" s="107" t="s">
        <v>126</v>
      </c>
      <c r="B45" s="107" t="s">
        <v>127</v>
      </c>
      <c r="C45" s="107" t="s">
        <v>127</v>
      </c>
      <c r="D45" s="107">
        <v>1</v>
      </c>
      <c r="E45" s="107">
        <v>11</v>
      </c>
      <c r="F45" s="107">
        <v>0</v>
      </c>
      <c r="G45" s="107">
        <f t="shared" si="1"/>
        <v>12</v>
      </c>
      <c r="H45" s="107">
        <v>0</v>
      </c>
      <c r="I45" s="107">
        <v>38</v>
      </c>
      <c r="J45" s="129">
        <f t="shared" si="0"/>
        <v>0.31578947368421051</v>
      </c>
    </row>
    <row r="46" spans="1:52" x14ac:dyDescent="0.2">
      <c r="A46" s="107" t="s">
        <v>128</v>
      </c>
      <c r="B46" s="107" t="s">
        <v>129</v>
      </c>
      <c r="C46" s="107" t="s">
        <v>130</v>
      </c>
      <c r="D46" s="107">
        <v>0</v>
      </c>
      <c r="E46" s="107">
        <v>18</v>
      </c>
      <c r="F46" s="107">
        <v>0</v>
      </c>
      <c r="G46" s="107">
        <f t="shared" si="1"/>
        <v>18</v>
      </c>
      <c r="H46" s="107">
        <v>0</v>
      </c>
      <c r="I46" s="107">
        <v>27</v>
      </c>
      <c r="J46" s="129">
        <f t="shared" si="0"/>
        <v>0.66666666666666663</v>
      </c>
    </row>
    <row r="47" spans="1:52" x14ac:dyDescent="0.2">
      <c r="A47" s="107" t="s">
        <v>131</v>
      </c>
      <c r="B47" s="107" t="s">
        <v>132</v>
      </c>
      <c r="C47" s="107" t="s">
        <v>133</v>
      </c>
      <c r="D47" s="107">
        <v>0</v>
      </c>
      <c r="E47" s="107">
        <v>15</v>
      </c>
      <c r="F47" s="107">
        <v>0</v>
      </c>
      <c r="G47" s="107">
        <f t="shared" si="1"/>
        <v>15</v>
      </c>
      <c r="H47" s="107">
        <v>0</v>
      </c>
      <c r="I47" s="107">
        <v>21</v>
      </c>
      <c r="J47" s="129">
        <f t="shared" si="0"/>
        <v>0.7142857142857143</v>
      </c>
    </row>
    <row r="48" spans="1:52" x14ac:dyDescent="0.2">
      <c r="A48" s="107" t="s">
        <v>134</v>
      </c>
      <c r="B48" s="107" t="s">
        <v>135</v>
      </c>
      <c r="C48" s="107" t="s">
        <v>136</v>
      </c>
      <c r="D48" s="107">
        <v>2</v>
      </c>
      <c r="E48" s="107">
        <v>66</v>
      </c>
      <c r="F48" s="107">
        <v>0</v>
      </c>
      <c r="G48" s="107">
        <f t="shared" si="1"/>
        <v>68</v>
      </c>
      <c r="H48" s="107">
        <v>2</v>
      </c>
      <c r="I48" s="107">
        <v>113</v>
      </c>
      <c r="J48" s="129">
        <f t="shared" si="0"/>
        <v>0.60176991150442483</v>
      </c>
    </row>
    <row r="49" spans="1:52" x14ac:dyDescent="0.2">
      <c r="A49" s="107" t="s">
        <v>137</v>
      </c>
      <c r="B49" s="107" t="s">
        <v>138</v>
      </c>
      <c r="C49" s="107" t="s">
        <v>139</v>
      </c>
      <c r="D49" s="107">
        <v>1</v>
      </c>
      <c r="E49" s="107">
        <v>61</v>
      </c>
      <c r="F49" s="107">
        <v>0</v>
      </c>
      <c r="G49" s="107">
        <f t="shared" si="1"/>
        <v>62</v>
      </c>
      <c r="H49" s="107">
        <v>0</v>
      </c>
      <c r="I49" s="107">
        <v>82</v>
      </c>
      <c r="J49" s="129">
        <f t="shared" si="0"/>
        <v>0.75609756097560976</v>
      </c>
    </row>
    <row r="50" spans="1:52" x14ac:dyDescent="0.2">
      <c r="A50" s="107" t="s">
        <v>140</v>
      </c>
      <c r="B50" s="107" t="s">
        <v>141</v>
      </c>
      <c r="C50" s="107" t="s">
        <v>142</v>
      </c>
      <c r="D50" s="107">
        <v>2</v>
      </c>
      <c r="E50" s="107">
        <v>78</v>
      </c>
      <c r="F50" s="107">
        <v>0</v>
      </c>
      <c r="G50" s="107">
        <f t="shared" si="1"/>
        <v>80</v>
      </c>
      <c r="H50" s="107">
        <v>1</v>
      </c>
      <c r="I50" s="107">
        <v>105</v>
      </c>
      <c r="J50" s="129">
        <f t="shared" si="0"/>
        <v>0.76190476190476186</v>
      </c>
    </row>
    <row r="51" spans="1:52" s="133" customFormat="1" x14ac:dyDescent="0.2">
      <c r="A51" s="131" t="s">
        <v>143</v>
      </c>
      <c r="B51" s="131" t="s">
        <v>144</v>
      </c>
      <c r="C51" s="131" t="s">
        <v>145</v>
      </c>
      <c r="D51" s="131">
        <v>0</v>
      </c>
      <c r="E51" s="131">
        <v>25</v>
      </c>
      <c r="F51" s="131">
        <v>0</v>
      </c>
      <c r="G51" s="131">
        <f t="shared" si="1"/>
        <v>25</v>
      </c>
      <c r="H51" s="131">
        <v>0</v>
      </c>
      <c r="I51" s="131">
        <v>29</v>
      </c>
      <c r="J51" s="132">
        <f t="shared" si="0"/>
        <v>0.86206896551724133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</row>
    <row r="52" spans="1:52" x14ac:dyDescent="0.2">
      <c r="A52" s="107" t="s">
        <v>146</v>
      </c>
      <c r="B52" s="107" t="s">
        <v>147</v>
      </c>
      <c r="C52" s="107" t="s">
        <v>148</v>
      </c>
      <c r="D52" s="107">
        <v>0</v>
      </c>
      <c r="E52" s="107">
        <v>0</v>
      </c>
      <c r="F52" s="107">
        <v>0</v>
      </c>
      <c r="G52" s="107">
        <f t="shared" si="1"/>
        <v>0</v>
      </c>
      <c r="H52" s="107">
        <v>0</v>
      </c>
      <c r="I52" s="107">
        <v>12</v>
      </c>
      <c r="J52" s="129">
        <f t="shared" si="0"/>
        <v>0</v>
      </c>
    </row>
    <row r="53" spans="1:52" s="133" customFormat="1" x14ac:dyDescent="0.2">
      <c r="A53" s="107" t="s">
        <v>149</v>
      </c>
      <c r="B53" s="107" t="s">
        <v>147</v>
      </c>
      <c r="C53" s="107" t="s">
        <v>150</v>
      </c>
      <c r="D53" s="107">
        <v>0</v>
      </c>
      <c r="E53" s="107">
        <v>0</v>
      </c>
      <c r="F53" s="107">
        <v>0</v>
      </c>
      <c r="G53" s="107">
        <f t="shared" si="1"/>
        <v>0</v>
      </c>
      <c r="H53" s="107">
        <v>0</v>
      </c>
      <c r="I53" s="107">
        <v>24</v>
      </c>
      <c r="J53" s="129">
        <f t="shared" si="0"/>
        <v>0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</row>
    <row r="54" spans="1:52" x14ac:dyDescent="0.2">
      <c r="A54" s="107" t="s">
        <v>151</v>
      </c>
      <c r="B54" s="107" t="s">
        <v>152</v>
      </c>
      <c r="C54" s="107" t="s">
        <v>153</v>
      </c>
      <c r="D54" s="107">
        <v>2</v>
      </c>
      <c r="E54" s="107">
        <v>20</v>
      </c>
      <c r="F54" s="107">
        <v>0</v>
      </c>
      <c r="G54" s="107">
        <f t="shared" si="1"/>
        <v>22</v>
      </c>
      <c r="H54" s="107">
        <v>2</v>
      </c>
      <c r="I54" s="107">
        <v>42</v>
      </c>
      <c r="J54" s="129">
        <f t="shared" si="0"/>
        <v>0.52380952380952384</v>
      </c>
    </row>
    <row r="55" spans="1:52" x14ac:dyDescent="0.2">
      <c r="A55" s="107" t="s">
        <v>154</v>
      </c>
      <c r="B55" s="107" t="s">
        <v>155</v>
      </c>
      <c r="C55" s="107" t="s">
        <v>156</v>
      </c>
      <c r="D55" s="107">
        <v>0</v>
      </c>
      <c r="E55" s="107">
        <v>9</v>
      </c>
      <c r="F55" s="107">
        <v>0</v>
      </c>
      <c r="G55" s="107">
        <f t="shared" si="1"/>
        <v>9</v>
      </c>
      <c r="H55" s="107">
        <v>0</v>
      </c>
      <c r="I55" s="107">
        <v>12</v>
      </c>
      <c r="J55" s="129">
        <f t="shared" si="0"/>
        <v>0.75</v>
      </c>
    </row>
    <row r="56" spans="1:52" x14ac:dyDescent="0.2">
      <c r="A56" s="95" t="s">
        <v>157</v>
      </c>
      <c r="B56" s="95" t="s">
        <v>155</v>
      </c>
      <c r="C56" s="95" t="s">
        <v>158</v>
      </c>
      <c r="D56" s="95">
        <v>14</v>
      </c>
      <c r="E56" s="95">
        <v>4</v>
      </c>
      <c r="F56" s="95">
        <v>0</v>
      </c>
      <c r="G56" s="95">
        <f t="shared" si="1"/>
        <v>18</v>
      </c>
      <c r="H56" s="95">
        <v>2</v>
      </c>
      <c r="I56" s="95">
        <v>17</v>
      </c>
      <c r="J56" s="125">
        <f t="shared" si="0"/>
        <v>1.0588235294117647</v>
      </c>
    </row>
    <row r="57" spans="1:52" x14ac:dyDescent="0.2">
      <c r="A57" s="95" t="s">
        <v>159</v>
      </c>
      <c r="B57" s="95" t="s">
        <v>160</v>
      </c>
      <c r="C57" s="95" t="s">
        <v>161</v>
      </c>
      <c r="D57" s="95">
        <v>0</v>
      </c>
      <c r="E57" s="95">
        <v>22</v>
      </c>
      <c r="F57" s="95">
        <v>0</v>
      </c>
      <c r="G57" s="95">
        <f t="shared" si="1"/>
        <v>22</v>
      </c>
      <c r="H57" s="95">
        <v>0</v>
      </c>
      <c r="I57" s="95">
        <v>24</v>
      </c>
      <c r="J57" s="125">
        <f t="shared" si="0"/>
        <v>0.91666666666666663</v>
      </c>
    </row>
    <row r="58" spans="1:52" x14ac:dyDescent="0.2">
      <c r="A58" s="107" t="s">
        <v>162</v>
      </c>
      <c r="B58" s="107" t="s">
        <v>163</v>
      </c>
      <c r="C58" s="107" t="s">
        <v>164</v>
      </c>
      <c r="D58" s="107">
        <v>0</v>
      </c>
      <c r="E58" s="107">
        <v>26</v>
      </c>
      <c r="F58" s="107">
        <v>0</v>
      </c>
      <c r="G58" s="107">
        <f t="shared" si="1"/>
        <v>26</v>
      </c>
      <c r="H58" s="107">
        <v>0</v>
      </c>
      <c r="I58" s="107">
        <v>36</v>
      </c>
      <c r="J58" s="129">
        <f t="shared" si="0"/>
        <v>0.72222222222222221</v>
      </c>
    </row>
    <row r="59" spans="1:52" x14ac:dyDescent="0.2">
      <c r="A59" s="95" t="s">
        <v>165</v>
      </c>
      <c r="B59" s="95" t="s">
        <v>166</v>
      </c>
      <c r="C59" s="95" t="s">
        <v>167</v>
      </c>
      <c r="D59" s="95">
        <v>4</v>
      </c>
      <c r="E59" s="95">
        <v>70</v>
      </c>
      <c r="F59" s="95">
        <v>0</v>
      </c>
      <c r="G59" s="95">
        <f t="shared" si="1"/>
        <v>74</v>
      </c>
      <c r="H59" s="95">
        <v>2</v>
      </c>
      <c r="I59" s="95">
        <v>75</v>
      </c>
      <c r="J59" s="125">
        <f t="shared" si="0"/>
        <v>0.98666666666666669</v>
      </c>
    </row>
    <row r="60" spans="1:52" x14ac:dyDescent="0.2">
      <c r="A60" s="95" t="s">
        <v>168</v>
      </c>
      <c r="B60" s="95" t="s">
        <v>169</v>
      </c>
      <c r="C60" s="95" t="s">
        <v>170</v>
      </c>
      <c r="D60" s="95">
        <v>1</v>
      </c>
      <c r="E60" s="95">
        <v>22</v>
      </c>
      <c r="F60" s="95">
        <v>0</v>
      </c>
      <c r="G60" s="95">
        <f t="shared" si="1"/>
        <v>23</v>
      </c>
      <c r="H60" s="95">
        <v>1</v>
      </c>
      <c r="I60" s="95">
        <v>20</v>
      </c>
      <c r="J60" s="125">
        <f t="shared" si="0"/>
        <v>1.1499999999999999</v>
      </c>
    </row>
    <row r="61" spans="1:52" x14ac:dyDescent="0.2">
      <c r="A61" s="107" t="s">
        <v>171</v>
      </c>
      <c r="B61" s="107" t="s">
        <v>172</v>
      </c>
      <c r="C61" s="107" t="s">
        <v>172</v>
      </c>
      <c r="D61" s="107">
        <v>8</v>
      </c>
      <c r="E61" s="107">
        <v>71</v>
      </c>
      <c r="F61" s="107">
        <v>0</v>
      </c>
      <c r="G61" s="107">
        <f t="shared" si="1"/>
        <v>79</v>
      </c>
      <c r="H61" s="107">
        <v>2</v>
      </c>
      <c r="I61" s="107">
        <v>99</v>
      </c>
      <c r="J61" s="129">
        <f t="shared" si="0"/>
        <v>0.79797979797979801</v>
      </c>
    </row>
    <row r="62" spans="1:52" x14ac:dyDescent="0.2">
      <c r="A62" s="95" t="s">
        <v>173</v>
      </c>
      <c r="B62" s="95" t="s">
        <v>174</v>
      </c>
      <c r="C62" s="95" t="s">
        <v>175</v>
      </c>
      <c r="D62" s="95">
        <v>2</v>
      </c>
      <c r="E62" s="95">
        <v>19</v>
      </c>
      <c r="F62" s="95">
        <v>0</v>
      </c>
      <c r="G62" s="95">
        <f t="shared" si="1"/>
        <v>21</v>
      </c>
      <c r="H62" s="95">
        <v>0</v>
      </c>
      <c r="I62" s="95">
        <v>14</v>
      </c>
      <c r="J62" s="125">
        <f t="shared" si="0"/>
        <v>1.5</v>
      </c>
    </row>
    <row r="63" spans="1:52" x14ac:dyDescent="0.2">
      <c r="A63" s="95" t="s">
        <v>176</v>
      </c>
      <c r="B63" s="95" t="s">
        <v>177</v>
      </c>
      <c r="C63" s="95" t="s">
        <v>178</v>
      </c>
      <c r="D63" s="95">
        <v>2</v>
      </c>
      <c r="E63" s="95">
        <v>10</v>
      </c>
      <c r="F63" s="95">
        <v>0</v>
      </c>
      <c r="G63" s="95">
        <f t="shared" si="1"/>
        <v>12</v>
      </c>
      <c r="H63" s="95">
        <v>0</v>
      </c>
      <c r="I63" s="95">
        <v>13</v>
      </c>
      <c r="J63" s="125">
        <f t="shared" si="0"/>
        <v>0.92307692307692313</v>
      </c>
    </row>
    <row r="64" spans="1:52" x14ac:dyDescent="0.2">
      <c r="A64" s="95" t="s">
        <v>182</v>
      </c>
      <c r="B64" s="95" t="s">
        <v>180</v>
      </c>
      <c r="C64" s="95" t="s">
        <v>183</v>
      </c>
      <c r="D64" s="95">
        <v>0</v>
      </c>
      <c r="E64" s="95">
        <v>146</v>
      </c>
      <c r="F64" s="95">
        <v>0</v>
      </c>
      <c r="G64" s="95">
        <f t="shared" si="1"/>
        <v>146</v>
      </c>
      <c r="H64" s="95">
        <v>0</v>
      </c>
      <c r="I64" s="95">
        <v>168</v>
      </c>
      <c r="J64" s="125">
        <f t="shared" si="0"/>
        <v>0.86904761904761907</v>
      </c>
    </row>
    <row r="65" spans="1:52" x14ac:dyDescent="0.2">
      <c r="A65" s="95" t="s">
        <v>184</v>
      </c>
      <c r="B65" s="95" t="s">
        <v>180</v>
      </c>
      <c r="C65" s="95" t="s">
        <v>185</v>
      </c>
      <c r="D65" s="95">
        <v>1</v>
      </c>
      <c r="E65" s="95">
        <v>175</v>
      </c>
      <c r="F65" s="95">
        <v>0</v>
      </c>
      <c r="G65" s="95">
        <f t="shared" si="1"/>
        <v>176</v>
      </c>
      <c r="H65" s="95">
        <v>0</v>
      </c>
      <c r="I65" s="95">
        <v>193</v>
      </c>
      <c r="J65" s="125">
        <f t="shared" si="0"/>
        <v>0.91191709844559588</v>
      </c>
    </row>
    <row r="66" spans="1:52" x14ac:dyDescent="0.2">
      <c r="A66" s="95" t="s">
        <v>188</v>
      </c>
      <c r="B66" s="95" t="s">
        <v>180</v>
      </c>
      <c r="C66" s="95" t="s">
        <v>189</v>
      </c>
      <c r="D66" s="95">
        <v>3</v>
      </c>
      <c r="E66" s="95">
        <v>48</v>
      </c>
      <c r="F66" s="95">
        <v>0</v>
      </c>
      <c r="G66" s="95">
        <f t="shared" si="1"/>
        <v>51</v>
      </c>
      <c r="H66" s="95">
        <v>0</v>
      </c>
      <c r="I66" s="95">
        <v>61</v>
      </c>
      <c r="J66" s="125">
        <f t="shared" si="0"/>
        <v>0.83606557377049184</v>
      </c>
    </row>
    <row r="67" spans="1:52" x14ac:dyDescent="0.2">
      <c r="A67" s="107" t="s">
        <v>190</v>
      </c>
      <c r="B67" s="107" t="s">
        <v>180</v>
      </c>
      <c r="C67" s="107" t="s">
        <v>191</v>
      </c>
      <c r="D67" s="107">
        <v>7</v>
      </c>
      <c r="E67" s="107">
        <v>82</v>
      </c>
      <c r="F67" s="107">
        <v>0</v>
      </c>
      <c r="G67" s="107">
        <f t="shared" si="1"/>
        <v>89</v>
      </c>
      <c r="H67" s="107">
        <v>0</v>
      </c>
      <c r="I67" s="107">
        <v>135</v>
      </c>
      <c r="J67" s="129">
        <f t="shared" ref="J67:J115" si="2">G67/I67</f>
        <v>0.65925925925925921</v>
      </c>
    </row>
    <row r="68" spans="1:52" x14ac:dyDescent="0.2">
      <c r="A68" s="95" t="s">
        <v>478</v>
      </c>
      <c r="B68" s="95" t="s">
        <v>180</v>
      </c>
      <c r="C68" s="95" t="s">
        <v>479</v>
      </c>
      <c r="D68" s="95">
        <v>2</v>
      </c>
      <c r="E68" s="95">
        <v>143</v>
      </c>
      <c r="F68" s="95">
        <v>0</v>
      </c>
      <c r="G68" s="95">
        <f t="shared" ref="G68:G114" si="3">SUM(D68:F68)</f>
        <v>145</v>
      </c>
      <c r="H68" s="95">
        <v>0</v>
      </c>
      <c r="I68" s="95">
        <v>167</v>
      </c>
      <c r="J68" s="125">
        <f t="shared" si="2"/>
        <v>0.86826347305389218</v>
      </c>
    </row>
    <row r="69" spans="1:52" x14ac:dyDescent="0.2">
      <c r="A69" s="107" t="s">
        <v>192</v>
      </c>
      <c r="B69" s="107" t="s">
        <v>180</v>
      </c>
      <c r="C69" s="107" t="s">
        <v>193</v>
      </c>
      <c r="D69" s="107">
        <v>0</v>
      </c>
      <c r="E69" s="107">
        <v>65</v>
      </c>
      <c r="F69" s="107">
        <v>0</v>
      </c>
      <c r="G69" s="107">
        <f t="shared" si="3"/>
        <v>65</v>
      </c>
      <c r="H69" s="107">
        <v>0</v>
      </c>
      <c r="I69" s="107">
        <v>82</v>
      </c>
      <c r="J69" s="129">
        <f t="shared" si="2"/>
        <v>0.79268292682926833</v>
      </c>
    </row>
    <row r="70" spans="1:52" x14ac:dyDescent="0.2">
      <c r="A70" s="107" t="s">
        <v>474</v>
      </c>
      <c r="B70" s="107" t="s">
        <v>180</v>
      </c>
      <c r="C70" s="107" t="s">
        <v>187</v>
      </c>
      <c r="D70" s="107">
        <v>0</v>
      </c>
      <c r="E70" s="107">
        <v>178</v>
      </c>
      <c r="F70" s="107">
        <v>0</v>
      </c>
      <c r="G70" s="107">
        <f t="shared" si="3"/>
        <v>178</v>
      </c>
      <c r="H70" s="107">
        <v>0</v>
      </c>
      <c r="I70" s="107">
        <v>247</v>
      </c>
      <c r="J70" s="129">
        <f t="shared" si="2"/>
        <v>0.72064777327935226</v>
      </c>
    </row>
    <row r="71" spans="1:52" x14ac:dyDescent="0.2">
      <c r="A71" s="95" t="s">
        <v>194</v>
      </c>
      <c r="B71" s="95" t="s">
        <v>180</v>
      </c>
      <c r="C71" s="95" t="s">
        <v>195</v>
      </c>
      <c r="D71" s="95">
        <v>61</v>
      </c>
      <c r="E71" s="95">
        <v>2</v>
      </c>
      <c r="F71" s="95">
        <v>0</v>
      </c>
      <c r="G71" s="95">
        <f t="shared" si="3"/>
        <v>63</v>
      </c>
      <c r="H71" s="95">
        <v>0</v>
      </c>
      <c r="I71" s="95">
        <v>60</v>
      </c>
      <c r="J71" s="125">
        <f t="shared" si="2"/>
        <v>1.05</v>
      </c>
    </row>
    <row r="72" spans="1:52" x14ac:dyDescent="0.2">
      <c r="A72" s="107" t="s">
        <v>196</v>
      </c>
      <c r="B72" s="107" t="s">
        <v>180</v>
      </c>
      <c r="C72" s="107" t="s">
        <v>197</v>
      </c>
      <c r="D72" s="107">
        <v>4</v>
      </c>
      <c r="E72" s="107">
        <v>152</v>
      </c>
      <c r="F72" s="107">
        <v>0</v>
      </c>
      <c r="G72" s="107">
        <f t="shared" si="3"/>
        <v>156</v>
      </c>
      <c r="H72" s="107">
        <v>0</v>
      </c>
      <c r="I72" s="107">
        <v>203</v>
      </c>
      <c r="J72" s="129">
        <f t="shared" si="2"/>
        <v>0.76847290640394084</v>
      </c>
    </row>
    <row r="73" spans="1:52" x14ac:dyDescent="0.2">
      <c r="A73" s="107" t="s">
        <v>198</v>
      </c>
      <c r="B73" s="107" t="s">
        <v>180</v>
      </c>
      <c r="C73" s="107" t="s">
        <v>199</v>
      </c>
      <c r="D73" s="107">
        <v>0</v>
      </c>
      <c r="E73" s="107">
        <v>376</v>
      </c>
      <c r="F73" s="107">
        <v>0</v>
      </c>
      <c r="G73" s="107">
        <f t="shared" si="3"/>
        <v>376</v>
      </c>
      <c r="H73" s="107">
        <v>0</v>
      </c>
      <c r="I73" s="107">
        <v>718</v>
      </c>
      <c r="J73" s="129">
        <f t="shared" si="2"/>
        <v>0.5236768802228412</v>
      </c>
    </row>
    <row r="74" spans="1:52" x14ac:dyDescent="0.2">
      <c r="A74" s="95" t="s">
        <v>200</v>
      </c>
      <c r="B74" s="95" t="s">
        <v>180</v>
      </c>
      <c r="C74" s="95" t="s">
        <v>201</v>
      </c>
      <c r="D74" s="95">
        <v>9</v>
      </c>
      <c r="E74" s="95">
        <v>141</v>
      </c>
      <c r="F74" s="95">
        <v>0</v>
      </c>
      <c r="G74" s="95">
        <f t="shared" si="3"/>
        <v>150</v>
      </c>
      <c r="H74" s="95">
        <v>0</v>
      </c>
      <c r="I74" s="95">
        <v>180</v>
      </c>
      <c r="J74" s="125">
        <f t="shared" si="2"/>
        <v>0.83333333333333337</v>
      </c>
    </row>
    <row r="75" spans="1:52" x14ac:dyDescent="0.2">
      <c r="A75" s="107" t="s">
        <v>202</v>
      </c>
      <c r="B75" s="107" t="s">
        <v>180</v>
      </c>
      <c r="C75" s="107" t="s">
        <v>203</v>
      </c>
      <c r="D75" s="107">
        <v>14</v>
      </c>
      <c r="E75" s="107">
        <v>443</v>
      </c>
      <c r="F75" s="107">
        <v>0</v>
      </c>
      <c r="G75" s="107">
        <f t="shared" si="3"/>
        <v>457</v>
      </c>
      <c r="H75" s="107">
        <v>0</v>
      </c>
      <c r="I75" s="107">
        <v>665</v>
      </c>
      <c r="J75" s="129">
        <f t="shared" si="2"/>
        <v>0.68721804511278195</v>
      </c>
    </row>
    <row r="76" spans="1:52" x14ac:dyDescent="0.2">
      <c r="A76" s="95" t="s">
        <v>204</v>
      </c>
      <c r="B76" s="95" t="s">
        <v>180</v>
      </c>
      <c r="C76" s="95" t="s">
        <v>205</v>
      </c>
      <c r="D76" s="95">
        <v>1</v>
      </c>
      <c r="E76" s="95">
        <v>313</v>
      </c>
      <c r="F76" s="95">
        <v>0</v>
      </c>
      <c r="G76" s="95">
        <f t="shared" si="3"/>
        <v>314</v>
      </c>
      <c r="H76" s="95">
        <v>1</v>
      </c>
      <c r="I76" s="95">
        <v>364</v>
      </c>
      <c r="J76" s="125">
        <f t="shared" si="2"/>
        <v>0.86263736263736268</v>
      </c>
    </row>
    <row r="77" spans="1:52" x14ac:dyDescent="0.2">
      <c r="A77" s="107" t="s">
        <v>485</v>
      </c>
      <c r="B77" s="107" t="s">
        <v>180</v>
      </c>
      <c r="C77" s="107" t="s">
        <v>486</v>
      </c>
      <c r="D77" s="107">
        <v>0</v>
      </c>
      <c r="E77" s="107">
        <v>75</v>
      </c>
      <c r="F77" s="107">
        <v>0</v>
      </c>
      <c r="G77" s="107">
        <f t="shared" si="3"/>
        <v>75</v>
      </c>
      <c r="H77" s="107">
        <v>0</v>
      </c>
      <c r="I77" s="107">
        <v>180</v>
      </c>
      <c r="J77" s="129">
        <f t="shared" si="2"/>
        <v>0.41666666666666669</v>
      </c>
    </row>
    <row r="78" spans="1:52" x14ac:dyDescent="0.2">
      <c r="A78" s="95" t="s">
        <v>206</v>
      </c>
      <c r="B78" s="95" t="s">
        <v>180</v>
      </c>
      <c r="C78" s="95" t="s">
        <v>207</v>
      </c>
      <c r="D78" s="95">
        <v>0</v>
      </c>
      <c r="E78" s="95">
        <v>62</v>
      </c>
      <c r="F78" s="95">
        <v>0</v>
      </c>
      <c r="G78" s="95">
        <f t="shared" si="3"/>
        <v>62</v>
      </c>
      <c r="H78" s="95">
        <v>0</v>
      </c>
      <c r="I78" s="95">
        <v>47</v>
      </c>
      <c r="J78" s="125">
        <f t="shared" si="2"/>
        <v>1.3191489361702127</v>
      </c>
    </row>
    <row r="79" spans="1:52" x14ac:dyDescent="0.2">
      <c r="A79" s="95" t="s">
        <v>208</v>
      </c>
      <c r="B79" s="95" t="s">
        <v>209</v>
      </c>
      <c r="C79" s="95" t="s">
        <v>209</v>
      </c>
      <c r="D79" s="95">
        <v>1</v>
      </c>
      <c r="E79" s="95">
        <v>30</v>
      </c>
      <c r="F79" s="95">
        <v>0</v>
      </c>
      <c r="G79" s="95">
        <f t="shared" si="3"/>
        <v>31</v>
      </c>
      <c r="H79" s="95">
        <v>1</v>
      </c>
      <c r="I79" s="95">
        <v>35</v>
      </c>
      <c r="J79" s="125">
        <f t="shared" si="2"/>
        <v>0.88571428571428568</v>
      </c>
    </row>
    <row r="80" spans="1:52" s="133" customFormat="1" x14ac:dyDescent="0.2">
      <c r="A80" s="107" t="s">
        <v>210</v>
      </c>
      <c r="B80" s="107" t="s">
        <v>211</v>
      </c>
      <c r="C80" s="107" t="s">
        <v>212</v>
      </c>
      <c r="D80" s="107">
        <v>0</v>
      </c>
      <c r="E80" s="107">
        <v>6</v>
      </c>
      <c r="F80" s="107">
        <v>0</v>
      </c>
      <c r="G80" s="107">
        <f t="shared" si="3"/>
        <v>6</v>
      </c>
      <c r="H80" s="107">
        <v>0</v>
      </c>
      <c r="I80" s="107">
        <v>13</v>
      </c>
      <c r="J80" s="129">
        <f t="shared" si="2"/>
        <v>0.46153846153846156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</row>
    <row r="81" spans="1:52" x14ac:dyDescent="0.2">
      <c r="A81" s="107" t="s">
        <v>213</v>
      </c>
      <c r="B81" s="107" t="s">
        <v>214</v>
      </c>
      <c r="C81" s="107" t="s">
        <v>215</v>
      </c>
      <c r="D81" s="107">
        <v>5</v>
      </c>
      <c r="E81" s="107">
        <v>44</v>
      </c>
      <c r="F81" s="107">
        <v>0</v>
      </c>
      <c r="G81" s="107">
        <f t="shared" si="3"/>
        <v>49</v>
      </c>
      <c r="H81" s="107">
        <v>5</v>
      </c>
      <c r="I81" s="107">
        <v>62</v>
      </c>
      <c r="J81" s="129">
        <f t="shared" si="2"/>
        <v>0.79032258064516125</v>
      </c>
    </row>
    <row r="82" spans="1:52" s="133" customFormat="1" x14ac:dyDescent="0.2">
      <c r="A82" s="107" t="s">
        <v>216</v>
      </c>
      <c r="B82" s="107" t="s">
        <v>217</v>
      </c>
      <c r="C82" s="107" t="s">
        <v>217</v>
      </c>
      <c r="D82" s="107">
        <v>0</v>
      </c>
      <c r="E82" s="107">
        <v>1</v>
      </c>
      <c r="F82" s="107">
        <v>0</v>
      </c>
      <c r="G82" s="107">
        <f t="shared" si="3"/>
        <v>1</v>
      </c>
      <c r="H82" s="107">
        <v>0</v>
      </c>
      <c r="I82" s="107">
        <v>9</v>
      </c>
      <c r="J82" s="129">
        <f t="shared" si="2"/>
        <v>0.1111111111111111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</row>
    <row r="83" spans="1:52" x14ac:dyDescent="0.2">
      <c r="A83" s="107" t="s">
        <v>218</v>
      </c>
      <c r="B83" s="107" t="s">
        <v>217</v>
      </c>
      <c r="C83" s="107" t="s">
        <v>47</v>
      </c>
      <c r="D83" s="107">
        <v>1</v>
      </c>
      <c r="E83" s="107">
        <v>5</v>
      </c>
      <c r="F83" s="107">
        <v>0</v>
      </c>
      <c r="G83" s="107">
        <f t="shared" si="3"/>
        <v>6</v>
      </c>
      <c r="H83" s="107">
        <v>1</v>
      </c>
      <c r="I83" s="107">
        <v>28</v>
      </c>
      <c r="J83" s="129">
        <f t="shared" si="2"/>
        <v>0.21428571428571427</v>
      </c>
    </row>
    <row r="84" spans="1:52" s="133" customFormat="1" x14ac:dyDescent="0.2">
      <c r="A84" s="107" t="s">
        <v>219</v>
      </c>
      <c r="B84" s="107" t="s">
        <v>220</v>
      </c>
      <c r="C84" s="107" t="s">
        <v>221</v>
      </c>
      <c r="D84" s="107">
        <v>6</v>
      </c>
      <c r="E84" s="107">
        <v>49</v>
      </c>
      <c r="F84" s="107">
        <v>0</v>
      </c>
      <c r="G84" s="107">
        <f t="shared" si="3"/>
        <v>55</v>
      </c>
      <c r="H84" s="107">
        <v>6</v>
      </c>
      <c r="I84" s="107">
        <v>81</v>
      </c>
      <c r="J84" s="129">
        <f t="shared" si="2"/>
        <v>0.67901234567901236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</row>
    <row r="85" spans="1:52" s="133" customFormat="1" x14ac:dyDescent="0.2">
      <c r="A85" s="107" t="s">
        <v>222</v>
      </c>
      <c r="B85" s="107" t="s">
        <v>220</v>
      </c>
      <c r="C85" s="107" t="s">
        <v>223</v>
      </c>
      <c r="D85" s="107">
        <v>3</v>
      </c>
      <c r="E85" s="107">
        <v>3</v>
      </c>
      <c r="F85" s="107">
        <v>0</v>
      </c>
      <c r="G85" s="107">
        <f t="shared" si="3"/>
        <v>6</v>
      </c>
      <c r="H85" s="107">
        <v>3</v>
      </c>
      <c r="I85" s="107">
        <v>34</v>
      </c>
      <c r="J85" s="129">
        <f t="shared" si="2"/>
        <v>0.17647058823529413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</row>
    <row r="86" spans="1:52" x14ac:dyDescent="0.2">
      <c r="A86" s="107" t="s">
        <v>224</v>
      </c>
      <c r="B86" s="107" t="s">
        <v>225</v>
      </c>
      <c r="C86" s="107" t="s">
        <v>226</v>
      </c>
      <c r="D86" s="107">
        <v>10</v>
      </c>
      <c r="E86" s="107">
        <v>58</v>
      </c>
      <c r="F86" s="107">
        <v>0</v>
      </c>
      <c r="G86" s="107">
        <f t="shared" si="3"/>
        <v>68</v>
      </c>
      <c r="H86" s="107">
        <v>7</v>
      </c>
      <c r="I86" s="107">
        <v>92</v>
      </c>
      <c r="J86" s="129">
        <f t="shared" si="2"/>
        <v>0.73913043478260865</v>
      </c>
    </row>
    <row r="87" spans="1:52" x14ac:dyDescent="0.2">
      <c r="A87" s="107" t="s">
        <v>227</v>
      </c>
      <c r="B87" s="107" t="s">
        <v>228</v>
      </c>
      <c r="C87" s="107" t="s">
        <v>229</v>
      </c>
      <c r="D87" s="107">
        <v>1</v>
      </c>
      <c r="E87" s="107">
        <v>11</v>
      </c>
      <c r="F87" s="107">
        <v>0</v>
      </c>
      <c r="G87" s="107">
        <f t="shared" si="3"/>
        <v>12</v>
      </c>
      <c r="H87" s="107">
        <v>1</v>
      </c>
      <c r="I87" s="107">
        <v>21</v>
      </c>
      <c r="J87" s="129">
        <f t="shared" si="2"/>
        <v>0.5714285714285714</v>
      </c>
    </row>
    <row r="88" spans="1:52" s="133" customFormat="1" x14ac:dyDescent="0.2">
      <c r="A88" s="107" t="s">
        <v>230</v>
      </c>
      <c r="B88" s="107" t="s">
        <v>231</v>
      </c>
      <c r="C88" s="107" t="s">
        <v>232</v>
      </c>
      <c r="D88" s="107">
        <v>3</v>
      </c>
      <c r="E88" s="107">
        <v>16</v>
      </c>
      <c r="F88" s="107">
        <v>0</v>
      </c>
      <c r="G88" s="107">
        <f t="shared" si="3"/>
        <v>19</v>
      </c>
      <c r="H88" s="107">
        <v>0</v>
      </c>
      <c r="I88" s="107">
        <v>146</v>
      </c>
      <c r="J88" s="129">
        <f t="shared" si="2"/>
        <v>0.13013698630136986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</row>
    <row r="89" spans="1:52" x14ac:dyDescent="0.2">
      <c r="A89" s="95" t="s">
        <v>233</v>
      </c>
      <c r="B89" s="95" t="s">
        <v>234</v>
      </c>
      <c r="C89" s="95" t="s">
        <v>235</v>
      </c>
      <c r="D89" s="95">
        <v>2</v>
      </c>
      <c r="E89" s="95">
        <v>17</v>
      </c>
      <c r="F89" s="95">
        <v>0</v>
      </c>
      <c r="G89" s="95">
        <f t="shared" si="3"/>
        <v>19</v>
      </c>
      <c r="H89" s="95">
        <v>1</v>
      </c>
      <c r="I89" s="95">
        <v>15</v>
      </c>
      <c r="J89" s="125">
        <f t="shared" si="2"/>
        <v>1.2666666666666666</v>
      </c>
    </row>
    <row r="90" spans="1:52" x14ac:dyDescent="0.2">
      <c r="A90" s="107" t="s">
        <v>236</v>
      </c>
      <c r="B90" s="107" t="s">
        <v>237</v>
      </c>
      <c r="C90" s="107" t="s">
        <v>238</v>
      </c>
      <c r="D90" s="107">
        <v>0</v>
      </c>
      <c r="E90" s="107">
        <v>0</v>
      </c>
      <c r="F90" s="107">
        <v>0</v>
      </c>
      <c r="G90" s="107">
        <f t="shared" si="3"/>
        <v>0</v>
      </c>
      <c r="H90" s="107">
        <v>0</v>
      </c>
      <c r="I90" s="107">
        <v>1</v>
      </c>
      <c r="J90" s="129">
        <f>G90/I90</f>
        <v>0</v>
      </c>
    </row>
    <row r="91" spans="1:52" x14ac:dyDescent="0.2">
      <c r="A91" s="95" t="s">
        <v>239</v>
      </c>
      <c r="B91" s="95" t="s">
        <v>240</v>
      </c>
      <c r="C91" s="95" t="s">
        <v>241</v>
      </c>
      <c r="D91" s="95">
        <v>12</v>
      </c>
      <c r="E91" s="95">
        <v>79</v>
      </c>
      <c r="F91" s="95">
        <v>0</v>
      </c>
      <c r="G91" s="95">
        <f t="shared" si="3"/>
        <v>91</v>
      </c>
      <c r="H91" s="95">
        <v>8</v>
      </c>
      <c r="I91" s="95">
        <v>96</v>
      </c>
      <c r="J91" s="125">
        <f t="shared" si="2"/>
        <v>0.94791666666666663</v>
      </c>
    </row>
    <row r="92" spans="1:52" s="133" customFormat="1" x14ac:dyDescent="0.2">
      <c r="A92" s="107" t="s">
        <v>245</v>
      </c>
      <c r="B92" s="107" t="s">
        <v>243</v>
      </c>
      <c r="C92" s="107" t="s">
        <v>243</v>
      </c>
      <c r="D92" s="107">
        <v>2</v>
      </c>
      <c r="E92" s="107">
        <v>57</v>
      </c>
      <c r="F92" s="107">
        <v>0</v>
      </c>
      <c r="G92" s="107">
        <f t="shared" si="3"/>
        <v>59</v>
      </c>
      <c r="H92" s="107">
        <v>0</v>
      </c>
      <c r="I92" s="107">
        <v>81</v>
      </c>
      <c r="J92" s="129">
        <f t="shared" si="2"/>
        <v>0.72839506172839508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</row>
    <row r="93" spans="1:52" x14ac:dyDescent="0.2">
      <c r="A93" s="95" t="s">
        <v>246</v>
      </c>
      <c r="B93" s="95" t="s">
        <v>247</v>
      </c>
      <c r="C93" s="95" t="s">
        <v>248</v>
      </c>
      <c r="D93" s="95">
        <v>7</v>
      </c>
      <c r="E93" s="95">
        <v>58</v>
      </c>
      <c r="F93" s="95">
        <v>0</v>
      </c>
      <c r="G93" s="95">
        <f t="shared" si="3"/>
        <v>65</v>
      </c>
      <c r="H93" s="95">
        <v>4</v>
      </c>
      <c r="I93" s="95">
        <v>76</v>
      </c>
      <c r="J93" s="125">
        <f t="shared" si="2"/>
        <v>0.85526315789473684</v>
      </c>
    </row>
    <row r="94" spans="1:52" x14ac:dyDescent="0.2">
      <c r="A94" s="107" t="s">
        <v>249</v>
      </c>
      <c r="B94" s="107" t="s">
        <v>250</v>
      </c>
      <c r="C94" s="107" t="s">
        <v>251</v>
      </c>
      <c r="D94" s="107">
        <v>6</v>
      </c>
      <c r="E94" s="107">
        <v>33</v>
      </c>
      <c r="F94" s="107">
        <v>0</v>
      </c>
      <c r="G94" s="107">
        <f t="shared" si="3"/>
        <v>39</v>
      </c>
      <c r="H94" s="107">
        <v>0</v>
      </c>
      <c r="I94" s="107">
        <v>69</v>
      </c>
      <c r="J94" s="129">
        <f t="shared" si="2"/>
        <v>0.56521739130434778</v>
      </c>
    </row>
    <row r="95" spans="1:52" x14ac:dyDescent="0.2">
      <c r="A95" s="95" t="s">
        <v>252</v>
      </c>
      <c r="B95" s="95" t="s">
        <v>253</v>
      </c>
      <c r="C95" s="95" t="s">
        <v>254</v>
      </c>
      <c r="D95" s="95">
        <v>4</v>
      </c>
      <c r="E95" s="95">
        <v>31</v>
      </c>
      <c r="F95" s="95">
        <v>0</v>
      </c>
      <c r="G95" s="95">
        <f t="shared" si="3"/>
        <v>35</v>
      </c>
      <c r="H95" s="95">
        <v>1</v>
      </c>
      <c r="I95" s="95">
        <v>36</v>
      </c>
      <c r="J95" s="125">
        <f t="shared" si="2"/>
        <v>0.97222222222222221</v>
      </c>
    </row>
    <row r="96" spans="1:52" x14ac:dyDescent="0.2">
      <c r="A96" s="95" t="s">
        <v>255</v>
      </c>
      <c r="B96" s="95" t="s">
        <v>256</v>
      </c>
      <c r="C96" s="95" t="s">
        <v>257</v>
      </c>
      <c r="D96" s="95">
        <v>1</v>
      </c>
      <c r="E96" s="95">
        <v>13</v>
      </c>
      <c r="F96" s="95">
        <v>0</v>
      </c>
      <c r="G96" s="95">
        <f t="shared" si="3"/>
        <v>14</v>
      </c>
      <c r="H96" s="95">
        <v>0</v>
      </c>
      <c r="I96" s="95">
        <v>16</v>
      </c>
      <c r="J96" s="125">
        <f t="shared" si="2"/>
        <v>0.875</v>
      </c>
    </row>
    <row r="97" spans="1:52" x14ac:dyDescent="0.2">
      <c r="A97" s="95" t="s">
        <v>258</v>
      </c>
      <c r="B97" s="95" t="s">
        <v>259</v>
      </c>
      <c r="C97" s="95" t="s">
        <v>260</v>
      </c>
      <c r="D97" s="95">
        <v>1</v>
      </c>
      <c r="E97" s="95">
        <v>96</v>
      </c>
      <c r="F97" s="95">
        <v>0</v>
      </c>
      <c r="G97" s="95">
        <f t="shared" si="3"/>
        <v>97</v>
      </c>
      <c r="H97" s="95">
        <v>0</v>
      </c>
      <c r="I97" s="95">
        <v>91</v>
      </c>
      <c r="J97" s="125">
        <f t="shared" si="2"/>
        <v>1.0659340659340659</v>
      </c>
    </row>
    <row r="98" spans="1:52" x14ac:dyDescent="0.2">
      <c r="A98" s="95" t="s">
        <v>476</v>
      </c>
      <c r="B98" s="95" t="s">
        <v>259</v>
      </c>
      <c r="C98" s="95" t="s">
        <v>480</v>
      </c>
      <c r="D98" s="95">
        <v>0</v>
      </c>
      <c r="E98" s="95">
        <v>14</v>
      </c>
      <c r="F98" s="95">
        <v>0</v>
      </c>
      <c r="G98" s="95">
        <f t="shared" si="3"/>
        <v>14</v>
      </c>
      <c r="H98" s="95">
        <v>0</v>
      </c>
      <c r="I98" s="95">
        <v>15</v>
      </c>
      <c r="J98" s="125">
        <f t="shared" si="2"/>
        <v>0.93333333333333335</v>
      </c>
    </row>
    <row r="99" spans="1:52" x14ac:dyDescent="0.2">
      <c r="A99" s="95" t="s">
        <v>261</v>
      </c>
      <c r="B99" s="95" t="s">
        <v>259</v>
      </c>
      <c r="C99" s="95" t="s">
        <v>262</v>
      </c>
      <c r="D99" s="95">
        <v>0</v>
      </c>
      <c r="E99" s="95">
        <v>367</v>
      </c>
      <c r="F99" s="95">
        <v>0</v>
      </c>
      <c r="G99" s="95">
        <f t="shared" si="3"/>
        <v>367</v>
      </c>
      <c r="H99" s="95">
        <v>0</v>
      </c>
      <c r="I99" s="95">
        <v>401</v>
      </c>
      <c r="J99" s="125">
        <f t="shared" si="2"/>
        <v>0.91521197007481292</v>
      </c>
    </row>
    <row r="100" spans="1:52" x14ac:dyDescent="0.2">
      <c r="A100" s="95" t="s">
        <v>263</v>
      </c>
      <c r="B100" s="95" t="s">
        <v>259</v>
      </c>
      <c r="C100" s="95" t="s">
        <v>264</v>
      </c>
      <c r="D100" s="95">
        <v>0</v>
      </c>
      <c r="E100" s="95">
        <v>19</v>
      </c>
      <c r="F100" s="95">
        <v>0</v>
      </c>
      <c r="G100" s="95">
        <f t="shared" si="3"/>
        <v>19</v>
      </c>
      <c r="H100" s="95">
        <v>0</v>
      </c>
      <c r="I100" s="95">
        <v>20</v>
      </c>
      <c r="J100" s="125">
        <f t="shared" si="2"/>
        <v>0.95</v>
      </c>
    </row>
    <row r="101" spans="1:52" x14ac:dyDescent="0.2">
      <c r="A101" s="107" t="s">
        <v>265</v>
      </c>
      <c r="B101" s="107" t="s">
        <v>259</v>
      </c>
      <c r="C101" s="107" t="s">
        <v>266</v>
      </c>
      <c r="D101" s="107">
        <v>6</v>
      </c>
      <c r="E101" s="107">
        <v>222</v>
      </c>
      <c r="F101" s="107">
        <v>0</v>
      </c>
      <c r="G101" s="107">
        <f t="shared" si="3"/>
        <v>228</v>
      </c>
      <c r="H101" s="107">
        <v>1</v>
      </c>
      <c r="I101" s="107">
        <v>349</v>
      </c>
      <c r="J101" s="129">
        <f t="shared" si="2"/>
        <v>0.65329512893982811</v>
      </c>
    </row>
    <row r="102" spans="1:52" x14ac:dyDescent="0.2">
      <c r="A102" s="95" t="s">
        <v>267</v>
      </c>
      <c r="B102" s="95" t="s">
        <v>259</v>
      </c>
      <c r="C102" s="95" t="s">
        <v>268</v>
      </c>
      <c r="D102" s="95">
        <v>0</v>
      </c>
      <c r="E102" s="95">
        <v>57</v>
      </c>
      <c r="F102" s="95">
        <v>0</v>
      </c>
      <c r="G102" s="95">
        <f t="shared" si="3"/>
        <v>57</v>
      </c>
      <c r="H102" s="95">
        <v>0</v>
      </c>
      <c r="I102" s="95">
        <v>61</v>
      </c>
      <c r="J102" s="125">
        <f t="shared" si="2"/>
        <v>0.93442622950819676</v>
      </c>
    </row>
    <row r="103" spans="1:52" x14ac:dyDescent="0.2">
      <c r="A103" s="95" t="s">
        <v>269</v>
      </c>
      <c r="B103" s="95" t="s">
        <v>259</v>
      </c>
      <c r="C103" s="95" t="s">
        <v>270</v>
      </c>
      <c r="D103" s="95">
        <v>8</v>
      </c>
      <c r="E103" s="95">
        <v>126</v>
      </c>
      <c r="F103" s="95">
        <v>0</v>
      </c>
      <c r="G103" s="95">
        <f t="shared" si="3"/>
        <v>134</v>
      </c>
      <c r="H103" s="95">
        <v>8</v>
      </c>
      <c r="I103" s="95">
        <v>125</v>
      </c>
      <c r="J103" s="125">
        <f t="shared" si="2"/>
        <v>1.0720000000000001</v>
      </c>
    </row>
    <row r="104" spans="1:52" x14ac:dyDescent="0.2">
      <c r="A104" s="107" t="s">
        <v>271</v>
      </c>
      <c r="B104" s="107" t="s">
        <v>259</v>
      </c>
      <c r="C104" s="107" t="s">
        <v>272</v>
      </c>
      <c r="D104" s="107">
        <v>4</v>
      </c>
      <c r="E104" s="107">
        <v>66</v>
      </c>
      <c r="F104" s="107">
        <v>0</v>
      </c>
      <c r="G104" s="107">
        <f t="shared" si="3"/>
        <v>70</v>
      </c>
      <c r="H104" s="107">
        <v>0</v>
      </c>
      <c r="I104" s="107">
        <v>110</v>
      </c>
      <c r="J104" s="129">
        <f t="shared" si="2"/>
        <v>0.63636363636363635</v>
      </c>
    </row>
    <row r="105" spans="1:52" x14ac:dyDescent="0.2">
      <c r="A105" s="95" t="s">
        <v>273</v>
      </c>
      <c r="B105" s="95" t="s">
        <v>259</v>
      </c>
      <c r="C105" s="95" t="s">
        <v>274</v>
      </c>
      <c r="D105" s="95">
        <v>12</v>
      </c>
      <c r="E105" s="95">
        <v>345</v>
      </c>
      <c r="F105" s="95">
        <v>0</v>
      </c>
      <c r="G105" s="95">
        <f t="shared" si="3"/>
        <v>357</v>
      </c>
      <c r="H105" s="95">
        <v>5</v>
      </c>
      <c r="I105" s="95">
        <v>413</v>
      </c>
      <c r="J105" s="125">
        <f t="shared" si="2"/>
        <v>0.86440677966101698</v>
      </c>
    </row>
    <row r="106" spans="1:52" x14ac:dyDescent="0.2">
      <c r="A106" s="95" t="s">
        <v>275</v>
      </c>
      <c r="B106" s="95" t="s">
        <v>259</v>
      </c>
      <c r="C106" s="95" t="s">
        <v>276</v>
      </c>
      <c r="D106" s="95">
        <v>0</v>
      </c>
      <c r="E106" s="95">
        <v>198</v>
      </c>
      <c r="F106" s="95">
        <v>0</v>
      </c>
      <c r="G106" s="95">
        <f t="shared" si="3"/>
        <v>198</v>
      </c>
      <c r="H106" s="95">
        <v>0</v>
      </c>
      <c r="I106" s="95">
        <v>219</v>
      </c>
      <c r="J106" s="125">
        <f t="shared" si="2"/>
        <v>0.90410958904109584</v>
      </c>
    </row>
    <row r="107" spans="1:52" x14ac:dyDescent="0.2">
      <c r="A107" s="130">
        <v>7232</v>
      </c>
      <c r="B107" s="107" t="s">
        <v>259</v>
      </c>
      <c r="C107" s="107" t="s">
        <v>423</v>
      </c>
      <c r="D107" s="107">
        <v>0</v>
      </c>
      <c r="E107" s="107">
        <v>55</v>
      </c>
      <c r="F107" s="107">
        <v>0</v>
      </c>
      <c r="G107" s="107">
        <f t="shared" si="3"/>
        <v>55</v>
      </c>
      <c r="H107" s="107">
        <v>0</v>
      </c>
      <c r="I107" s="107">
        <v>85</v>
      </c>
      <c r="J107" s="129">
        <f t="shared" si="2"/>
        <v>0.6470588235294118</v>
      </c>
    </row>
    <row r="108" spans="1:52" x14ac:dyDescent="0.2">
      <c r="A108" s="107" t="s">
        <v>454</v>
      </c>
      <c r="B108" s="107" t="s">
        <v>259</v>
      </c>
      <c r="C108" s="107" t="s">
        <v>453</v>
      </c>
      <c r="D108" s="107">
        <v>6</v>
      </c>
      <c r="E108" s="107">
        <v>90</v>
      </c>
      <c r="F108" s="107">
        <v>0</v>
      </c>
      <c r="G108" s="107">
        <f t="shared" si="3"/>
        <v>96</v>
      </c>
      <c r="H108" s="107">
        <v>0</v>
      </c>
      <c r="I108" s="107">
        <v>133</v>
      </c>
      <c r="J108" s="129">
        <f t="shared" si="2"/>
        <v>0.72180451127819545</v>
      </c>
    </row>
    <row r="109" spans="1:52" s="133" customFormat="1" x14ac:dyDescent="0.2">
      <c r="A109" s="131" t="s">
        <v>277</v>
      </c>
      <c r="B109" s="131" t="s">
        <v>278</v>
      </c>
      <c r="C109" s="131" t="s">
        <v>278</v>
      </c>
      <c r="D109" s="131">
        <v>4</v>
      </c>
      <c r="E109" s="131">
        <v>46</v>
      </c>
      <c r="F109" s="131">
        <v>0</v>
      </c>
      <c r="G109" s="131">
        <f t="shared" si="3"/>
        <v>50</v>
      </c>
      <c r="H109" s="131">
        <v>4</v>
      </c>
      <c r="I109" s="131">
        <v>51</v>
      </c>
      <c r="J109" s="132">
        <f t="shared" si="2"/>
        <v>0.98039215686274506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</row>
    <row r="110" spans="1:52" x14ac:dyDescent="0.2">
      <c r="A110" s="95" t="s">
        <v>279</v>
      </c>
      <c r="B110" s="95" t="s">
        <v>278</v>
      </c>
      <c r="C110" s="95" t="s">
        <v>280</v>
      </c>
      <c r="D110" s="95">
        <v>0</v>
      </c>
      <c r="E110" s="95">
        <v>21</v>
      </c>
      <c r="F110" s="95">
        <v>0</v>
      </c>
      <c r="G110" s="95">
        <f t="shared" si="3"/>
        <v>21</v>
      </c>
      <c r="H110" s="95">
        <v>0</v>
      </c>
      <c r="I110" s="95">
        <v>26</v>
      </c>
      <c r="J110" s="125">
        <f t="shared" si="2"/>
        <v>0.80769230769230771</v>
      </c>
    </row>
    <row r="111" spans="1:52" x14ac:dyDescent="0.2">
      <c r="A111" s="95" t="s">
        <v>281</v>
      </c>
      <c r="B111" s="95" t="s">
        <v>282</v>
      </c>
      <c r="C111" s="95" t="s">
        <v>283</v>
      </c>
      <c r="D111" s="95">
        <v>8</v>
      </c>
      <c r="E111" s="95">
        <v>80</v>
      </c>
      <c r="F111" s="95">
        <v>0</v>
      </c>
      <c r="G111" s="95">
        <f t="shared" si="3"/>
        <v>88</v>
      </c>
      <c r="H111" s="95">
        <v>8</v>
      </c>
      <c r="I111" s="95">
        <v>95</v>
      </c>
      <c r="J111" s="125">
        <f t="shared" si="2"/>
        <v>0.9263157894736842</v>
      </c>
    </row>
    <row r="112" spans="1:52" x14ac:dyDescent="0.2">
      <c r="A112" s="107" t="s">
        <v>284</v>
      </c>
      <c r="B112" s="107" t="s">
        <v>285</v>
      </c>
      <c r="C112" s="107" t="s">
        <v>286</v>
      </c>
      <c r="D112" s="107">
        <v>1</v>
      </c>
      <c r="E112" s="107">
        <v>15</v>
      </c>
      <c r="F112" s="107">
        <v>0</v>
      </c>
      <c r="G112" s="107">
        <f t="shared" si="3"/>
        <v>16</v>
      </c>
      <c r="H112" s="107">
        <v>0</v>
      </c>
      <c r="I112" s="107">
        <v>22</v>
      </c>
      <c r="J112" s="129">
        <f t="shared" si="2"/>
        <v>0.72727272727272729</v>
      </c>
    </row>
    <row r="113" spans="1:52" s="133" customFormat="1" x14ac:dyDescent="0.2">
      <c r="A113" s="107" t="s">
        <v>287</v>
      </c>
      <c r="B113" s="107" t="s">
        <v>288</v>
      </c>
      <c r="C113" s="107" t="s">
        <v>288</v>
      </c>
      <c r="D113" s="107">
        <v>0</v>
      </c>
      <c r="E113" s="107">
        <v>21</v>
      </c>
      <c r="F113" s="107">
        <v>0</v>
      </c>
      <c r="G113" s="107">
        <f t="shared" si="3"/>
        <v>21</v>
      </c>
      <c r="H113" s="107">
        <v>0</v>
      </c>
      <c r="I113" s="107">
        <v>30</v>
      </c>
      <c r="J113" s="129">
        <f>G113/I113</f>
        <v>0.7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</row>
    <row r="114" spans="1:52" x14ac:dyDescent="0.2">
      <c r="A114" s="95" t="s">
        <v>500</v>
      </c>
      <c r="B114" s="95" t="s">
        <v>501</v>
      </c>
      <c r="C114" s="95" t="s">
        <v>502</v>
      </c>
      <c r="D114" s="95">
        <v>417</v>
      </c>
      <c r="E114" s="95">
        <v>11</v>
      </c>
      <c r="F114" s="95">
        <v>0</v>
      </c>
      <c r="G114" s="95">
        <f t="shared" si="3"/>
        <v>428</v>
      </c>
      <c r="H114" s="95">
        <v>0</v>
      </c>
      <c r="I114" s="95">
        <v>427</v>
      </c>
      <c r="J114" s="125">
        <f>G114/I114</f>
        <v>1.0023419203747073</v>
      </c>
    </row>
    <row r="115" spans="1:52" s="96" customFormat="1" x14ac:dyDescent="0.2">
      <c r="A115" s="122" t="s">
        <v>289</v>
      </c>
      <c r="B115" s="122"/>
      <c r="C115" s="122"/>
      <c r="D115" s="122">
        <f>SUM(D3:D114)</f>
        <v>808</v>
      </c>
      <c r="E115" s="122">
        <f>SUM(E3:E114)</f>
        <v>6956</v>
      </c>
      <c r="F115" s="122">
        <f>SUM(F3:F114)</f>
        <v>1</v>
      </c>
      <c r="G115" s="122">
        <f t="shared" ref="G115" si="4">D115+E115+F115</f>
        <v>7765</v>
      </c>
      <c r="H115" s="122">
        <f>SUM(H3:H114)</f>
        <v>133</v>
      </c>
      <c r="I115" s="122">
        <f>SUM(I3:I114)</f>
        <v>10114</v>
      </c>
      <c r="J115" s="126">
        <f t="shared" si="2"/>
        <v>0.76774767648803643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</row>
    <row r="116" spans="1:52" s="96" customFormat="1" x14ac:dyDescent="0.2">
      <c r="J116" s="127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</row>
    <row r="117" spans="1:52" s="96" customFormat="1" x14ac:dyDescent="0.2">
      <c r="A117" s="96" t="s">
        <v>291</v>
      </c>
      <c r="J117" s="12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</row>
    <row r="118" spans="1:52" s="96" customFormat="1" x14ac:dyDescent="0.2">
      <c r="J118" s="127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</row>
    <row r="119" spans="1:52" s="96" customFormat="1" x14ac:dyDescent="0.2">
      <c r="A119" s="96" t="s">
        <v>292</v>
      </c>
      <c r="J119" s="127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58" workbookViewId="0">
      <selection activeCell="D2" sqref="D2"/>
    </sheetView>
  </sheetViews>
  <sheetFormatPr defaultRowHeight="12.75" x14ac:dyDescent="0.2"/>
  <cols>
    <col min="1" max="1" width="12.28515625" style="133" customWidth="1"/>
    <col min="2" max="4" width="8.85546875" style="133"/>
    <col min="5" max="5" width="12.140625" style="133" customWidth="1"/>
    <col min="6" max="6" width="12.28515625" style="133" customWidth="1"/>
    <col min="7" max="7" width="8.85546875" style="133"/>
    <col min="8" max="8" width="8.85546875" style="144"/>
  </cols>
  <sheetData>
    <row r="1" spans="1:8" ht="14.25" x14ac:dyDescent="0.2">
      <c r="A1" s="139"/>
      <c r="B1" s="215">
        <v>44621</v>
      </c>
      <c r="C1" s="216"/>
      <c r="D1" s="216"/>
      <c r="E1" s="216"/>
      <c r="F1" s="216"/>
      <c r="G1" s="217"/>
      <c r="H1" s="140"/>
    </row>
    <row r="2" spans="1:8" ht="42.75" x14ac:dyDescent="0.2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503</v>
      </c>
      <c r="G2" s="19" t="s">
        <v>7</v>
      </c>
      <c r="H2" s="141" t="s">
        <v>8</v>
      </c>
    </row>
    <row r="3" spans="1:8" x14ac:dyDescent="0.2">
      <c r="A3" s="131" t="s">
        <v>10</v>
      </c>
      <c r="B3" s="131">
        <v>3</v>
      </c>
      <c r="C3" s="131">
        <v>20</v>
      </c>
      <c r="D3" s="131">
        <v>0</v>
      </c>
      <c r="E3" s="131">
        <f>SUM(B3:D3)</f>
        <v>23</v>
      </c>
      <c r="F3" s="131">
        <v>0</v>
      </c>
      <c r="G3" s="131">
        <v>31</v>
      </c>
      <c r="H3" s="132">
        <f t="shared" ref="H3:H53" si="0">E3/G3</f>
        <v>0.74193548387096775</v>
      </c>
    </row>
    <row r="4" spans="1:8" x14ac:dyDescent="0.2">
      <c r="A4" s="131" t="s">
        <v>13</v>
      </c>
      <c r="B4" s="131">
        <v>2</v>
      </c>
      <c r="C4" s="131">
        <v>9</v>
      </c>
      <c r="D4" s="131">
        <v>0</v>
      </c>
      <c r="E4" s="131">
        <f t="shared" ref="E4:E53" si="1">SUM(B4:D4)</f>
        <v>11</v>
      </c>
      <c r="F4" s="131">
        <v>1</v>
      </c>
      <c r="G4" s="131">
        <v>14</v>
      </c>
      <c r="H4" s="132">
        <f t="shared" si="0"/>
        <v>0.7857142857142857</v>
      </c>
    </row>
    <row r="5" spans="1:8" x14ac:dyDescent="0.2">
      <c r="A5" s="131" t="s">
        <v>15</v>
      </c>
      <c r="B5" s="131">
        <v>0</v>
      </c>
      <c r="C5" s="131">
        <v>10</v>
      </c>
      <c r="D5" s="131">
        <v>0</v>
      </c>
      <c r="E5" s="131">
        <f t="shared" si="1"/>
        <v>10</v>
      </c>
      <c r="F5" s="131">
        <v>0</v>
      </c>
      <c r="G5" s="131">
        <v>11</v>
      </c>
      <c r="H5" s="132">
        <f t="shared" si="0"/>
        <v>0.90909090909090906</v>
      </c>
    </row>
    <row r="6" spans="1:8" x14ac:dyDescent="0.2">
      <c r="A6" s="131" t="s">
        <v>17</v>
      </c>
      <c r="B6" s="131">
        <v>15</v>
      </c>
      <c r="C6" s="131">
        <v>54</v>
      </c>
      <c r="D6" s="131">
        <v>0</v>
      </c>
      <c r="E6" s="131">
        <v>69</v>
      </c>
      <c r="F6" s="131">
        <v>1</v>
      </c>
      <c r="G6" s="131">
        <v>74</v>
      </c>
      <c r="H6" s="132">
        <v>0.93243243243243246</v>
      </c>
    </row>
    <row r="7" spans="1:8" x14ac:dyDescent="0.2">
      <c r="A7" s="131" t="s">
        <v>22</v>
      </c>
      <c r="B7" s="131">
        <v>2</v>
      </c>
      <c r="C7" s="131">
        <v>11</v>
      </c>
      <c r="D7" s="131">
        <v>0</v>
      </c>
      <c r="E7" s="131">
        <f t="shared" si="1"/>
        <v>13</v>
      </c>
      <c r="F7" s="131">
        <v>0</v>
      </c>
      <c r="G7" s="131">
        <v>17</v>
      </c>
      <c r="H7" s="132">
        <f t="shared" si="0"/>
        <v>0.76470588235294112</v>
      </c>
    </row>
    <row r="8" spans="1:8" x14ac:dyDescent="0.2">
      <c r="A8" s="131" t="s">
        <v>25</v>
      </c>
      <c r="B8" s="131">
        <v>4</v>
      </c>
      <c r="C8" s="131">
        <v>49</v>
      </c>
      <c r="D8" s="131">
        <v>0</v>
      </c>
      <c r="E8" s="131">
        <f t="shared" si="1"/>
        <v>53</v>
      </c>
      <c r="F8" s="131">
        <v>4</v>
      </c>
      <c r="G8" s="131">
        <v>92</v>
      </c>
      <c r="H8" s="132">
        <f t="shared" si="0"/>
        <v>0.57608695652173914</v>
      </c>
    </row>
    <row r="9" spans="1:8" x14ac:dyDescent="0.2">
      <c r="A9" s="131" t="s">
        <v>28</v>
      </c>
      <c r="B9" s="131">
        <v>0</v>
      </c>
      <c r="C9" s="131">
        <v>17</v>
      </c>
      <c r="D9" s="131">
        <v>0</v>
      </c>
      <c r="E9" s="131">
        <f t="shared" si="1"/>
        <v>17</v>
      </c>
      <c r="F9" s="131">
        <v>0</v>
      </c>
      <c r="G9" s="131">
        <v>20</v>
      </c>
      <c r="H9" s="132">
        <f t="shared" si="0"/>
        <v>0.85</v>
      </c>
    </row>
    <row r="10" spans="1:8" x14ac:dyDescent="0.2">
      <c r="A10" s="131" t="s">
        <v>31</v>
      </c>
      <c r="B10" s="131">
        <v>2</v>
      </c>
      <c r="C10" s="131">
        <v>32</v>
      </c>
      <c r="D10" s="131">
        <v>0</v>
      </c>
      <c r="E10" s="131">
        <v>34</v>
      </c>
      <c r="F10" s="131">
        <v>0</v>
      </c>
      <c r="G10" s="131">
        <v>267</v>
      </c>
      <c r="H10" s="132">
        <v>0.12734082397003746</v>
      </c>
    </row>
    <row r="11" spans="1:8" x14ac:dyDescent="0.2">
      <c r="A11" s="131" t="s">
        <v>36</v>
      </c>
      <c r="B11" s="131">
        <v>13</v>
      </c>
      <c r="C11" s="131">
        <v>128</v>
      </c>
      <c r="D11" s="131">
        <v>0</v>
      </c>
      <c r="E11" s="131">
        <v>141</v>
      </c>
      <c r="F11" s="131">
        <v>5</v>
      </c>
      <c r="G11" s="131">
        <v>85</v>
      </c>
      <c r="H11" s="132">
        <v>1.6588235294117648</v>
      </c>
    </row>
    <row r="12" spans="1:8" x14ac:dyDescent="0.2">
      <c r="A12" s="131" t="s">
        <v>41</v>
      </c>
      <c r="B12" s="131">
        <v>7</v>
      </c>
      <c r="C12" s="131">
        <v>40</v>
      </c>
      <c r="D12" s="131">
        <v>0</v>
      </c>
      <c r="E12" s="131">
        <f t="shared" si="1"/>
        <v>47</v>
      </c>
      <c r="F12" s="131">
        <v>2</v>
      </c>
      <c r="G12" s="131">
        <v>47</v>
      </c>
      <c r="H12" s="132">
        <f t="shared" si="0"/>
        <v>1</v>
      </c>
    </row>
    <row r="13" spans="1:8" x14ac:dyDescent="0.2">
      <c r="A13" s="131" t="s">
        <v>44</v>
      </c>
      <c r="B13" s="131">
        <v>1</v>
      </c>
      <c r="C13" s="131">
        <v>37</v>
      </c>
      <c r="D13" s="131">
        <v>0</v>
      </c>
      <c r="E13" s="131">
        <f t="shared" si="1"/>
        <v>38</v>
      </c>
      <c r="F13" s="131">
        <v>1</v>
      </c>
      <c r="G13" s="131">
        <v>21</v>
      </c>
      <c r="H13" s="132">
        <f t="shared" si="0"/>
        <v>1.8095238095238095</v>
      </c>
    </row>
    <row r="14" spans="1:8" x14ac:dyDescent="0.2">
      <c r="A14" s="131" t="s">
        <v>47</v>
      </c>
      <c r="B14" s="131">
        <v>20</v>
      </c>
      <c r="C14" s="131">
        <v>324</v>
      </c>
      <c r="D14" s="131">
        <v>0</v>
      </c>
      <c r="E14" s="131">
        <v>344</v>
      </c>
      <c r="F14" s="131">
        <v>0</v>
      </c>
      <c r="G14" s="131">
        <v>310</v>
      </c>
      <c r="H14" s="132">
        <v>1.1096774193548387</v>
      </c>
    </row>
    <row r="15" spans="1:8" x14ac:dyDescent="0.2">
      <c r="A15" s="131" t="s">
        <v>52</v>
      </c>
      <c r="B15" s="131">
        <v>2</v>
      </c>
      <c r="C15" s="131">
        <v>9</v>
      </c>
      <c r="D15" s="131">
        <v>0</v>
      </c>
      <c r="E15" s="131">
        <f t="shared" si="1"/>
        <v>11</v>
      </c>
      <c r="F15" s="131">
        <v>2</v>
      </c>
      <c r="G15" s="131">
        <v>11</v>
      </c>
      <c r="H15" s="132">
        <f t="shared" si="0"/>
        <v>1</v>
      </c>
    </row>
    <row r="16" spans="1:8" x14ac:dyDescent="0.2">
      <c r="A16" s="131" t="s">
        <v>55</v>
      </c>
      <c r="B16" s="131">
        <v>25</v>
      </c>
      <c r="C16" s="131">
        <v>275</v>
      </c>
      <c r="D16" s="131">
        <v>1</v>
      </c>
      <c r="E16" s="131">
        <v>301</v>
      </c>
      <c r="F16" s="131">
        <v>17</v>
      </c>
      <c r="G16" s="131">
        <v>342</v>
      </c>
      <c r="H16" s="132">
        <v>0.88011695906432752</v>
      </c>
    </row>
    <row r="17" spans="1:8" x14ac:dyDescent="0.2">
      <c r="A17" s="131" t="s">
        <v>60</v>
      </c>
      <c r="B17" s="131">
        <v>2</v>
      </c>
      <c r="C17" s="131">
        <v>20</v>
      </c>
      <c r="D17" s="131">
        <v>0</v>
      </c>
      <c r="E17" s="131">
        <f t="shared" si="1"/>
        <v>22</v>
      </c>
      <c r="F17" s="131">
        <v>0</v>
      </c>
      <c r="G17" s="131">
        <v>15</v>
      </c>
      <c r="H17" s="132">
        <f t="shared" si="0"/>
        <v>1.4666666666666666</v>
      </c>
    </row>
    <row r="18" spans="1:8" x14ac:dyDescent="0.2">
      <c r="A18" s="131" t="s">
        <v>63</v>
      </c>
      <c r="B18" s="131">
        <v>0</v>
      </c>
      <c r="C18" s="131">
        <v>30</v>
      </c>
      <c r="D18" s="131">
        <v>0</v>
      </c>
      <c r="E18" s="131">
        <f t="shared" si="1"/>
        <v>30</v>
      </c>
      <c r="F18" s="131">
        <v>0</v>
      </c>
      <c r="G18" s="131">
        <v>35</v>
      </c>
      <c r="H18" s="132">
        <f t="shared" si="0"/>
        <v>0.8571428571428571</v>
      </c>
    </row>
    <row r="19" spans="1:8" x14ac:dyDescent="0.2">
      <c r="A19" s="131" t="s">
        <v>66</v>
      </c>
      <c r="B19" s="131">
        <v>7</v>
      </c>
      <c r="C19" s="131">
        <v>67</v>
      </c>
      <c r="D19" s="131">
        <v>0</v>
      </c>
      <c r="E19" s="131">
        <v>74</v>
      </c>
      <c r="F19" s="131">
        <v>7</v>
      </c>
      <c r="G19" s="131">
        <v>141</v>
      </c>
      <c r="H19" s="132">
        <v>0.52482269503546097</v>
      </c>
    </row>
    <row r="20" spans="1:8" x14ac:dyDescent="0.2">
      <c r="A20" s="131" t="s">
        <v>71</v>
      </c>
      <c r="B20" s="131">
        <v>4</v>
      </c>
      <c r="C20" s="131">
        <v>67</v>
      </c>
      <c r="D20" s="131">
        <v>0</v>
      </c>
      <c r="E20" s="131">
        <v>71</v>
      </c>
      <c r="F20" s="131">
        <v>2</v>
      </c>
      <c r="G20" s="131">
        <v>95</v>
      </c>
      <c r="H20" s="132">
        <v>0.74736842105263157</v>
      </c>
    </row>
    <row r="21" spans="1:8" x14ac:dyDescent="0.2">
      <c r="A21" s="131" t="s">
        <v>76</v>
      </c>
      <c r="B21" s="131">
        <v>3</v>
      </c>
      <c r="C21" s="131">
        <v>22</v>
      </c>
      <c r="D21" s="131">
        <v>0</v>
      </c>
      <c r="E21" s="131">
        <f t="shared" si="1"/>
        <v>25</v>
      </c>
      <c r="F21" s="131">
        <v>3</v>
      </c>
      <c r="G21" s="131">
        <v>39</v>
      </c>
      <c r="H21" s="132">
        <f t="shared" si="0"/>
        <v>0.64102564102564108</v>
      </c>
    </row>
    <row r="22" spans="1:8" x14ac:dyDescent="0.2">
      <c r="A22" s="131" t="s">
        <v>79</v>
      </c>
      <c r="B22" s="131">
        <v>0</v>
      </c>
      <c r="C22" s="131">
        <v>0</v>
      </c>
      <c r="D22" s="131">
        <v>0</v>
      </c>
      <c r="E22" s="131">
        <f t="shared" si="1"/>
        <v>0</v>
      </c>
      <c r="F22" s="131">
        <v>0</v>
      </c>
      <c r="G22" s="131">
        <v>1</v>
      </c>
      <c r="H22" s="132">
        <f t="shared" si="0"/>
        <v>0</v>
      </c>
    </row>
    <row r="23" spans="1:8" x14ac:dyDescent="0.2">
      <c r="A23" s="131" t="s">
        <v>82</v>
      </c>
      <c r="B23" s="131">
        <v>0</v>
      </c>
      <c r="C23" s="131">
        <v>5</v>
      </c>
      <c r="D23" s="131">
        <v>0</v>
      </c>
      <c r="E23" s="131">
        <f t="shared" si="1"/>
        <v>5</v>
      </c>
      <c r="F23" s="131">
        <v>0</v>
      </c>
      <c r="G23" s="131">
        <v>6</v>
      </c>
      <c r="H23" s="132">
        <f t="shared" si="0"/>
        <v>0.83333333333333337</v>
      </c>
    </row>
    <row r="24" spans="1:8" x14ac:dyDescent="0.2">
      <c r="A24" s="131" t="s">
        <v>85</v>
      </c>
      <c r="B24" s="131">
        <v>7</v>
      </c>
      <c r="C24" s="131">
        <v>52</v>
      </c>
      <c r="D24" s="131">
        <v>0</v>
      </c>
      <c r="E24" s="131">
        <f t="shared" si="1"/>
        <v>59</v>
      </c>
      <c r="F24" s="131">
        <v>0</v>
      </c>
      <c r="G24" s="131">
        <v>197</v>
      </c>
      <c r="H24" s="132">
        <f t="shared" si="0"/>
        <v>0.29949238578680204</v>
      </c>
    </row>
    <row r="25" spans="1:8" x14ac:dyDescent="0.2">
      <c r="A25" s="131" t="s">
        <v>89</v>
      </c>
      <c r="B25" s="131">
        <v>0</v>
      </c>
      <c r="C25" s="131">
        <v>32</v>
      </c>
      <c r="D25" s="131">
        <v>0</v>
      </c>
      <c r="E25" s="131">
        <f t="shared" si="1"/>
        <v>32</v>
      </c>
      <c r="F25" s="131">
        <v>0</v>
      </c>
      <c r="G25" s="131">
        <v>34</v>
      </c>
      <c r="H25" s="132">
        <f t="shared" si="0"/>
        <v>0.94117647058823528</v>
      </c>
    </row>
    <row r="26" spans="1:8" x14ac:dyDescent="0.2">
      <c r="A26" s="131" t="s">
        <v>92</v>
      </c>
      <c r="B26" s="131">
        <v>6</v>
      </c>
      <c r="C26" s="131">
        <v>146</v>
      </c>
      <c r="D26" s="131">
        <v>0</v>
      </c>
      <c r="E26" s="131">
        <f t="shared" si="1"/>
        <v>152</v>
      </c>
      <c r="F26" s="131">
        <v>6</v>
      </c>
      <c r="G26" s="131">
        <v>87</v>
      </c>
      <c r="H26" s="132">
        <f t="shared" si="0"/>
        <v>1.7471264367816093</v>
      </c>
    </row>
    <row r="27" spans="1:8" x14ac:dyDescent="0.2">
      <c r="A27" s="131" t="s">
        <v>95</v>
      </c>
      <c r="B27" s="131">
        <v>1</v>
      </c>
      <c r="C27" s="131">
        <v>10</v>
      </c>
      <c r="D27" s="131">
        <v>0</v>
      </c>
      <c r="E27" s="131">
        <f t="shared" si="1"/>
        <v>11</v>
      </c>
      <c r="F27" s="131">
        <v>1</v>
      </c>
      <c r="G27" s="131">
        <v>11</v>
      </c>
      <c r="H27" s="132">
        <f t="shared" si="0"/>
        <v>1</v>
      </c>
    </row>
    <row r="28" spans="1:8" x14ac:dyDescent="0.2">
      <c r="A28" s="131" t="s">
        <v>98</v>
      </c>
      <c r="B28" s="131">
        <v>0</v>
      </c>
      <c r="C28" s="131">
        <v>14</v>
      </c>
      <c r="D28" s="131">
        <v>0</v>
      </c>
      <c r="E28" s="131">
        <f t="shared" si="1"/>
        <v>14</v>
      </c>
      <c r="F28" s="131">
        <v>0</v>
      </c>
      <c r="G28" s="131">
        <v>11</v>
      </c>
      <c r="H28" s="132">
        <f t="shared" si="0"/>
        <v>1.2727272727272727</v>
      </c>
    </row>
    <row r="29" spans="1:8" x14ac:dyDescent="0.2">
      <c r="A29" s="131" t="s">
        <v>101</v>
      </c>
      <c r="B29" s="131">
        <v>0</v>
      </c>
      <c r="C29" s="131">
        <v>4</v>
      </c>
      <c r="D29" s="131">
        <v>0</v>
      </c>
      <c r="E29" s="131">
        <f t="shared" si="1"/>
        <v>4</v>
      </c>
      <c r="F29" s="131">
        <v>0</v>
      </c>
      <c r="G29" s="131">
        <v>9</v>
      </c>
      <c r="H29" s="132">
        <f t="shared" si="0"/>
        <v>0.44444444444444442</v>
      </c>
    </row>
    <row r="30" spans="1:8" x14ac:dyDescent="0.2">
      <c r="A30" s="131" t="s">
        <v>104</v>
      </c>
      <c r="B30" s="131">
        <v>1</v>
      </c>
      <c r="C30" s="131">
        <v>9</v>
      </c>
      <c r="D30" s="131">
        <v>0</v>
      </c>
      <c r="E30" s="131">
        <f t="shared" si="1"/>
        <v>10</v>
      </c>
      <c r="F30" s="131">
        <v>0</v>
      </c>
      <c r="G30" s="131">
        <v>10</v>
      </c>
      <c r="H30" s="132">
        <f t="shared" si="0"/>
        <v>1</v>
      </c>
    </row>
    <row r="31" spans="1:8" x14ac:dyDescent="0.2">
      <c r="A31" s="131" t="s">
        <v>107</v>
      </c>
      <c r="B31" s="131">
        <v>3</v>
      </c>
      <c r="C31" s="131">
        <v>30</v>
      </c>
      <c r="D31" s="131">
        <v>0</v>
      </c>
      <c r="E31" s="131">
        <f t="shared" si="1"/>
        <v>33</v>
      </c>
      <c r="F31" s="131">
        <v>0</v>
      </c>
      <c r="G31" s="131">
        <v>25</v>
      </c>
      <c r="H31" s="132">
        <f t="shared" si="0"/>
        <v>1.32</v>
      </c>
    </row>
    <row r="32" spans="1:8" x14ac:dyDescent="0.2">
      <c r="A32" s="131" t="s">
        <v>110</v>
      </c>
      <c r="B32" s="131">
        <v>4</v>
      </c>
      <c r="C32" s="131">
        <v>26</v>
      </c>
      <c r="D32" s="131">
        <v>0</v>
      </c>
      <c r="E32" s="131">
        <f t="shared" si="1"/>
        <v>30</v>
      </c>
      <c r="F32" s="131">
        <v>4</v>
      </c>
      <c r="G32" s="131">
        <v>31</v>
      </c>
      <c r="H32" s="132">
        <f t="shared" si="0"/>
        <v>0.967741935483871</v>
      </c>
    </row>
    <row r="33" spans="1:8" x14ac:dyDescent="0.2">
      <c r="A33" s="131" t="s">
        <v>113</v>
      </c>
      <c r="B33" s="131">
        <v>2</v>
      </c>
      <c r="C33" s="131">
        <v>38</v>
      </c>
      <c r="D33" s="131">
        <v>0</v>
      </c>
      <c r="E33" s="131">
        <f t="shared" si="1"/>
        <v>40</v>
      </c>
      <c r="F33" s="131">
        <v>0</v>
      </c>
      <c r="G33" s="131">
        <v>73</v>
      </c>
      <c r="H33" s="132">
        <f t="shared" si="0"/>
        <v>0.54794520547945202</v>
      </c>
    </row>
    <row r="34" spans="1:8" x14ac:dyDescent="0.2">
      <c r="A34" s="131" t="s">
        <v>116</v>
      </c>
      <c r="B34" s="131">
        <v>0</v>
      </c>
      <c r="C34" s="131">
        <v>6</v>
      </c>
      <c r="D34" s="131">
        <v>0</v>
      </c>
      <c r="E34" s="131">
        <f t="shared" si="1"/>
        <v>6</v>
      </c>
      <c r="F34" s="131">
        <v>0</v>
      </c>
      <c r="G34" s="131">
        <v>8</v>
      </c>
      <c r="H34" s="132">
        <f t="shared" si="0"/>
        <v>0.75</v>
      </c>
    </row>
    <row r="35" spans="1:8" x14ac:dyDescent="0.2">
      <c r="A35" s="131" t="s">
        <v>119</v>
      </c>
      <c r="B35" s="131">
        <v>0</v>
      </c>
      <c r="C35" s="131">
        <v>9</v>
      </c>
      <c r="D35" s="131">
        <v>0</v>
      </c>
      <c r="E35" s="131">
        <f t="shared" si="1"/>
        <v>9</v>
      </c>
      <c r="F35" s="131">
        <v>0</v>
      </c>
      <c r="G35" s="131">
        <v>15</v>
      </c>
      <c r="H35" s="132">
        <f t="shared" si="0"/>
        <v>0.6</v>
      </c>
    </row>
    <row r="36" spans="1:8" x14ac:dyDescent="0.2">
      <c r="A36" s="131" t="s">
        <v>122</v>
      </c>
      <c r="B36" s="131">
        <v>0</v>
      </c>
      <c r="C36" s="131">
        <v>46</v>
      </c>
      <c r="D36" s="131">
        <v>0</v>
      </c>
      <c r="E36" s="131">
        <v>46</v>
      </c>
      <c r="F36" s="131">
        <v>0</v>
      </c>
      <c r="G36" s="131">
        <v>72</v>
      </c>
      <c r="H36" s="132">
        <v>0.63888888888888884</v>
      </c>
    </row>
    <row r="37" spans="1:8" x14ac:dyDescent="0.2">
      <c r="A37" s="131" t="s">
        <v>127</v>
      </c>
      <c r="B37" s="131">
        <v>1</v>
      </c>
      <c r="C37" s="131">
        <v>11</v>
      </c>
      <c r="D37" s="131">
        <v>0</v>
      </c>
      <c r="E37" s="131">
        <f t="shared" si="1"/>
        <v>12</v>
      </c>
      <c r="F37" s="131">
        <v>0</v>
      </c>
      <c r="G37" s="131">
        <v>38</v>
      </c>
      <c r="H37" s="132">
        <f t="shared" si="0"/>
        <v>0.31578947368421051</v>
      </c>
    </row>
    <row r="38" spans="1:8" x14ac:dyDescent="0.2">
      <c r="A38" s="131" t="s">
        <v>129</v>
      </c>
      <c r="B38" s="131">
        <v>0</v>
      </c>
      <c r="C38" s="131">
        <v>18</v>
      </c>
      <c r="D38" s="131">
        <v>0</v>
      </c>
      <c r="E38" s="131">
        <f t="shared" si="1"/>
        <v>18</v>
      </c>
      <c r="F38" s="131">
        <v>0</v>
      </c>
      <c r="G38" s="131">
        <v>27</v>
      </c>
      <c r="H38" s="132">
        <f t="shared" si="0"/>
        <v>0.66666666666666663</v>
      </c>
    </row>
    <row r="39" spans="1:8" x14ac:dyDescent="0.2">
      <c r="A39" s="131" t="s">
        <v>132</v>
      </c>
      <c r="B39" s="131">
        <v>0</v>
      </c>
      <c r="C39" s="131">
        <v>15</v>
      </c>
      <c r="D39" s="131">
        <v>0</v>
      </c>
      <c r="E39" s="131">
        <f t="shared" si="1"/>
        <v>15</v>
      </c>
      <c r="F39" s="131">
        <v>0</v>
      </c>
      <c r="G39" s="131">
        <v>21</v>
      </c>
      <c r="H39" s="132">
        <f t="shared" si="0"/>
        <v>0.7142857142857143</v>
      </c>
    </row>
    <row r="40" spans="1:8" x14ac:dyDescent="0.2">
      <c r="A40" s="131" t="s">
        <v>135</v>
      </c>
      <c r="B40" s="131">
        <v>2</v>
      </c>
      <c r="C40" s="131">
        <v>66</v>
      </c>
      <c r="D40" s="131">
        <v>0</v>
      </c>
      <c r="E40" s="131">
        <f t="shared" si="1"/>
        <v>68</v>
      </c>
      <c r="F40" s="131">
        <v>2</v>
      </c>
      <c r="G40" s="131">
        <v>113</v>
      </c>
      <c r="H40" s="132">
        <f t="shared" si="0"/>
        <v>0.60176991150442483</v>
      </c>
    </row>
    <row r="41" spans="1:8" x14ac:dyDescent="0.2">
      <c r="A41" s="131" t="s">
        <v>138</v>
      </c>
      <c r="B41" s="131">
        <v>1</v>
      </c>
      <c r="C41" s="131">
        <v>61</v>
      </c>
      <c r="D41" s="131">
        <v>0</v>
      </c>
      <c r="E41" s="131">
        <f t="shared" si="1"/>
        <v>62</v>
      </c>
      <c r="F41" s="131">
        <v>0</v>
      </c>
      <c r="G41" s="131">
        <v>82</v>
      </c>
      <c r="H41" s="132">
        <f t="shared" si="0"/>
        <v>0.75609756097560976</v>
      </c>
    </row>
    <row r="42" spans="1:8" x14ac:dyDescent="0.2">
      <c r="A42" s="131" t="s">
        <v>141</v>
      </c>
      <c r="B42" s="131">
        <v>2</v>
      </c>
      <c r="C42" s="131">
        <v>78</v>
      </c>
      <c r="D42" s="131">
        <v>0</v>
      </c>
      <c r="E42" s="131">
        <f t="shared" si="1"/>
        <v>80</v>
      </c>
      <c r="F42" s="131">
        <v>1</v>
      </c>
      <c r="G42" s="131">
        <v>105</v>
      </c>
      <c r="H42" s="132">
        <f t="shared" si="0"/>
        <v>0.76190476190476186</v>
      </c>
    </row>
    <row r="43" spans="1:8" x14ac:dyDescent="0.2">
      <c r="A43" s="131" t="s">
        <v>144</v>
      </c>
      <c r="B43" s="131">
        <v>0</v>
      </c>
      <c r="C43" s="131">
        <v>25</v>
      </c>
      <c r="D43" s="131">
        <v>0</v>
      </c>
      <c r="E43" s="131">
        <f t="shared" si="1"/>
        <v>25</v>
      </c>
      <c r="F43" s="131">
        <v>0</v>
      </c>
      <c r="G43" s="131">
        <v>29</v>
      </c>
      <c r="H43" s="132">
        <f t="shared" si="0"/>
        <v>0.86206896551724133</v>
      </c>
    </row>
    <row r="44" spans="1:8" x14ac:dyDescent="0.2">
      <c r="A44" s="131" t="s">
        <v>147</v>
      </c>
      <c r="B44" s="131">
        <v>0</v>
      </c>
      <c r="C44" s="131">
        <v>0</v>
      </c>
      <c r="D44" s="131">
        <v>0</v>
      </c>
      <c r="E44" s="131">
        <v>0</v>
      </c>
      <c r="F44" s="131">
        <v>0</v>
      </c>
      <c r="G44" s="131">
        <v>36</v>
      </c>
      <c r="H44" s="132">
        <v>0</v>
      </c>
    </row>
    <row r="45" spans="1:8" x14ac:dyDescent="0.2">
      <c r="A45" s="131" t="s">
        <v>152</v>
      </c>
      <c r="B45" s="131">
        <v>2</v>
      </c>
      <c r="C45" s="131">
        <v>20</v>
      </c>
      <c r="D45" s="131">
        <v>0</v>
      </c>
      <c r="E45" s="131">
        <f t="shared" si="1"/>
        <v>22</v>
      </c>
      <c r="F45" s="131">
        <v>2</v>
      </c>
      <c r="G45" s="131">
        <v>42</v>
      </c>
      <c r="H45" s="132">
        <f t="shared" si="0"/>
        <v>0.52380952380952384</v>
      </c>
    </row>
    <row r="46" spans="1:8" x14ac:dyDescent="0.2">
      <c r="A46" s="131" t="s">
        <v>155</v>
      </c>
      <c r="B46" s="131">
        <v>14</v>
      </c>
      <c r="C46" s="131">
        <v>13</v>
      </c>
      <c r="D46" s="131">
        <v>0</v>
      </c>
      <c r="E46" s="131">
        <v>27</v>
      </c>
      <c r="F46" s="131">
        <v>2</v>
      </c>
      <c r="G46" s="131">
        <v>29</v>
      </c>
      <c r="H46" s="132">
        <v>0.93103448275862066</v>
      </c>
    </row>
    <row r="47" spans="1:8" x14ac:dyDescent="0.2">
      <c r="A47" s="131" t="s">
        <v>160</v>
      </c>
      <c r="B47" s="131">
        <v>0</v>
      </c>
      <c r="C47" s="131">
        <v>22</v>
      </c>
      <c r="D47" s="131">
        <v>0</v>
      </c>
      <c r="E47" s="131">
        <f t="shared" si="1"/>
        <v>22</v>
      </c>
      <c r="F47" s="131">
        <v>0</v>
      </c>
      <c r="G47" s="131">
        <v>24</v>
      </c>
      <c r="H47" s="132">
        <f t="shared" si="0"/>
        <v>0.91666666666666663</v>
      </c>
    </row>
    <row r="48" spans="1:8" x14ac:dyDescent="0.2">
      <c r="A48" s="131" t="s">
        <v>163</v>
      </c>
      <c r="B48" s="131">
        <v>0</v>
      </c>
      <c r="C48" s="131">
        <v>26</v>
      </c>
      <c r="D48" s="131">
        <v>0</v>
      </c>
      <c r="E48" s="131">
        <f t="shared" si="1"/>
        <v>26</v>
      </c>
      <c r="F48" s="131">
        <v>0</v>
      </c>
      <c r="G48" s="131">
        <v>36</v>
      </c>
      <c r="H48" s="132">
        <f t="shared" si="0"/>
        <v>0.72222222222222221</v>
      </c>
    </row>
    <row r="49" spans="1:8" x14ac:dyDescent="0.2">
      <c r="A49" s="131" t="s">
        <v>166</v>
      </c>
      <c r="B49" s="131">
        <v>4</v>
      </c>
      <c r="C49" s="131">
        <v>70</v>
      </c>
      <c r="D49" s="131">
        <v>0</v>
      </c>
      <c r="E49" s="131">
        <f t="shared" si="1"/>
        <v>74</v>
      </c>
      <c r="F49" s="131">
        <v>2</v>
      </c>
      <c r="G49" s="131">
        <v>75</v>
      </c>
      <c r="H49" s="132">
        <f t="shared" si="0"/>
        <v>0.98666666666666669</v>
      </c>
    </row>
    <row r="50" spans="1:8" x14ac:dyDescent="0.2">
      <c r="A50" s="131" t="s">
        <v>169</v>
      </c>
      <c r="B50" s="131">
        <v>1</v>
      </c>
      <c r="C50" s="131">
        <v>22</v>
      </c>
      <c r="D50" s="131">
        <v>0</v>
      </c>
      <c r="E50" s="131">
        <f t="shared" si="1"/>
        <v>23</v>
      </c>
      <c r="F50" s="131">
        <v>1</v>
      </c>
      <c r="G50" s="131">
        <v>20</v>
      </c>
      <c r="H50" s="132">
        <f t="shared" si="0"/>
        <v>1.1499999999999999</v>
      </c>
    </row>
    <row r="51" spans="1:8" x14ac:dyDescent="0.2">
      <c r="A51" s="131" t="s">
        <v>172</v>
      </c>
      <c r="B51" s="131">
        <v>8</v>
      </c>
      <c r="C51" s="131">
        <v>71</v>
      </c>
      <c r="D51" s="131">
        <v>0</v>
      </c>
      <c r="E51" s="131">
        <f t="shared" si="1"/>
        <v>79</v>
      </c>
      <c r="F51" s="131">
        <v>2</v>
      </c>
      <c r="G51" s="131">
        <v>99</v>
      </c>
      <c r="H51" s="132">
        <f t="shared" si="0"/>
        <v>0.79797979797979801</v>
      </c>
    </row>
    <row r="52" spans="1:8" x14ac:dyDescent="0.2">
      <c r="A52" s="131" t="s">
        <v>174</v>
      </c>
      <c r="B52" s="131">
        <v>2</v>
      </c>
      <c r="C52" s="131">
        <v>19</v>
      </c>
      <c r="D52" s="131">
        <v>0</v>
      </c>
      <c r="E52" s="131">
        <f t="shared" si="1"/>
        <v>21</v>
      </c>
      <c r="F52" s="131">
        <v>0</v>
      </c>
      <c r="G52" s="131">
        <v>14</v>
      </c>
      <c r="H52" s="132">
        <f t="shared" si="0"/>
        <v>1.5</v>
      </c>
    </row>
    <row r="53" spans="1:8" x14ac:dyDescent="0.2">
      <c r="A53" s="131" t="s">
        <v>177</v>
      </c>
      <c r="B53" s="131">
        <v>2</v>
      </c>
      <c r="C53" s="131">
        <v>10</v>
      </c>
      <c r="D53" s="131">
        <v>0</v>
      </c>
      <c r="E53" s="131">
        <f t="shared" si="1"/>
        <v>12</v>
      </c>
      <c r="F53" s="131">
        <v>0</v>
      </c>
      <c r="G53" s="131">
        <v>13</v>
      </c>
      <c r="H53" s="132">
        <f t="shared" si="0"/>
        <v>0.92307692307692313</v>
      </c>
    </row>
    <row r="54" spans="1:8" x14ac:dyDescent="0.2">
      <c r="A54" s="131" t="s">
        <v>180</v>
      </c>
      <c r="B54" s="131">
        <v>102</v>
      </c>
      <c r="C54" s="131">
        <v>2401</v>
      </c>
      <c r="D54" s="131">
        <v>0</v>
      </c>
      <c r="E54" s="131">
        <v>2503</v>
      </c>
      <c r="F54" s="131">
        <v>1</v>
      </c>
      <c r="G54" s="131">
        <v>3470</v>
      </c>
      <c r="H54" s="132">
        <v>0.72132564841498559</v>
      </c>
    </row>
    <row r="55" spans="1:8" x14ac:dyDescent="0.2">
      <c r="A55" s="131" t="s">
        <v>209</v>
      </c>
      <c r="B55" s="131">
        <v>1</v>
      </c>
      <c r="C55" s="131">
        <v>30</v>
      </c>
      <c r="D55" s="131">
        <v>0</v>
      </c>
      <c r="E55" s="131">
        <f t="shared" ref="E55:E76" si="2">SUM(B55:D55)</f>
        <v>31</v>
      </c>
      <c r="F55" s="131">
        <v>1</v>
      </c>
      <c r="G55" s="131">
        <v>35</v>
      </c>
      <c r="H55" s="132">
        <f t="shared" ref="H55:H77" si="3">E55/G55</f>
        <v>0.88571428571428568</v>
      </c>
    </row>
    <row r="56" spans="1:8" x14ac:dyDescent="0.2">
      <c r="A56" s="131" t="s">
        <v>211</v>
      </c>
      <c r="B56" s="131">
        <v>0</v>
      </c>
      <c r="C56" s="131">
        <v>6</v>
      </c>
      <c r="D56" s="131">
        <v>0</v>
      </c>
      <c r="E56" s="131">
        <f t="shared" si="2"/>
        <v>6</v>
      </c>
      <c r="F56" s="131">
        <v>0</v>
      </c>
      <c r="G56" s="131">
        <v>13</v>
      </c>
      <c r="H56" s="132">
        <f t="shared" si="3"/>
        <v>0.46153846153846156</v>
      </c>
    </row>
    <row r="57" spans="1:8" x14ac:dyDescent="0.2">
      <c r="A57" s="131" t="s">
        <v>214</v>
      </c>
      <c r="B57" s="131">
        <v>5</v>
      </c>
      <c r="C57" s="131">
        <v>44</v>
      </c>
      <c r="D57" s="131">
        <v>0</v>
      </c>
      <c r="E57" s="131">
        <f t="shared" si="2"/>
        <v>49</v>
      </c>
      <c r="F57" s="131">
        <v>5</v>
      </c>
      <c r="G57" s="131">
        <v>62</v>
      </c>
      <c r="H57" s="132">
        <f t="shared" si="3"/>
        <v>0.79032258064516125</v>
      </c>
    </row>
    <row r="58" spans="1:8" x14ac:dyDescent="0.2">
      <c r="A58" s="131" t="s">
        <v>217</v>
      </c>
      <c r="B58" s="131">
        <v>1</v>
      </c>
      <c r="C58" s="131">
        <v>6</v>
      </c>
      <c r="D58" s="131">
        <v>0</v>
      </c>
      <c r="E58" s="131">
        <v>7</v>
      </c>
      <c r="F58" s="131">
        <v>1</v>
      </c>
      <c r="G58" s="131">
        <v>37</v>
      </c>
      <c r="H58" s="132">
        <v>0.1891891891891892</v>
      </c>
    </row>
    <row r="59" spans="1:8" x14ac:dyDescent="0.2">
      <c r="A59" s="131" t="s">
        <v>220</v>
      </c>
      <c r="B59" s="131">
        <v>9</v>
      </c>
      <c r="C59" s="131">
        <v>52</v>
      </c>
      <c r="D59" s="131">
        <v>0</v>
      </c>
      <c r="E59" s="131">
        <v>61</v>
      </c>
      <c r="F59" s="131">
        <v>9</v>
      </c>
      <c r="G59" s="131">
        <v>115</v>
      </c>
      <c r="H59" s="132">
        <v>0.5304347826086957</v>
      </c>
    </row>
    <row r="60" spans="1:8" x14ac:dyDescent="0.2">
      <c r="A60" s="131" t="s">
        <v>225</v>
      </c>
      <c r="B60" s="131">
        <v>10</v>
      </c>
      <c r="C60" s="131">
        <v>58</v>
      </c>
      <c r="D60" s="131">
        <v>0</v>
      </c>
      <c r="E60" s="131">
        <f t="shared" si="2"/>
        <v>68</v>
      </c>
      <c r="F60" s="131">
        <v>7</v>
      </c>
      <c r="G60" s="131">
        <v>92</v>
      </c>
      <c r="H60" s="132">
        <f t="shared" si="3"/>
        <v>0.73913043478260865</v>
      </c>
    </row>
    <row r="61" spans="1:8" x14ac:dyDescent="0.2">
      <c r="A61" s="131" t="s">
        <v>228</v>
      </c>
      <c r="B61" s="131">
        <v>1</v>
      </c>
      <c r="C61" s="131">
        <v>11</v>
      </c>
      <c r="D61" s="131">
        <v>0</v>
      </c>
      <c r="E61" s="131">
        <f t="shared" si="2"/>
        <v>12</v>
      </c>
      <c r="F61" s="131">
        <v>1</v>
      </c>
      <c r="G61" s="131">
        <v>21</v>
      </c>
      <c r="H61" s="132">
        <f t="shared" si="3"/>
        <v>0.5714285714285714</v>
      </c>
    </row>
    <row r="62" spans="1:8" x14ac:dyDescent="0.2">
      <c r="A62" s="131" t="s">
        <v>231</v>
      </c>
      <c r="B62" s="131">
        <v>3</v>
      </c>
      <c r="C62" s="131">
        <v>16</v>
      </c>
      <c r="D62" s="131">
        <v>0</v>
      </c>
      <c r="E62" s="131">
        <f t="shared" si="2"/>
        <v>19</v>
      </c>
      <c r="F62" s="131">
        <v>0</v>
      </c>
      <c r="G62" s="131">
        <v>146</v>
      </c>
      <c r="H62" s="132">
        <f t="shared" si="3"/>
        <v>0.13013698630136986</v>
      </c>
    </row>
    <row r="63" spans="1:8" x14ac:dyDescent="0.2">
      <c r="A63" s="131" t="s">
        <v>234</v>
      </c>
      <c r="B63" s="131">
        <v>2</v>
      </c>
      <c r="C63" s="131">
        <v>17</v>
      </c>
      <c r="D63" s="131">
        <v>0</v>
      </c>
      <c r="E63" s="131">
        <f t="shared" si="2"/>
        <v>19</v>
      </c>
      <c r="F63" s="131">
        <v>1</v>
      </c>
      <c r="G63" s="131">
        <v>15</v>
      </c>
      <c r="H63" s="132">
        <f t="shared" si="3"/>
        <v>1.2666666666666666</v>
      </c>
    </row>
    <row r="64" spans="1:8" x14ac:dyDescent="0.2">
      <c r="A64" s="131" t="s">
        <v>237</v>
      </c>
      <c r="B64" s="131">
        <v>0</v>
      </c>
      <c r="C64" s="131">
        <v>0</v>
      </c>
      <c r="D64" s="131">
        <v>0</v>
      </c>
      <c r="E64" s="131">
        <f t="shared" si="2"/>
        <v>0</v>
      </c>
      <c r="F64" s="131">
        <v>0</v>
      </c>
      <c r="G64" s="131">
        <v>1</v>
      </c>
      <c r="H64" s="132">
        <f>E64/G64</f>
        <v>0</v>
      </c>
    </row>
    <row r="65" spans="1:10" x14ac:dyDescent="0.2">
      <c r="A65" s="131" t="s">
        <v>240</v>
      </c>
      <c r="B65" s="131">
        <v>12</v>
      </c>
      <c r="C65" s="131">
        <v>79</v>
      </c>
      <c r="D65" s="131">
        <v>0</v>
      </c>
      <c r="E65" s="131">
        <f t="shared" si="2"/>
        <v>91</v>
      </c>
      <c r="F65" s="131">
        <v>8</v>
      </c>
      <c r="G65" s="131">
        <v>96</v>
      </c>
      <c r="H65" s="132">
        <f t="shared" si="3"/>
        <v>0.94791666666666663</v>
      </c>
    </row>
    <row r="66" spans="1:10" x14ac:dyDescent="0.2">
      <c r="A66" s="131" t="s">
        <v>243</v>
      </c>
      <c r="B66" s="131">
        <v>2</v>
      </c>
      <c r="C66" s="131">
        <v>57</v>
      </c>
      <c r="D66" s="131">
        <v>0</v>
      </c>
      <c r="E66" s="131">
        <f t="shared" si="2"/>
        <v>59</v>
      </c>
      <c r="F66" s="131">
        <v>0</v>
      </c>
      <c r="G66" s="131">
        <v>81</v>
      </c>
      <c r="H66" s="132">
        <f t="shared" si="3"/>
        <v>0.72839506172839508</v>
      </c>
    </row>
    <row r="67" spans="1:10" x14ac:dyDescent="0.2">
      <c r="A67" s="131" t="s">
        <v>247</v>
      </c>
      <c r="B67" s="131">
        <v>7</v>
      </c>
      <c r="C67" s="131">
        <v>58</v>
      </c>
      <c r="D67" s="131">
        <v>0</v>
      </c>
      <c r="E67" s="131">
        <f t="shared" si="2"/>
        <v>65</v>
      </c>
      <c r="F67" s="131">
        <v>4</v>
      </c>
      <c r="G67" s="131">
        <v>76</v>
      </c>
      <c r="H67" s="132">
        <f t="shared" si="3"/>
        <v>0.85526315789473684</v>
      </c>
    </row>
    <row r="68" spans="1:10" x14ac:dyDescent="0.2">
      <c r="A68" s="131" t="s">
        <v>250</v>
      </c>
      <c r="B68" s="131">
        <v>6</v>
      </c>
      <c r="C68" s="131">
        <v>33</v>
      </c>
      <c r="D68" s="131">
        <v>0</v>
      </c>
      <c r="E68" s="131">
        <f t="shared" si="2"/>
        <v>39</v>
      </c>
      <c r="F68" s="131">
        <v>0</v>
      </c>
      <c r="G68" s="131">
        <v>69</v>
      </c>
      <c r="H68" s="132">
        <f t="shared" si="3"/>
        <v>0.56521739130434778</v>
      </c>
    </row>
    <row r="69" spans="1:10" x14ac:dyDescent="0.2">
      <c r="A69" s="131" t="s">
        <v>253</v>
      </c>
      <c r="B69" s="131">
        <v>4</v>
      </c>
      <c r="C69" s="131">
        <v>31</v>
      </c>
      <c r="D69" s="131">
        <v>0</v>
      </c>
      <c r="E69" s="131">
        <f t="shared" si="2"/>
        <v>35</v>
      </c>
      <c r="F69" s="131">
        <v>1</v>
      </c>
      <c r="G69" s="131">
        <v>36</v>
      </c>
      <c r="H69" s="132">
        <f t="shared" si="3"/>
        <v>0.97222222222222221</v>
      </c>
    </row>
    <row r="70" spans="1:10" x14ac:dyDescent="0.2">
      <c r="A70" s="131" t="s">
        <v>256</v>
      </c>
      <c r="B70" s="131">
        <v>1</v>
      </c>
      <c r="C70" s="131">
        <v>13</v>
      </c>
      <c r="D70" s="131">
        <v>0</v>
      </c>
      <c r="E70" s="131">
        <f t="shared" si="2"/>
        <v>14</v>
      </c>
      <c r="F70" s="131">
        <v>0</v>
      </c>
      <c r="G70" s="131">
        <v>16</v>
      </c>
      <c r="H70" s="132">
        <f t="shared" si="3"/>
        <v>0.875</v>
      </c>
    </row>
    <row r="71" spans="1:10" x14ac:dyDescent="0.2">
      <c r="A71" s="131" t="s">
        <v>259</v>
      </c>
      <c r="B71" s="131">
        <v>37</v>
      </c>
      <c r="C71" s="131">
        <v>1655</v>
      </c>
      <c r="D71" s="131">
        <v>0</v>
      </c>
      <c r="E71" s="131">
        <v>1692</v>
      </c>
      <c r="F71" s="131">
        <v>14</v>
      </c>
      <c r="G71" s="131">
        <v>2022</v>
      </c>
      <c r="H71" s="132">
        <v>0.83679525222551931</v>
      </c>
    </row>
    <row r="72" spans="1:10" x14ac:dyDescent="0.2">
      <c r="A72" s="131" t="s">
        <v>278</v>
      </c>
      <c r="B72" s="131">
        <v>4</v>
      </c>
      <c r="C72" s="131">
        <v>67</v>
      </c>
      <c r="D72" s="131">
        <v>0</v>
      </c>
      <c r="E72" s="131">
        <v>71</v>
      </c>
      <c r="F72" s="131">
        <v>4</v>
      </c>
      <c r="G72" s="131">
        <v>77</v>
      </c>
      <c r="H72" s="132">
        <v>0.92207792207792205</v>
      </c>
    </row>
    <row r="73" spans="1:10" x14ac:dyDescent="0.2">
      <c r="A73" s="131" t="s">
        <v>282</v>
      </c>
      <c r="B73" s="131">
        <v>8</v>
      </c>
      <c r="C73" s="131">
        <v>80</v>
      </c>
      <c r="D73" s="131">
        <v>0</v>
      </c>
      <c r="E73" s="131">
        <f t="shared" si="2"/>
        <v>88</v>
      </c>
      <c r="F73" s="131">
        <v>8</v>
      </c>
      <c r="G73" s="131">
        <v>95</v>
      </c>
      <c r="H73" s="132">
        <f t="shared" si="3"/>
        <v>0.9263157894736842</v>
      </c>
    </row>
    <row r="74" spans="1:10" x14ac:dyDescent="0.2">
      <c r="A74" s="131" t="s">
        <v>285</v>
      </c>
      <c r="B74" s="131">
        <v>1</v>
      </c>
      <c r="C74" s="131">
        <v>15</v>
      </c>
      <c r="D74" s="131">
        <v>0</v>
      </c>
      <c r="E74" s="131">
        <f t="shared" si="2"/>
        <v>16</v>
      </c>
      <c r="F74" s="131">
        <v>0</v>
      </c>
      <c r="G74" s="131">
        <v>22</v>
      </c>
      <c r="H74" s="132">
        <f t="shared" si="3"/>
        <v>0.72727272727272729</v>
      </c>
    </row>
    <row r="75" spans="1:10" x14ac:dyDescent="0.2">
      <c r="A75" s="131" t="s">
        <v>288</v>
      </c>
      <c r="B75" s="131">
        <v>0</v>
      </c>
      <c r="C75" s="131">
        <v>21</v>
      </c>
      <c r="D75" s="131">
        <v>0</v>
      </c>
      <c r="E75" s="131">
        <f t="shared" si="2"/>
        <v>21</v>
      </c>
      <c r="F75" s="131">
        <v>0</v>
      </c>
      <c r="G75" s="131">
        <v>30</v>
      </c>
      <c r="H75" s="132">
        <f>E75/G75</f>
        <v>0.7</v>
      </c>
    </row>
    <row r="76" spans="1:10" x14ac:dyDescent="0.2">
      <c r="A76" s="131" t="s">
        <v>501</v>
      </c>
      <c r="B76" s="131">
        <v>417</v>
      </c>
      <c r="C76" s="131">
        <v>11</v>
      </c>
      <c r="D76" s="131">
        <v>0</v>
      </c>
      <c r="E76" s="131">
        <f t="shared" si="2"/>
        <v>428</v>
      </c>
      <c r="F76" s="131">
        <v>0</v>
      </c>
      <c r="G76" s="131">
        <v>427</v>
      </c>
      <c r="H76" s="132">
        <f>E76/G76</f>
        <v>1.0023419203747073</v>
      </c>
    </row>
    <row r="77" spans="1:10" x14ac:dyDescent="0.2">
      <c r="A77" s="142" t="s">
        <v>289</v>
      </c>
      <c r="B77" s="142">
        <f>SUM(B3:B76)</f>
        <v>808</v>
      </c>
      <c r="C77" s="142">
        <f>SUM(C3:C76)</f>
        <v>6956</v>
      </c>
      <c r="D77" s="142">
        <f>SUM(D3:D76)</f>
        <v>1</v>
      </c>
      <c r="E77" s="142">
        <f t="shared" ref="E77" si="4">B77+C77+D77</f>
        <v>7765</v>
      </c>
      <c r="F77" s="142">
        <f>SUM(F3:F76)</f>
        <v>133</v>
      </c>
      <c r="G77" s="142">
        <f>SUM(G3:G76)</f>
        <v>10114</v>
      </c>
      <c r="H77" s="143">
        <f t="shared" si="3"/>
        <v>0.76774767648803643</v>
      </c>
    </row>
    <row r="78" spans="1:10" x14ac:dyDescent="0.2">
      <c r="A78" s="96"/>
      <c r="B78" s="96"/>
      <c r="C78" s="96"/>
      <c r="D78" s="96"/>
      <c r="E78" s="96"/>
      <c r="F78" s="96"/>
      <c r="G78" s="96"/>
      <c r="H78" s="96"/>
      <c r="I78" s="96"/>
      <c r="J78" s="127"/>
    </row>
    <row r="79" spans="1:10" x14ac:dyDescent="0.2">
      <c r="A79" s="96" t="s">
        <v>291</v>
      </c>
      <c r="B79" s="96"/>
      <c r="C79" s="96"/>
      <c r="D79" s="96"/>
      <c r="E79" s="96"/>
      <c r="F79" s="96"/>
      <c r="G79" s="96"/>
      <c r="H79" s="96"/>
      <c r="I79" s="96"/>
      <c r="J79" s="127"/>
    </row>
    <row r="80" spans="1:10" x14ac:dyDescent="0.2">
      <c r="A80" s="96"/>
      <c r="B80" s="96"/>
      <c r="C80" s="96"/>
      <c r="D80" s="96"/>
      <c r="E80" s="96"/>
      <c r="F80" s="96"/>
      <c r="G80" s="96"/>
      <c r="H80" s="96"/>
      <c r="I80" s="96"/>
      <c r="J80" s="127"/>
    </row>
    <row r="81" spans="1:10" x14ac:dyDescent="0.2">
      <c r="A81" s="96" t="s">
        <v>292</v>
      </c>
      <c r="B81" s="96"/>
      <c r="C81" s="96"/>
      <c r="D81" s="96"/>
      <c r="E81" s="96"/>
      <c r="F81" s="96"/>
      <c r="G81" s="96"/>
      <c r="H81" s="96"/>
      <c r="I81" s="96"/>
      <c r="J81" s="127"/>
    </row>
    <row r="82" spans="1:10" x14ac:dyDescent="0.2">
      <c r="A82"/>
      <c r="B82"/>
      <c r="C82"/>
      <c r="D82"/>
      <c r="E82"/>
      <c r="F82"/>
      <c r="G82"/>
      <c r="H82"/>
    </row>
    <row r="83" spans="1:10" x14ac:dyDescent="0.2">
      <c r="A83"/>
      <c r="B83"/>
      <c r="C83"/>
      <c r="D83"/>
      <c r="E83"/>
      <c r="F83"/>
      <c r="G83"/>
      <c r="H83"/>
    </row>
    <row r="84" spans="1:10" x14ac:dyDescent="0.2">
      <c r="A84"/>
      <c r="B84"/>
      <c r="C84"/>
      <c r="D84"/>
      <c r="E84"/>
      <c r="F84"/>
      <c r="G84"/>
      <c r="H84"/>
    </row>
    <row r="85" spans="1:10" x14ac:dyDescent="0.2">
      <c r="A85"/>
      <c r="B85"/>
      <c r="C85"/>
      <c r="D85"/>
      <c r="E85"/>
      <c r="F85"/>
      <c r="G85"/>
      <c r="H85"/>
    </row>
    <row r="86" spans="1:10" x14ac:dyDescent="0.2">
      <c r="A86"/>
      <c r="B86"/>
      <c r="C86"/>
      <c r="D86"/>
      <c r="E86"/>
      <c r="F86"/>
      <c r="G86"/>
      <c r="H86"/>
    </row>
    <row r="87" spans="1:10" x14ac:dyDescent="0.2">
      <c r="A87"/>
      <c r="B87"/>
      <c r="C87"/>
      <c r="D87"/>
      <c r="E87"/>
      <c r="F87"/>
      <c r="G87"/>
      <c r="H87"/>
    </row>
    <row r="88" spans="1:10" x14ac:dyDescent="0.2">
      <c r="A88"/>
      <c r="B88"/>
      <c r="C88"/>
      <c r="D88"/>
      <c r="E88"/>
      <c r="F88"/>
      <c r="G88"/>
      <c r="H88"/>
    </row>
    <row r="89" spans="1:10" x14ac:dyDescent="0.2">
      <c r="A89"/>
      <c r="B89"/>
      <c r="C89"/>
      <c r="D89"/>
      <c r="E89"/>
      <c r="F89"/>
      <c r="G89"/>
      <c r="H89"/>
    </row>
    <row r="90" spans="1:10" x14ac:dyDescent="0.2">
      <c r="A90"/>
      <c r="B90"/>
      <c r="C90"/>
      <c r="D90"/>
      <c r="E90"/>
      <c r="F90"/>
      <c r="G90"/>
      <c r="H90"/>
    </row>
    <row r="91" spans="1:10" x14ac:dyDescent="0.2">
      <c r="A91"/>
      <c r="B91"/>
      <c r="C91"/>
      <c r="D91"/>
      <c r="E91"/>
      <c r="F91"/>
      <c r="G91"/>
      <c r="H91"/>
    </row>
    <row r="92" spans="1:10" x14ac:dyDescent="0.2">
      <c r="A92"/>
      <c r="B92"/>
      <c r="C92"/>
      <c r="D92"/>
      <c r="E92"/>
      <c r="F92"/>
      <c r="G92"/>
      <c r="H92"/>
    </row>
    <row r="93" spans="1:10" x14ac:dyDescent="0.2">
      <c r="A93"/>
      <c r="B93"/>
      <c r="C93"/>
      <c r="D93"/>
      <c r="E93"/>
      <c r="F93"/>
      <c r="G93"/>
      <c r="H93"/>
    </row>
    <row r="94" spans="1:10" x14ac:dyDescent="0.2">
      <c r="A94"/>
      <c r="B94"/>
      <c r="C94"/>
      <c r="D94"/>
      <c r="E94"/>
      <c r="F94"/>
      <c r="G94"/>
      <c r="H94"/>
    </row>
    <row r="95" spans="1:10" x14ac:dyDescent="0.2">
      <c r="A95"/>
      <c r="B95"/>
      <c r="C95"/>
      <c r="D95"/>
      <c r="E95"/>
      <c r="F95"/>
      <c r="G95"/>
      <c r="H95"/>
    </row>
    <row r="96" spans="1:10" x14ac:dyDescent="0.2">
      <c r="A96"/>
      <c r="B96"/>
      <c r="C96"/>
      <c r="D96"/>
      <c r="E96"/>
      <c r="F96"/>
      <c r="G96"/>
      <c r="H96"/>
    </row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opLeftCell="A97" zoomScaleNormal="100" workbookViewId="0">
      <selection activeCell="L120" sqref="L120"/>
    </sheetView>
  </sheetViews>
  <sheetFormatPr defaultRowHeight="12.75" x14ac:dyDescent="0.2"/>
  <cols>
    <col min="1" max="1" width="10.28515625" style="149" customWidth="1"/>
    <col min="2" max="2" width="14.140625" style="149" customWidth="1"/>
    <col min="3" max="3" width="23.28515625" style="149" customWidth="1"/>
    <col min="4" max="6" width="8.85546875" style="149"/>
    <col min="7" max="7" width="11.5703125" style="149" customWidth="1"/>
    <col min="8" max="8" width="12.42578125" style="149" customWidth="1"/>
    <col min="9" max="9" width="8.85546875" style="149"/>
    <col min="10" max="10" width="8.85546875" style="150"/>
  </cols>
  <sheetData>
    <row r="1" spans="1:11" s="154" customFormat="1" ht="14.25" x14ac:dyDescent="0.2">
      <c r="A1" s="28"/>
      <c r="B1" s="29"/>
      <c r="C1" s="30"/>
      <c r="D1" s="212">
        <v>44652</v>
      </c>
      <c r="E1" s="213"/>
      <c r="F1" s="213"/>
      <c r="G1" s="213"/>
      <c r="H1" s="213"/>
      <c r="I1" s="214"/>
      <c r="J1" s="123"/>
      <c r="K1" s="153"/>
    </row>
    <row r="2" spans="1:11" s="155" customFormat="1" ht="42.75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124" t="s">
        <v>8</v>
      </c>
      <c r="K2" s="153"/>
    </row>
    <row r="3" spans="1:11" x14ac:dyDescent="0.2">
      <c r="A3" s="156" t="s">
        <v>9</v>
      </c>
      <c r="B3" s="156" t="s">
        <v>10</v>
      </c>
      <c r="C3" s="156" t="s">
        <v>11</v>
      </c>
      <c r="D3" s="156">
        <v>0</v>
      </c>
      <c r="E3" s="156">
        <v>0</v>
      </c>
      <c r="F3" s="156">
        <v>0</v>
      </c>
      <c r="G3" s="156">
        <f>SUM(D3:F3)</f>
        <v>0</v>
      </c>
      <c r="H3" s="156">
        <v>0</v>
      </c>
      <c r="I3" s="156">
        <v>17</v>
      </c>
      <c r="J3" s="157">
        <f t="shared" ref="J3:J66" si="0">G3/I3</f>
        <v>0</v>
      </c>
    </row>
    <row r="4" spans="1:11" x14ac:dyDescent="0.2">
      <c r="A4" s="156" t="s">
        <v>12</v>
      </c>
      <c r="B4" s="156" t="s">
        <v>13</v>
      </c>
      <c r="C4" s="156" t="s">
        <v>13</v>
      </c>
      <c r="D4" s="156">
        <v>4</v>
      </c>
      <c r="E4" s="156">
        <v>11</v>
      </c>
      <c r="F4" s="156">
        <v>0</v>
      </c>
      <c r="G4" s="156">
        <f t="shared" ref="G4:G67" si="1">SUM(D4:F4)</f>
        <v>15</v>
      </c>
      <c r="H4" s="156">
        <v>2</v>
      </c>
      <c r="I4" s="156">
        <v>20</v>
      </c>
      <c r="J4" s="157">
        <f t="shared" si="0"/>
        <v>0.75</v>
      </c>
    </row>
    <row r="5" spans="1:11" x14ac:dyDescent="0.2">
      <c r="A5" s="207" t="s">
        <v>14</v>
      </c>
      <c r="B5" s="207" t="s">
        <v>15</v>
      </c>
      <c r="C5" s="207" t="s">
        <v>15</v>
      </c>
      <c r="D5" s="207">
        <v>0</v>
      </c>
      <c r="E5" s="207">
        <v>7</v>
      </c>
      <c r="F5" s="207">
        <v>0</v>
      </c>
      <c r="G5" s="207">
        <f t="shared" si="1"/>
        <v>7</v>
      </c>
      <c r="H5" s="207">
        <v>0</v>
      </c>
      <c r="I5" s="207">
        <v>6</v>
      </c>
      <c r="J5" s="208">
        <f t="shared" si="0"/>
        <v>1.1666666666666667</v>
      </c>
    </row>
    <row r="6" spans="1:11" x14ac:dyDescent="0.2">
      <c r="A6" s="207" t="s">
        <v>16</v>
      </c>
      <c r="B6" s="207" t="s">
        <v>17</v>
      </c>
      <c r="C6" s="207" t="s">
        <v>18</v>
      </c>
      <c r="D6" s="207">
        <v>0</v>
      </c>
      <c r="E6" s="207">
        <v>19</v>
      </c>
      <c r="F6" s="207">
        <v>0</v>
      </c>
      <c r="G6" s="207">
        <f t="shared" si="1"/>
        <v>19</v>
      </c>
      <c r="H6" s="207">
        <v>0</v>
      </c>
      <c r="I6" s="207">
        <v>22</v>
      </c>
      <c r="J6" s="208">
        <f t="shared" si="0"/>
        <v>0.86363636363636365</v>
      </c>
    </row>
    <row r="7" spans="1:11" x14ac:dyDescent="0.2">
      <c r="A7" s="156" t="s">
        <v>19</v>
      </c>
      <c r="B7" s="156" t="s">
        <v>17</v>
      </c>
      <c r="C7" s="156" t="s">
        <v>20</v>
      </c>
      <c r="D7" s="156">
        <v>3</v>
      </c>
      <c r="E7" s="156">
        <v>10</v>
      </c>
      <c r="F7" s="156">
        <v>0</v>
      </c>
      <c r="G7" s="156">
        <f t="shared" si="1"/>
        <v>13</v>
      </c>
      <c r="H7" s="156">
        <v>0</v>
      </c>
      <c r="I7" s="156">
        <v>28</v>
      </c>
      <c r="J7" s="157">
        <f t="shared" si="0"/>
        <v>0.4642857142857143</v>
      </c>
    </row>
    <row r="8" spans="1:11" x14ac:dyDescent="0.2">
      <c r="A8" s="156" t="s">
        <v>21</v>
      </c>
      <c r="B8" s="156" t="s">
        <v>22</v>
      </c>
      <c r="C8" s="156" t="s">
        <v>23</v>
      </c>
      <c r="D8" s="156">
        <v>0</v>
      </c>
      <c r="E8" s="156">
        <v>12</v>
      </c>
      <c r="F8" s="156">
        <v>0</v>
      </c>
      <c r="G8" s="156">
        <f t="shared" si="1"/>
        <v>12</v>
      </c>
      <c r="H8" s="156">
        <v>0</v>
      </c>
      <c r="I8" s="156">
        <v>16</v>
      </c>
      <c r="J8" s="157">
        <f t="shared" si="0"/>
        <v>0.75</v>
      </c>
    </row>
    <row r="9" spans="1:11" x14ac:dyDescent="0.2">
      <c r="A9" s="147" t="s">
        <v>24</v>
      </c>
      <c r="B9" s="147" t="s">
        <v>25</v>
      </c>
      <c r="C9" s="147" t="s">
        <v>26</v>
      </c>
      <c r="D9" s="147">
        <v>11</v>
      </c>
      <c r="E9" s="147">
        <v>64</v>
      </c>
      <c r="F9" s="147">
        <v>0</v>
      </c>
      <c r="G9" s="147">
        <f t="shared" si="1"/>
        <v>75</v>
      </c>
      <c r="H9" s="147">
        <v>5</v>
      </c>
      <c r="I9" s="147">
        <v>77</v>
      </c>
      <c r="J9" s="148">
        <f t="shared" si="0"/>
        <v>0.97402597402597402</v>
      </c>
    </row>
    <row r="10" spans="1:11" x14ac:dyDescent="0.2">
      <c r="A10" s="147" t="s">
        <v>27</v>
      </c>
      <c r="B10" s="147" t="s">
        <v>28</v>
      </c>
      <c r="C10" s="147" t="s">
        <v>29</v>
      </c>
      <c r="D10" s="147">
        <v>1</v>
      </c>
      <c r="E10" s="147">
        <v>12</v>
      </c>
      <c r="F10" s="147">
        <v>0</v>
      </c>
      <c r="G10" s="147">
        <f t="shared" si="1"/>
        <v>13</v>
      </c>
      <c r="H10" s="147">
        <v>0</v>
      </c>
      <c r="I10" s="147">
        <v>12</v>
      </c>
      <c r="J10" s="148">
        <f t="shared" si="0"/>
        <v>1.0833333333333333</v>
      </c>
    </row>
    <row r="11" spans="1:11" x14ac:dyDescent="0.2">
      <c r="A11" s="147" t="s">
        <v>30</v>
      </c>
      <c r="B11" s="147" t="s">
        <v>31</v>
      </c>
      <c r="C11" s="147" t="s">
        <v>32</v>
      </c>
      <c r="D11" s="147">
        <v>2</v>
      </c>
      <c r="E11" s="147">
        <v>35</v>
      </c>
      <c r="F11" s="147">
        <v>0</v>
      </c>
      <c r="G11" s="147">
        <f t="shared" si="1"/>
        <v>37</v>
      </c>
      <c r="H11" s="147">
        <v>2</v>
      </c>
      <c r="I11" s="147">
        <v>40</v>
      </c>
      <c r="J11" s="148">
        <f t="shared" si="0"/>
        <v>0.92500000000000004</v>
      </c>
    </row>
    <row r="12" spans="1:11" x14ac:dyDescent="0.2">
      <c r="A12" s="156" t="s">
        <v>33</v>
      </c>
      <c r="B12" s="156" t="s">
        <v>31</v>
      </c>
      <c r="C12" s="156" t="s">
        <v>34</v>
      </c>
      <c r="D12" s="156">
        <v>5</v>
      </c>
      <c r="E12" s="156">
        <v>50</v>
      </c>
      <c r="F12" s="156">
        <v>0</v>
      </c>
      <c r="G12" s="156">
        <f t="shared" si="1"/>
        <v>55</v>
      </c>
      <c r="H12" s="156">
        <v>0</v>
      </c>
      <c r="I12" s="156">
        <v>135</v>
      </c>
      <c r="J12" s="157">
        <f t="shared" si="0"/>
        <v>0.40740740740740738</v>
      </c>
    </row>
    <row r="13" spans="1:11" x14ac:dyDescent="0.2">
      <c r="A13" s="147" t="s">
        <v>35</v>
      </c>
      <c r="B13" s="147" t="s">
        <v>36</v>
      </c>
      <c r="C13" s="147" t="s">
        <v>37</v>
      </c>
      <c r="D13" s="147">
        <v>6</v>
      </c>
      <c r="E13" s="147">
        <v>68</v>
      </c>
      <c r="F13" s="147">
        <v>0</v>
      </c>
      <c r="G13" s="147">
        <f t="shared" si="1"/>
        <v>74</v>
      </c>
      <c r="H13" s="147">
        <v>6</v>
      </c>
      <c r="I13" s="147">
        <v>62</v>
      </c>
      <c r="J13" s="148">
        <f t="shared" si="0"/>
        <v>1.1935483870967742</v>
      </c>
    </row>
    <row r="14" spans="1:11" x14ac:dyDescent="0.2">
      <c r="A14" s="147" t="s">
        <v>38</v>
      </c>
      <c r="B14" s="147" t="s">
        <v>36</v>
      </c>
      <c r="C14" s="147" t="s">
        <v>39</v>
      </c>
      <c r="D14" s="147">
        <v>0</v>
      </c>
      <c r="E14" s="147">
        <v>4</v>
      </c>
      <c r="F14" s="147">
        <v>0</v>
      </c>
      <c r="G14" s="147">
        <f t="shared" si="1"/>
        <v>4</v>
      </c>
      <c r="H14" s="147">
        <v>0</v>
      </c>
      <c r="I14" s="147">
        <v>5</v>
      </c>
      <c r="J14" s="148">
        <f t="shared" si="0"/>
        <v>0.8</v>
      </c>
    </row>
    <row r="15" spans="1:11" x14ac:dyDescent="0.2">
      <c r="A15" s="147" t="s">
        <v>40</v>
      </c>
      <c r="B15" s="147" t="s">
        <v>41</v>
      </c>
      <c r="C15" s="147" t="s">
        <v>42</v>
      </c>
      <c r="D15" s="147">
        <v>6</v>
      </c>
      <c r="E15" s="147">
        <v>43</v>
      </c>
      <c r="F15" s="147">
        <v>0</v>
      </c>
      <c r="G15" s="147">
        <f t="shared" si="1"/>
        <v>49</v>
      </c>
      <c r="H15" s="147">
        <v>2</v>
      </c>
      <c r="I15" s="147">
        <v>47</v>
      </c>
      <c r="J15" s="148">
        <f t="shared" si="0"/>
        <v>1.0425531914893618</v>
      </c>
    </row>
    <row r="16" spans="1:11" x14ac:dyDescent="0.2">
      <c r="A16" s="147" t="s">
        <v>43</v>
      </c>
      <c r="B16" s="147" t="s">
        <v>44</v>
      </c>
      <c r="C16" s="147" t="s">
        <v>45</v>
      </c>
      <c r="D16" s="147">
        <v>0</v>
      </c>
      <c r="E16" s="147">
        <v>36</v>
      </c>
      <c r="F16" s="147">
        <v>0</v>
      </c>
      <c r="G16" s="147">
        <f t="shared" si="1"/>
        <v>36</v>
      </c>
      <c r="H16" s="147">
        <v>0</v>
      </c>
      <c r="I16" s="147">
        <v>27</v>
      </c>
      <c r="J16" s="148">
        <f t="shared" si="0"/>
        <v>1.3333333333333333</v>
      </c>
    </row>
    <row r="17" spans="1:10" x14ac:dyDescent="0.2">
      <c r="A17" s="156" t="s">
        <v>46</v>
      </c>
      <c r="B17" s="156" t="s">
        <v>47</v>
      </c>
      <c r="C17" s="156" t="s">
        <v>48</v>
      </c>
      <c r="D17" s="156">
        <v>11</v>
      </c>
      <c r="E17" s="156">
        <v>156</v>
      </c>
      <c r="F17" s="156">
        <v>0</v>
      </c>
      <c r="G17" s="156">
        <f t="shared" si="1"/>
        <v>167</v>
      </c>
      <c r="H17" s="156">
        <v>0</v>
      </c>
      <c r="I17" s="156">
        <v>244</v>
      </c>
      <c r="J17" s="157">
        <f t="shared" si="0"/>
        <v>0.68442622950819676</v>
      </c>
    </row>
    <row r="18" spans="1:10" x14ac:dyDescent="0.2">
      <c r="A18" s="147" t="s">
        <v>49</v>
      </c>
      <c r="B18" s="147" t="s">
        <v>47</v>
      </c>
      <c r="C18" s="147" t="s">
        <v>50</v>
      </c>
      <c r="D18" s="147">
        <v>0</v>
      </c>
      <c r="E18" s="147">
        <v>164</v>
      </c>
      <c r="F18" s="147">
        <v>0</v>
      </c>
      <c r="G18" s="147">
        <f t="shared" si="1"/>
        <v>164</v>
      </c>
      <c r="H18" s="147">
        <v>0</v>
      </c>
      <c r="I18" s="147">
        <v>112</v>
      </c>
      <c r="J18" s="148">
        <f t="shared" si="0"/>
        <v>1.4642857142857142</v>
      </c>
    </row>
    <row r="19" spans="1:10" x14ac:dyDescent="0.2">
      <c r="A19" s="147" t="s">
        <v>51</v>
      </c>
      <c r="B19" s="147" t="s">
        <v>52</v>
      </c>
      <c r="C19" s="147" t="s">
        <v>53</v>
      </c>
      <c r="D19" s="147">
        <v>1</v>
      </c>
      <c r="E19" s="147">
        <v>13</v>
      </c>
      <c r="F19" s="147">
        <v>0</v>
      </c>
      <c r="G19" s="147">
        <f t="shared" si="1"/>
        <v>14</v>
      </c>
      <c r="H19" s="147">
        <v>1</v>
      </c>
      <c r="I19" s="147">
        <v>17</v>
      </c>
      <c r="J19" s="148">
        <f t="shared" si="0"/>
        <v>0.82352941176470584</v>
      </c>
    </row>
    <row r="20" spans="1:10" x14ac:dyDescent="0.2">
      <c r="A20" s="147" t="s">
        <v>54</v>
      </c>
      <c r="B20" s="147" t="s">
        <v>55</v>
      </c>
      <c r="C20" s="147" t="s">
        <v>56</v>
      </c>
      <c r="D20" s="147">
        <v>20</v>
      </c>
      <c r="E20" s="147">
        <v>297</v>
      </c>
      <c r="F20" s="147">
        <v>1</v>
      </c>
      <c r="G20" s="147">
        <f t="shared" si="1"/>
        <v>318</v>
      </c>
      <c r="H20" s="147">
        <v>14</v>
      </c>
      <c r="I20" s="147">
        <v>271</v>
      </c>
      <c r="J20" s="148">
        <f t="shared" si="0"/>
        <v>1.1734317343173433</v>
      </c>
    </row>
    <row r="21" spans="1:10" x14ac:dyDescent="0.2">
      <c r="A21" s="147" t="s">
        <v>54</v>
      </c>
      <c r="B21" s="147" t="s">
        <v>55</v>
      </c>
      <c r="C21" s="147" t="s">
        <v>507</v>
      </c>
      <c r="D21" s="147">
        <v>0</v>
      </c>
      <c r="E21" s="147">
        <v>0</v>
      </c>
      <c r="F21" s="147">
        <v>0</v>
      </c>
      <c r="G21" s="147">
        <f t="shared" si="1"/>
        <v>0</v>
      </c>
      <c r="H21" s="147">
        <v>0</v>
      </c>
      <c r="I21" s="147">
        <v>0</v>
      </c>
      <c r="J21" s="148">
        <v>0</v>
      </c>
    </row>
    <row r="22" spans="1:10" x14ac:dyDescent="0.2">
      <c r="A22" s="147" t="s">
        <v>59</v>
      </c>
      <c r="B22" s="147" t="s">
        <v>60</v>
      </c>
      <c r="C22" s="147" t="s">
        <v>61</v>
      </c>
      <c r="D22" s="147">
        <v>2</v>
      </c>
      <c r="E22" s="147">
        <v>14</v>
      </c>
      <c r="F22" s="147">
        <v>0</v>
      </c>
      <c r="G22" s="147">
        <f t="shared" si="1"/>
        <v>16</v>
      </c>
      <c r="H22" s="147">
        <v>0</v>
      </c>
      <c r="I22" s="147">
        <v>13</v>
      </c>
      <c r="J22" s="148">
        <f t="shared" si="0"/>
        <v>1.2307692307692308</v>
      </c>
    </row>
    <row r="23" spans="1:10" x14ac:dyDescent="0.2">
      <c r="A23" s="207" t="s">
        <v>62</v>
      </c>
      <c r="B23" s="207" t="s">
        <v>63</v>
      </c>
      <c r="C23" s="207" t="s">
        <v>64</v>
      </c>
      <c r="D23" s="207">
        <v>1</v>
      </c>
      <c r="E23" s="207">
        <v>33</v>
      </c>
      <c r="F23" s="207">
        <v>0</v>
      </c>
      <c r="G23" s="207">
        <f t="shared" si="1"/>
        <v>34</v>
      </c>
      <c r="H23" s="207">
        <v>0</v>
      </c>
      <c r="I23" s="207">
        <v>34</v>
      </c>
      <c r="J23" s="208">
        <f t="shared" si="0"/>
        <v>1</v>
      </c>
    </row>
    <row r="24" spans="1:10" x14ac:dyDescent="0.2">
      <c r="A24" s="156" t="s">
        <v>65</v>
      </c>
      <c r="B24" s="156" t="s">
        <v>66</v>
      </c>
      <c r="C24" s="156" t="s">
        <v>67</v>
      </c>
      <c r="D24" s="156">
        <v>5</v>
      </c>
      <c r="E24" s="156">
        <v>42</v>
      </c>
      <c r="F24" s="156">
        <v>0</v>
      </c>
      <c r="G24" s="156">
        <f t="shared" si="1"/>
        <v>47</v>
      </c>
      <c r="H24" s="156">
        <v>3</v>
      </c>
      <c r="I24" s="156">
        <v>92</v>
      </c>
      <c r="J24" s="157">
        <f t="shared" si="0"/>
        <v>0.51086956521739135</v>
      </c>
    </row>
    <row r="25" spans="1:10" x14ac:dyDescent="0.2">
      <c r="A25" s="147" t="s">
        <v>68</v>
      </c>
      <c r="B25" s="147" t="s">
        <v>66</v>
      </c>
      <c r="C25" s="147" t="s">
        <v>69</v>
      </c>
      <c r="D25" s="147">
        <v>3</v>
      </c>
      <c r="E25" s="147">
        <v>28</v>
      </c>
      <c r="F25" s="147">
        <v>0</v>
      </c>
      <c r="G25" s="147">
        <f t="shared" si="1"/>
        <v>31</v>
      </c>
      <c r="H25" s="147">
        <v>3</v>
      </c>
      <c r="I25" s="147">
        <v>28</v>
      </c>
      <c r="J25" s="148">
        <f t="shared" si="0"/>
        <v>1.1071428571428572</v>
      </c>
    </row>
    <row r="26" spans="1:10" x14ac:dyDescent="0.2">
      <c r="A26" s="156" t="s">
        <v>70</v>
      </c>
      <c r="B26" s="156" t="s">
        <v>71</v>
      </c>
      <c r="C26" s="156" t="s">
        <v>72</v>
      </c>
      <c r="D26" s="156">
        <v>2</v>
      </c>
      <c r="E26" s="156">
        <v>13</v>
      </c>
      <c r="F26" s="156">
        <v>0</v>
      </c>
      <c r="G26" s="156">
        <f t="shared" si="1"/>
        <v>15</v>
      </c>
      <c r="H26" s="156">
        <v>0</v>
      </c>
      <c r="I26" s="156">
        <v>31</v>
      </c>
      <c r="J26" s="157">
        <f t="shared" si="0"/>
        <v>0.4838709677419355</v>
      </c>
    </row>
    <row r="27" spans="1:10" x14ac:dyDescent="0.2">
      <c r="A27" s="156" t="s">
        <v>73</v>
      </c>
      <c r="B27" s="156" t="s">
        <v>71</v>
      </c>
      <c r="C27" s="156" t="s">
        <v>74</v>
      </c>
      <c r="D27" s="156">
        <v>3</v>
      </c>
      <c r="E27" s="156">
        <v>20</v>
      </c>
      <c r="F27" s="156">
        <v>0</v>
      </c>
      <c r="G27" s="156">
        <f t="shared" si="1"/>
        <v>23</v>
      </c>
      <c r="H27" s="156">
        <v>3</v>
      </c>
      <c r="I27" s="156">
        <v>33</v>
      </c>
      <c r="J27" s="157">
        <f t="shared" si="0"/>
        <v>0.69696969696969702</v>
      </c>
    </row>
    <row r="28" spans="1:10" x14ac:dyDescent="0.2">
      <c r="A28" s="207" t="s">
        <v>75</v>
      </c>
      <c r="B28" s="207" t="s">
        <v>76</v>
      </c>
      <c r="C28" s="207" t="s">
        <v>77</v>
      </c>
      <c r="D28" s="207">
        <v>4</v>
      </c>
      <c r="E28" s="207">
        <v>26</v>
      </c>
      <c r="F28" s="207">
        <v>0</v>
      </c>
      <c r="G28" s="207">
        <f t="shared" si="1"/>
        <v>30</v>
      </c>
      <c r="H28" s="207">
        <v>4</v>
      </c>
      <c r="I28" s="207">
        <v>31</v>
      </c>
      <c r="J28" s="208">
        <f t="shared" si="0"/>
        <v>0.967741935483871</v>
      </c>
    </row>
    <row r="29" spans="1:10" x14ac:dyDescent="0.2">
      <c r="A29" s="156" t="s">
        <v>78</v>
      </c>
      <c r="B29" s="156" t="s">
        <v>79</v>
      </c>
      <c r="C29" s="156" t="s">
        <v>80</v>
      </c>
      <c r="D29" s="156">
        <v>0</v>
      </c>
      <c r="E29" s="156">
        <v>3</v>
      </c>
      <c r="F29" s="156">
        <v>0</v>
      </c>
      <c r="G29" s="156">
        <f t="shared" si="1"/>
        <v>3</v>
      </c>
      <c r="H29" s="156">
        <v>0</v>
      </c>
      <c r="I29" s="156">
        <v>4</v>
      </c>
      <c r="J29" s="157">
        <f t="shared" si="0"/>
        <v>0.75</v>
      </c>
    </row>
    <row r="30" spans="1:10" x14ac:dyDescent="0.2">
      <c r="A30" s="207" t="s">
        <v>81</v>
      </c>
      <c r="B30" s="207" t="s">
        <v>82</v>
      </c>
      <c r="C30" s="207" t="s">
        <v>83</v>
      </c>
      <c r="D30" s="207">
        <v>2</v>
      </c>
      <c r="E30" s="207">
        <v>5</v>
      </c>
      <c r="F30" s="207">
        <v>0</v>
      </c>
      <c r="G30" s="207">
        <f t="shared" si="1"/>
        <v>7</v>
      </c>
      <c r="H30" s="207">
        <v>0</v>
      </c>
      <c r="I30" s="207">
        <v>6</v>
      </c>
      <c r="J30" s="208">
        <f t="shared" si="0"/>
        <v>1.1666666666666667</v>
      </c>
    </row>
    <row r="31" spans="1:10" x14ac:dyDescent="0.2">
      <c r="A31" s="156" t="s">
        <v>84</v>
      </c>
      <c r="B31" s="156" t="s">
        <v>85</v>
      </c>
      <c r="C31" s="156" t="s">
        <v>86</v>
      </c>
      <c r="D31" s="156">
        <v>13</v>
      </c>
      <c r="E31" s="156">
        <v>90</v>
      </c>
      <c r="F31" s="156">
        <v>0</v>
      </c>
      <c r="G31" s="156">
        <f t="shared" si="1"/>
        <v>103</v>
      </c>
      <c r="H31" s="156">
        <v>4</v>
      </c>
      <c r="I31" s="156">
        <v>159</v>
      </c>
      <c r="J31" s="157">
        <f t="shared" si="0"/>
        <v>0.64779874213836475</v>
      </c>
    </row>
    <row r="32" spans="1:10" x14ac:dyDescent="0.2">
      <c r="A32" s="147" t="s">
        <v>88</v>
      </c>
      <c r="B32" s="147" t="s">
        <v>89</v>
      </c>
      <c r="C32" s="147" t="s">
        <v>90</v>
      </c>
      <c r="D32" s="147">
        <v>3</v>
      </c>
      <c r="E32" s="147">
        <v>34</v>
      </c>
      <c r="F32" s="147">
        <v>0</v>
      </c>
      <c r="G32" s="147">
        <f t="shared" si="1"/>
        <v>37</v>
      </c>
      <c r="H32" s="147">
        <v>2</v>
      </c>
      <c r="I32" s="147">
        <v>36</v>
      </c>
      <c r="J32" s="148">
        <f t="shared" si="0"/>
        <v>1.0277777777777777</v>
      </c>
    </row>
    <row r="33" spans="1:10" x14ac:dyDescent="0.2">
      <c r="A33" s="147" t="s">
        <v>91</v>
      </c>
      <c r="B33" s="147" t="s">
        <v>92</v>
      </c>
      <c r="C33" s="147" t="s">
        <v>93</v>
      </c>
      <c r="D33" s="147">
        <v>4</v>
      </c>
      <c r="E33" s="147">
        <v>143</v>
      </c>
      <c r="F33" s="147">
        <v>0</v>
      </c>
      <c r="G33" s="147">
        <f t="shared" si="1"/>
        <v>147</v>
      </c>
      <c r="H33" s="147">
        <v>4</v>
      </c>
      <c r="I33" s="147">
        <v>79</v>
      </c>
      <c r="J33" s="148">
        <f t="shared" si="0"/>
        <v>1.860759493670886</v>
      </c>
    </row>
    <row r="34" spans="1:10" x14ac:dyDescent="0.2">
      <c r="A34" s="156" t="s">
        <v>94</v>
      </c>
      <c r="B34" s="156" t="s">
        <v>95</v>
      </c>
      <c r="C34" s="156" t="s">
        <v>96</v>
      </c>
      <c r="D34" s="156">
        <v>0</v>
      </c>
      <c r="E34" s="156">
        <v>7</v>
      </c>
      <c r="F34" s="156">
        <v>0</v>
      </c>
      <c r="G34" s="156">
        <f t="shared" si="1"/>
        <v>7</v>
      </c>
      <c r="H34" s="156">
        <v>0</v>
      </c>
      <c r="I34" s="156">
        <v>9</v>
      </c>
      <c r="J34" s="157">
        <f t="shared" si="0"/>
        <v>0.77777777777777779</v>
      </c>
    </row>
    <row r="35" spans="1:10" x14ac:dyDescent="0.2">
      <c r="A35" s="147" t="s">
        <v>97</v>
      </c>
      <c r="B35" s="147" t="s">
        <v>98</v>
      </c>
      <c r="C35" s="147" t="s">
        <v>99</v>
      </c>
      <c r="D35" s="147">
        <v>1</v>
      </c>
      <c r="E35" s="147">
        <v>10</v>
      </c>
      <c r="F35" s="147">
        <v>0</v>
      </c>
      <c r="G35" s="147">
        <f t="shared" si="1"/>
        <v>11</v>
      </c>
      <c r="H35" s="147">
        <v>1</v>
      </c>
      <c r="I35" s="147">
        <v>11</v>
      </c>
      <c r="J35" s="148">
        <f t="shared" si="0"/>
        <v>1</v>
      </c>
    </row>
    <row r="36" spans="1:10" x14ac:dyDescent="0.2">
      <c r="A36" s="147" t="s">
        <v>100</v>
      </c>
      <c r="B36" s="147" t="s">
        <v>101</v>
      </c>
      <c r="C36" s="147" t="s">
        <v>102</v>
      </c>
      <c r="D36" s="147">
        <v>0</v>
      </c>
      <c r="E36" s="147">
        <v>5</v>
      </c>
      <c r="F36" s="147">
        <v>0</v>
      </c>
      <c r="G36" s="147">
        <f t="shared" si="1"/>
        <v>5</v>
      </c>
      <c r="H36" s="147">
        <v>0</v>
      </c>
      <c r="I36" s="147">
        <v>6</v>
      </c>
      <c r="J36" s="148">
        <f t="shared" si="0"/>
        <v>0.83333333333333337</v>
      </c>
    </row>
    <row r="37" spans="1:10" x14ac:dyDescent="0.2">
      <c r="A37" s="207" t="s">
        <v>103</v>
      </c>
      <c r="B37" s="207" t="s">
        <v>104</v>
      </c>
      <c r="C37" s="207" t="s">
        <v>105</v>
      </c>
      <c r="D37" s="207">
        <v>0</v>
      </c>
      <c r="E37" s="207">
        <v>2</v>
      </c>
      <c r="F37" s="207">
        <v>0</v>
      </c>
      <c r="G37" s="207">
        <f t="shared" si="1"/>
        <v>2</v>
      </c>
      <c r="H37" s="207">
        <v>0</v>
      </c>
      <c r="I37" s="207">
        <v>2</v>
      </c>
      <c r="J37" s="208">
        <f t="shared" si="0"/>
        <v>1</v>
      </c>
    </row>
    <row r="38" spans="1:10" x14ac:dyDescent="0.2">
      <c r="A38" s="147" t="s">
        <v>106</v>
      </c>
      <c r="B38" s="147" t="s">
        <v>107</v>
      </c>
      <c r="C38" s="147" t="s">
        <v>108</v>
      </c>
      <c r="D38" s="147">
        <v>3</v>
      </c>
      <c r="E38" s="147">
        <v>22</v>
      </c>
      <c r="F38" s="147">
        <v>0</v>
      </c>
      <c r="G38" s="147">
        <f t="shared" si="1"/>
        <v>25</v>
      </c>
      <c r="H38" s="147">
        <v>3</v>
      </c>
      <c r="I38" s="147">
        <v>23</v>
      </c>
      <c r="J38" s="148">
        <f t="shared" si="0"/>
        <v>1.0869565217391304</v>
      </c>
    </row>
    <row r="39" spans="1:10" x14ac:dyDescent="0.2">
      <c r="A39" s="147" t="s">
        <v>109</v>
      </c>
      <c r="B39" s="147" t="s">
        <v>110</v>
      </c>
      <c r="C39" s="147" t="s">
        <v>111</v>
      </c>
      <c r="D39" s="147">
        <v>1</v>
      </c>
      <c r="E39" s="147">
        <v>21</v>
      </c>
      <c r="F39" s="147">
        <v>0</v>
      </c>
      <c r="G39" s="147">
        <f t="shared" si="1"/>
        <v>22</v>
      </c>
      <c r="H39" s="147">
        <v>1</v>
      </c>
      <c r="I39" s="147">
        <v>21</v>
      </c>
      <c r="J39" s="148">
        <f t="shared" si="0"/>
        <v>1.0476190476190477</v>
      </c>
    </row>
    <row r="40" spans="1:10" x14ac:dyDescent="0.2">
      <c r="A40" s="147" t="s">
        <v>112</v>
      </c>
      <c r="B40" s="147" t="s">
        <v>113</v>
      </c>
      <c r="C40" s="147" t="s">
        <v>114</v>
      </c>
      <c r="D40" s="147">
        <v>4</v>
      </c>
      <c r="E40" s="147">
        <v>47</v>
      </c>
      <c r="F40" s="147">
        <v>0</v>
      </c>
      <c r="G40" s="147">
        <f t="shared" si="1"/>
        <v>51</v>
      </c>
      <c r="H40" s="147">
        <v>1</v>
      </c>
      <c r="I40" s="147">
        <v>53</v>
      </c>
      <c r="J40" s="148">
        <f t="shared" si="0"/>
        <v>0.96226415094339623</v>
      </c>
    </row>
    <row r="41" spans="1:10" x14ac:dyDescent="0.2">
      <c r="A41" s="207" t="s">
        <v>115</v>
      </c>
      <c r="B41" s="207" t="s">
        <v>116</v>
      </c>
      <c r="C41" s="207" t="s">
        <v>117</v>
      </c>
      <c r="D41" s="207">
        <v>0</v>
      </c>
      <c r="E41" s="207">
        <v>4</v>
      </c>
      <c r="F41" s="207">
        <v>0</v>
      </c>
      <c r="G41" s="207">
        <f t="shared" si="1"/>
        <v>4</v>
      </c>
      <c r="H41" s="207">
        <v>0</v>
      </c>
      <c r="I41" s="207">
        <v>2</v>
      </c>
      <c r="J41" s="208">
        <f t="shared" si="0"/>
        <v>2</v>
      </c>
    </row>
    <row r="42" spans="1:10" x14ac:dyDescent="0.2">
      <c r="A42" s="207" t="s">
        <v>118</v>
      </c>
      <c r="B42" s="207" t="s">
        <v>119</v>
      </c>
      <c r="C42" s="207" t="s">
        <v>120</v>
      </c>
      <c r="D42" s="207">
        <v>1</v>
      </c>
      <c r="E42" s="207">
        <v>10</v>
      </c>
      <c r="F42" s="207">
        <v>0</v>
      </c>
      <c r="G42" s="207">
        <f t="shared" si="1"/>
        <v>11</v>
      </c>
      <c r="H42" s="207">
        <v>1</v>
      </c>
      <c r="I42" s="207">
        <v>9</v>
      </c>
      <c r="J42" s="208">
        <f t="shared" si="0"/>
        <v>1.2222222222222223</v>
      </c>
    </row>
    <row r="43" spans="1:10" x14ac:dyDescent="0.2">
      <c r="A43" s="147" t="s">
        <v>121</v>
      </c>
      <c r="B43" s="147" t="s">
        <v>122</v>
      </c>
      <c r="C43" s="147" t="s">
        <v>123</v>
      </c>
      <c r="D43" s="147">
        <v>8</v>
      </c>
      <c r="E43" s="147">
        <v>46</v>
      </c>
      <c r="F43" s="147">
        <v>0</v>
      </c>
      <c r="G43" s="147">
        <f t="shared" si="1"/>
        <v>54</v>
      </c>
      <c r="H43" s="147">
        <v>8</v>
      </c>
      <c r="I43" s="147">
        <v>55</v>
      </c>
      <c r="J43" s="148">
        <f t="shared" si="0"/>
        <v>0.98181818181818181</v>
      </c>
    </row>
    <row r="44" spans="1:10" x14ac:dyDescent="0.2">
      <c r="A44" s="156" t="s">
        <v>124</v>
      </c>
      <c r="B44" s="156" t="s">
        <v>122</v>
      </c>
      <c r="C44" s="156" t="s">
        <v>125</v>
      </c>
      <c r="D44" s="156">
        <v>2</v>
      </c>
      <c r="E44" s="156">
        <v>20</v>
      </c>
      <c r="F44" s="156">
        <v>0</v>
      </c>
      <c r="G44" s="156">
        <f t="shared" si="1"/>
        <v>22</v>
      </c>
      <c r="H44" s="156">
        <v>0</v>
      </c>
      <c r="I44" s="156">
        <v>28</v>
      </c>
      <c r="J44" s="157">
        <f t="shared" si="0"/>
        <v>0.7857142857142857</v>
      </c>
    </row>
    <row r="45" spans="1:10" x14ac:dyDescent="0.2">
      <c r="A45" s="147" t="s">
        <v>126</v>
      </c>
      <c r="B45" s="147" t="s">
        <v>127</v>
      </c>
      <c r="C45" s="147" t="s">
        <v>127</v>
      </c>
      <c r="D45" s="147">
        <v>3</v>
      </c>
      <c r="E45" s="147">
        <v>30</v>
      </c>
      <c r="F45" s="147">
        <v>0</v>
      </c>
      <c r="G45" s="147">
        <f t="shared" si="1"/>
        <v>33</v>
      </c>
      <c r="H45" s="147">
        <v>3</v>
      </c>
      <c r="I45" s="147">
        <v>25</v>
      </c>
      <c r="J45" s="148">
        <f t="shared" si="0"/>
        <v>1.32</v>
      </c>
    </row>
    <row r="46" spans="1:10" x14ac:dyDescent="0.2">
      <c r="A46" s="147" t="s">
        <v>128</v>
      </c>
      <c r="B46" s="147" t="s">
        <v>129</v>
      </c>
      <c r="C46" s="147" t="s">
        <v>130</v>
      </c>
      <c r="D46" s="147">
        <v>2</v>
      </c>
      <c r="E46" s="147">
        <v>23</v>
      </c>
      <c r="F46" s="147">
        <v>0</v>
      </c>
      <c r="G46" s="147">
        <f t="shared" si="1"/>
        <v>25</v>
      </c>
      <c r="H46" s="147">
        <v>0</v>
      </c>
      <c r="I46" s="147">
        <v>20</v>
      </c>
      <c r="J46" s="148">
        <f t="shared" si="0"/>
        <v>1.25</v>
      </c>
    </row>
    <row r="47" spans="1:10" x14ac:dyDescent="0.2">
      <c r="A47" s="147" t="s">
        <v>131</v>
      </c>
      <c r="B47" s="147" t="s">
        <v>132</v>
      </c>
      <c r="C47" s="147" t="s">
        <v>133</v>
      </c>
      <c r="D47" s="147">
        <v>2</v>
      </c>
      <c r="E47" s="147">
        <v>16</v>
      </c>
      <c r="F47" s="147">
        <v>0</v>
      </c>
      <c r="G47" s="147">
        <f t="shared" si="1"/>
        <v>18</v>
      </c>
      <c r="H47" s="147">
        <v>2</v>
      </c>
      <c r="I47" s="147">
        <v>15</v>
      </c>
      <c r="J47" s="148">
        <f t="shared" si="0"/>
        <v>1.2</v>
      </c>
    </row>
    <row r="48" spans="1:10" x14ac:dyDescent="0.2">
      <c r="A48" s="156" t="s">
        <v>134</v>
      </c>
      <c r="B48" s="156" t="s">
        <v>135</v>
      </c>
      <c r="C48" s="156" t="s">
        <v>136</v>
      </c>
      <c r="D48" s="156">
        <v>6</v>
      </c>
      <c r="E48" s="156">
        <v>64</v>
      </c>
      <c r="F48" s="156">
        <v>0</v>
      </c>
      <c r="G48" s="156">
        <f t="shared" si="1"/>
        <v>70</v>
      </c>
      <c r="H48" s="156">
        <v>0</v>
      </c>
      <c r="I48" s="156">
        <v>91</v>
      </c>
      <c r="J48" s="157">
        <f t="shared" si="0"/>
        <v>0.76923076923076927</v>
      </c>
    </row>
    <row r="49" spans="1:10" x14ac:dyDescent="0.2">
      <c r="A49" s="147" t="s">
        <v>137</v>
      </c>
      <c r="B49" s="147" t="s">
        <v>138</v>
      </c>
      <c r="C49" s="147" t="s">
        <v>139</v>
      </c>
      <c r="D49" s="147">
        <v>3</v>
      </c>
      <c r="E49" s="147">
        <v>92</v>
      </c>
      <c r="F49" s="147">
        <v>0</v>
      </c>
      <c r="G49" s="147">
        <f t="shared" si="1"/>
        <v>95</v>
      </c>
      <c r="H49" s="147">
        <v>0</v>
      </c>
      <c r="I49" s="147">
        <v>76</v>
      </c>
      <c r="J49" s="148">
        <f t="shared" si="0"/>
        <v>1.25</v>
      </c>
    </row>
    <row r="50" spans="1:10" x14ac:dyDescent="0.2">
      <c r="A50" s="147" t="s">
        <v>140</v>
      </c>
      <c r="B50" s="147" t="s">
        <v>141</v>
      </c>
      <c r="C50" s="147" t="s">
        <v>142</v>
      </c>
      <c r="D50" s="147">
        <v>10</v>
      </c>
      <c r="E50" s="147">
        <v>72</v>
      </c>
      <c r="F50" s="147">
        <v>0</v>
      </c>
      <c r="G50" s="147">
        <f t="shared" si="1"/>
        <v>82</v>
      </c>
      <c r="H50" s="147">
        <v>3</v>
      </c>
      <c r="I50" s="147">
        <v>56</v>
      </c>
      <c r="J50" s="148">
        <f t="shared" si="0"/>
        <v>1.4642857142857142</v>
      </c>
    </row>
    <row r="51" spans="1:10" x14ac:dyDescent="0.2">
      <c r="A51" s="147" t="s">
        <v>143</v>
      </c>
      <c r="B51" s="147" t="s">
        <v>144</v>
      </c>
      <c r="C51" s="147" t="s">
        <v>145</v>
      </c>
      <c r="D51" s="147">
        <v>4</v>
      </c>
      <c r="E51" s="147">
        <v>24</v>
      </c>
      <c r="F51" s="147">
        <v>0</v>
      </c>
      <c r="G51" s="147">
        <f t="shared" si="1"/>
        <v>28</v>
      </c>
      <c r="H51" s="147">
        <v>4</v>
      </c>
      <c r="I51" s="147">
        <v>30</v>
      </c>
      <c r="J51" s="148">
        <f t="shared" si="0"/>
        <v>0.93333333333333335</v>
      </c>
    </row>
    <row r="52" spans="1:10" x14ac:dyDescent="0.2">
      <c r="A52" s="156" t="s">
        <v>146</v>
      </c>
      <c r="B52" s="156" t="s">
        <v>147</v>
      </c>
      <c r="C52" s="156" t="s">
        <v>148</v>
      </c>
      <c r="D52" s="156">
        <v>0</v>
      </c>
      <c r="E52" s="156">
        <v>9</v>
      </c>
      <c r="F52" s="156">
        <v>0</v>
      </c>
      <c r="G52" s="156">
        <f t="shared" si="1"/>
        <v>9</v>
      </c>
      <c r="H52" s="156">
        <v>0</v>
      </c>
      <c r="I52" s="156">
        <v>12</v>
      </c>
      <c r="J52" s="157">
        <f t="shared" si="0"/>
        <v>0.75</v>
      </c>
    </row>
    <row r="53" spans="1:10" x14ac:dyDescent="0.2">
      <c r="A53" s="156" t="s">
        <v>149</v>
      </c>
      <c r="B53" s="156" t="s">
        <v>147</v>
      </c>
      <c r="C53" s="156" t="s">
        <v>150</v>
      </c>
      <c r="D53" s="156">
        <v>1</v>
      </c>
      <c r="E53" s="156">
        <v>13</v>
      </c>
      <c r="F53" s="156">
        <v>0</v>
      </c>
      <c r="G53" s="156">
        <f t="shared" si="1"/>
        <v>14</v>
      </c>
      <c r="H53" s="156">
        <v>1</v>
      </c>
      <c r="I53" s="156">
        <v>30</v>
      </c>
      <c r="J53" s="157">
        <f t="shared" si="0"/>
        <v>0.46666666666666667</v>
      </c>
    </row>
    <row r="54" spans="1:10" x14ac:dyDescent="0.2">
      <c r="A54" s="156" t="s">
        <v>151</v>
      </c>
      <c r="B54" s="156" t="s">
        <v>152</v>
      </c>
      <c r="C54" s="156" t="s">
        <v>153</v>
      </c>
      <c r="D54" s="156">
        <v>0</v>
      </c>
      <c r="E54" s="156">
        <v>26</v>
      </c>
      <c r="F54" s="156">
        <v>0</v>
      </c>
      <c r="G54" s="156">
        <f t="shared" si="1"/>
        <v>26</v>
      </c>
      <c r="H54" s="156">
        <v>0</v>
      </c>
      <c r="I54" s="156">
        <v>43</v>
      </c>
      <c r="J54" s="157">
        <f t="shared" si="0"/>
        <v>0.60465116279069764</v>
      </c>
    </row>
    <row r="55" spans="1:10" x14ac:dyDescent="0.2">
      <c r="A55" s="147" t="s">
        <v>154</v>
      </c>
      <c r="B55" s="147" t="s">
        <v>155</v>
      </c>
      <c r="C55" s="147" t="s">
        <v>156</v>
      </c>
      <c r="D55" s="147">
        <v>0</v>
      </c>
      <c r="E55" s="147">
        <v>10</v>
      </c>
      <c r="F55" s="147">
        <v>0</v>
      </c>
      <c r="G55" s="147">
        <f t="shared" si="1"/>
        <v>10</v>
      </c>
      <c r="H55" s="147">
        <v>0</v>
      </c>
      <c r="I55" s="147">
        <v>8</v>
      </c>
      <c r="J55" s="148">
        <f t="shared" si="0"/>
        <v>1.25</v>
      </c>
    </row>
    <row r="56" spans="1:10" x14ac:dyDescent="0.2">
      <c r="A56" s="147" t="s">
        <v>157</v>
      </c>
      <c r="B56" s="147" t="s">
        <v>155</v>
      </c>
      <c r="C56" s="147" t="s">
        <v>158</v>
      </c>
      <c r="D56" s="147">
        <v>3</v>
      </c>
      <c r="E56" s="147">
        <v>18</v>
      </c>
      <c r="F56" s="147">
        <v>0</v>
      </c>
      <c r="G56" s="147">
        <f t="shared" si="1"/>
        <v>21</v>
      </c>
      <c r="H56" s="147">
        <v>0</v>
      </c>
      <c r="I56" s="147">
        <v>21</v>
      </c>
      <c r="J56" s="148">
        <f t="shared" si="0"/>
        <v>1</v>
      </c>
    </row>
    <row r="57" spans="1:10" x14ac:dyDescent="0.2">
      <c r="A57" s="147" t="s">
        <v>159</v>
      </c>
      <c r="B57" s="147" t="s">
        <v>160</v>
      </c>
      <c r="C57" s="147" t="s">
        <v>161</v>
      </c>
      <c r="D57" s="147">
        <v>0</v>
      </c>
      <c r="E57" s="147">
        <v>16</v>
      </c>
      <c r="F57" s="147">
        <v>0</v>
      </c>
      <c r="G57" s="147">
        <f t="shared" si="1"/>
        <v>16</v>
      </c>
      <c r="H57" s="147">
        <v>0</v>
      </c>
      <c r="I57" s="147">
        <v>16</v>
      </c>
      <c r="J57" s="148">
        <f t="shared" si="0"/>
        <v>1</v>
      </c>
    </row>
    <row r="58" spans="1:10" x14ac:dyDescent="0.2">
      <c r="A58" s="147" t="s">
        <v>162</v>
      </c>
      <c r="B58" s="147" t="s">
        <v>163</v>
      </c>
      <c r="C58" s="147" t="s">
        <v>164</v>
      </c>
      <c r="D58" s="147">
        <v>4</v>
      </c>
      <c r="E58" s="147">
        <v>30</v>
      </c>
      <c r="F58" s="147">
        <v>0</v>
      </c>
      <c r="G58" s="147">
        <f t="shared" si="1"/>
        <v>34</v>
      </c>
      <c r="H58" s="147">
        <v>4</v>
      </c>
      <c r="I58" s="147">
        <v>26</v>
      </c>
      <c r="J58" s="148">
        <f t="shared" si="0"/>
        <v>1.3076923076923077</v>
      </c>
    </row>
    <row r="59" spans="1:10" x14ac:dyDescent="0.2">
      <c r="A59" s="147" t="s">
        <v>165</v>
      </c>
      <c r="B59" s="147" t="s">
        <v>166</v>
      </c>
      <c r="C59" s="147" t="s">
        <v>167</v>
      </c>
      <c r="D59" s="147">
        <v>2</v>
      </c>
      <c r="E59" s="147">
        <v>59</v>
      </c>
      <c r="F59" s="147">
        <v>0</v>
      </c>
      <c r="G59" s="147">
        <f t="shared" si="1"/>
        <v>61</v>
      </c>
      <c r="H59" s="147">
        <v>1</v>
      </c>
      <c r="I59" s="147">
        <v>64</v>
      </c>
      <c r="J59" s="148">
        <f t="shared" si="0"/>
        <v>0.953125</v>
      </c>
    </row>
    <row r="60" spans="1:10" x14ac:dyDescent="0.2">
      <c r="A60" s="147" t="s">
        <v>168</v>
      </c>
      <c r="B60" s="147" t="s">
        <v>169</v>
      </c>
      <c r="C60" s="147" t="s">
        <v>170</v>
      </c>
      <c r="D60" s="147">
        <v>1</v>
      </c>
      <c r="E60" s="147">
        <v>16</v>
      </c>
      <c r="F60" s="147">
        <v>0</v>
      </c>
      <c r="G60" s="147">
        <f t="shared" si="1"/>
        <v>17</v>
      </c>
      <c r="H60" s="147">
        <v>1</v>
      </c>
      <c r="I60" s="147">
        <v>12</v>
      </c>
      <c r="J60" s="148">
        <f t="shared" si="0"/>
        <v>1.4166666666666667</v>
      </c>
    </row>
    <row r="61" spans="1:10" x14ac:dyDescent="0.2">
      <c r="A61" s="156" t="s">
        <v>171</v>
      </c>
      <c r="B61" s="156" t="s">
        <v>172</v>
      </c>
      <c r="C61" s="156" t="s">
        <v>172</v>
      </c>
      <c r="D61" s="156">
        <v>8</v>
      </c>
      <c r="E61" s="156">
        <v>63</v>
      </c>
      <c r="F61" s="156">
        <v>0</v>
      </c>
      <c r="G61" s="156">
        <f t="shared" si="1"/>
        <v>71</v>
      </c>
      <c r="H61" s="156">
        <v>0</v>
      </c>
      <c r="I61" s="156">
        <v>91</v>
      </c>
      <c r="J61" s="157">
        <f t="shared" si="0"/>
        <v>0.78021978021978022</v>
      </c>
    </row>
    <row r="62" spans="1:10" s="133" customFormat="1" x14ac:dyDescent="0.2">
      <c r="A62" s="207" t="s">
        <v>173</v>
      </c>
      <c r="B62" s="207" t="s">
        <v>174</v>
      </c>
      <c r="C62" s="207" t="s">
        <v>175</v>
      </c>
      <c r="D62" s="207">
        <v>1</v>
      </c>
      <c r="E62" s="207">
        <v>17</v>
      </c>
      <c r="F62" s="207">
        <v>0</v>
      </c>
      <c r="G62" s="207">
        <f t="shared" si="1"/>
        <v>18</v>
      </c>
      <c r="H62" s="207">
        <v>1</v>
      </c>
      <c r="I62" s="207">
        <v>11</v>
      </c>
      <c r="J62" s="208">
        <f t="shared" si="0"/>
        <v>1.6363636363636365</v>
      </c>
    </row>
    <row r="63" spans="1:10" x14ac:dyDescent="0.2">
      <c r="A63" s="147" t="s">
        <v>176</v>
      </c>
      <c r="B63" s="147" t="s">
        <v>177</v>
      </c>
      <c r="C63" s="147" t="s">
        <v>178</v>
      </c>
      <c r="D63" s="147">
        <v>1</v>
      </c>
      <c r="E63" s="147">
        <v>24</v>
      </c>
      <c r="F63" s="147">
        <v>0</v>
      </c>
      <c r="G63" s="147">
        <f t="shared" si="1"/>
        <v>25</v>
      </c>
      <c r="H63" s="147">
        <v>0</v>
      </c>
      <c r="I63" s="147">
        <v>25</v>
      </c>
      <c r="J63" s="148">
        <f t="shared" si="0"/>
        <v>1</v>
      </c>
    </row>
    <row r="64" spans="1:10" x14ac:dyDescent="0.2">
      <c r="A64" s="147" t="s">
        <v>182</v>
      </c>
      <c r="B64" s="147" t="s">
        <v>180</v>
      </c>
      <c r="C64" s="147" t="s">
        <v>504</v>
      </c>
      <c r="D64" s="147">
        <v>0</v>
      </c>
      <c r="E64" s="147">
        <v>154</v>
      </c>
      <c r="F64" s="147">
        <v>0</v>
      </c>
      <c r="G64" s="147">
        <f t="shared" si="1"/>
        <v>154</v>
      </c>
      <c r="H64" s="147">
        <v>0</v>
      </c>
      <c r="I64" s="147">
        <v>153</v>
      </c>
      <c r="J64" s="148">
        <f t="shared" si="0"/>
        <v>1.0065359477124183</v>
      </c>
    </row>
    <row r="65" spans="1:10" x14ac:dyDescent="0.2">
      <c r="A65" s="147" t="s">
        <v>184</v>
      </c>
      <c r="B65" s="147" t="s">
        <v>180</v>
      </c>
      <c r="C65" s="147" t="s">
        <v>185</v>
      </c>
      <c r="D65" s="147">
        <v>0</v>
      </c>
      <c r="E65" s="147">
        <v>154</v>
      </c>
      <c r="F65" s="147">
        <v>0</v>
      </c>
      <c r="G65" s="147">
        <f t="shared" si="1"/>
        <v>154</v>
      </c>
      <c r="H65" s="147">
        <v>0</v>
      </c>
      <c r="I65" s="147">
        <v>166</v>
      </c>
      <c r="J65" s="148">
        <f t="shared" si="0"/>
        <v>0.92771084337349397</v>
      </c>
    </row>
    <row r="66" spans="1:10" x14ac:dyDescent="0.2">
      <c r="A66" s="156" t="s">
        <v>188</v>
      </c>
      <c r="B66" s="156" t="s">
        <v>180</v>
      </c>
      <c r="C66" s="156" t="s">
        <v>189</v>
      </c>
      <c r="D66" s="156">
        <v>2</v>
      </c>
      <c r="E66" s="156">
        <v>47</v>
      </c>
      <c r="F66" s="156">
        <v>0</v>
      </c>
      <c r="G66" s="156">
        <f t="shared" si="1"/>
        <v>49</v>
      </c>
      <c r="H66" s="156">
        <v>0</v>
      </c>
      <c r="I66" s="156">
        <v>62</v>
      </c>
      <c r="J66" s="157">
        <f t="shared" si="0"/>
        <v>0.79032258064516125</v>
      </c>
    </row>
    <row r="67" spans="1:10" x14ac:dyDescent="0.2">
      <c r="A67" s="147" t="s">
        <v>190</v>
      </c>
      <c r="B67" s="147" t="s">
        <v>180</v>
      </c>
      <c r="C67" s="147" t="s">
        <v>191</v>
      </c>
      <c r="D67" s="147">
        <v>3</v>
      </c>
      <c r="E67" s="147">
        <v>99</v>
      </c>
      <c r="F67" s="147">
        <v>0</v>
      </c>
      <c r="G67" s="147">
        <f t="shared" si="1"/>
        <v>102</v>
      </c>
      <c r="H67" s="147">
        <v>0</v>
      </c>
      <c r="I67" s="147">
        <v>116</v>
      </c>
      <c r="J67" s="148">
        <f t="shared" ref="J67:J115" si="2">G67/I67</f>
        <v>0.87931034482758619</v>
      </c>
    </row>
    <row r="68" spans="1:10" x14ac:dyDescent="0.2">
      <c r="A68" s="156" t="s">
        <v>478</v>
      </c>
      <c r="B68" s="156" t="s">
        <v>180</v>
      </c>
      <c r="C68" s="156" t="s">
        <v>479</v>
      </c>
      <c r="D68" s="156">
        <v>1</v>
      </c>
      <c r="E68" s="156">
        <v>109</v>
      </c>
      <c r="F68" s="156">
        <v>0</v>
      </c>
      <c r="G68" s="156">
        <f t="shared" ref="G68:G114" si="3">SUM(D68:F68)</f>
        <v>110</v>
      </c>
      <c r="H68" s="156">
        <v>0</v>
      </c>
      <c r="I68" s="156">
        <v>154</v>
      </c>
      <c r="J68" s="157">
        <f t="shared" si="2"/>
        <v>0.7142857142857143</v>
      </c>
    </row>
    <row r="69" spans="1:10" x14ac:dyDescent="0.2">
      <c r="A69" s="147" t="s">
        <v>192</v>
      </c>
      <c r="B69" s="147" t="s">
        <v>180</v>
      </c>
      <c r="C69" s="147" t="s">
        <v>193</v>
      </c>
      <c r="D69" s="147">
        <v>7</v>
      </c>
      <c r="E69" s="147">
        <v>53</v>
      </c>
      <c r="F69" s="147">
        <v>0</v>
      </c>
      <c r="G69" s="147">
        <f t="shared" si="3"/>
        <v>60</v>
      </c>
      <c r="H69" s="147">
        <v>0</v>
      </c>
      <c r="I69" s="147">
        <v>69</v>
      </c>
      <c r="J69" s="148">
        <f t="shared" si="2"/>
        <v>0.86956521739130432</v>
      </c>
    </row>
    <row r="70" spans="1:10" x14ac:dyDescent="0.2">
      <c r="A70" s="147" t="s">
        <v>474</v>
      </c>
      <c r="B70" s="147" t="s">
        <v>180</v>
      </c>
      <c r="C70" s="147" t="s">
        <v>187</v>
      </c>
      <c r="D70" s="147">
        <v>0</v>
      </c>
      <c r="E70" s="147">
        <v>208</v>
      </c>
      <c r="F70" s="147">
        <v>0</v>
      </c>
      <c r="G70" s="147">
        <f t="shared" si="3"/>
        <v>208</v>
      </c>
      <c r="H70" s="147">
        <v>0</v>
      </c>
      <c r="I70" s="147">
        <v>217</v>
      </c>
      <c r="J70" s="148">
        <f t="shared" si="2"/>
        <v>0.95852534562211977</v>
      </c>
    </row>
    <row r="71" spans="1:10" x14ac:dyDescent="0.2">
      <c r="A71" s="147" t="s">
        <v>194</v>
      </c>
      <c r="B71" s="147" t="s">
        <v>180</v>
      </c>
      <c r="C71" s="147" t="s">
        <v>195</v>
      </c>
      <c r="D71" s="147">
        <v>1</v>
      </c>
      <c r="E71" s="147">
        <v>56</v>
      </c>
      <c r="F71" s="147">
        <v>0</v>
      </c>
      <c r="G71" s="147">
        <f t="shared" si="3"/>
        <v>57</v>
      </c>
      <c r="H71" s="147">
        <v>0</v>
      </c>
      <c r="I71" s="147">
        <v>56</v>
      </c>
      <c r="J71" s="148">
        <f t="shared" si="2"/>
        <v>1.0178571428571428</v>
      </c>
    </row>
    <row r="72" spans="1:10" x14ac:dyDescent="0.2">
      <c r="A72" s="156" t="s">
        <v>196</v>
      </c>
      <c r="B72" s="156" t="s">
        <v>180</v>
      </c>
      <c r="C72" s="156" t="s">
        <v>197</v>
      </c>
      <c r="D72" s="156">
        <v>5</v>
      </c>
      <c r="E72" s="156">
        <v>104</v>
      </c>
      <c r="F72" s="156">
        <v>0</v>
      </c>
      <c r="G72" s="156">
        <f t="shared" si="3"/>
        <v>109</v>
      </c>
      <c r="H72" s="156">
        <v>0</v>
      </c>
      <c r="I72" s="156">
        <v>150</v>
      </c>
      <c r="J72" s="157">
        <f t="shared" si="2"/>
        <v>0.72666666666666668</v>
      </c>
    </row>
    <row r="73" spans="1:10" x14ac:dyDescent="0.2">
      <c r="A73" s="147" t="s">
        <v>198</v>
      </c>
      <c r="B73" s="147" t="s">
        <v>180</v>
      </c>
      <c r="C73" s="147" t="s">
        <v>199</v>
      </c>
      <c r="D73" s="147">
        <v>23</v>
      </c>
      <c r="E73" s="147">
        <v>389</v>
      </c>
      <c r="F73" s="147">
        <v>1</v>
      </c>
      <c r="G73" s="147">
        <f t="shared" si="3"/>
        <v>413</v>
      </c>
      <c r="H73" s="147">
        <v>0</v>
      </c>
      <c r="I73" s="147">
        <v>458</v>
      </c>
      <c r="J73" s="148">
        <f t="shared" si="2"/>
        <v>0.90174672489082974</v>
      </c>
    </row>
    <row r="74" spans="1:10" x14ac:dyDescent="0.2">
      <c r="A74" s="147" t="s">
        <v>200</v>
      </c>
      <c r="B74" s="147" t="s">
        <v>180</v>
      </c>
      <c r="C74" s="147" t="s">
        <v>201</v>
      </c>
      <c r="D74" s="147">
        <v>9</v>
      </c>
      <c r="E74" s="147">
        <v>154</v>
      </c>
      <c r="F74" s="147">
        <v>0</v>
      </c>
      <c r="G74" s="147">
        <f t="shared" si="3"/>
        <v>163</v>
      </c>
      <c r="H74" s="147">
        <v>0</v>
      </c>
      <c r="I74" s="147">
        <v>174</v>
      </c>
      <c r="J74" s="148">
        <f t="shared" si="2"/>
        <v>0.93678160919540232</v>
      </c>
    </row>
    <row r="75" spans="1:10" x14ac:dyDescent="0.2">
      <c r="A75" s="147" t="s">
        <v>202</v>
      </c>
      <c r="B75" s="147" t="s">
        <v>180</v>
      </c>
      <c r="C75" s="147" t="s">
        <v>203</v>
      </c>
      <c r="D75" s="147">
        <v>3</v>
      </c>
      <c r="E75" s="147">
        <v>714</v>
      </c>
      <c r="F75" s="147">
        <v>0</v>
      </c>
      <c r="G75" s="147">
        <f t="shared" si="3"/>
        <v>717</v>
      </c>
      <c r="H75" s="147">
        <v>1</v>
      </c>
      <c r="I75" s="147">
        <v>595</v>
      </c>
      <c r="J75" s="148">
        <f t="shared" si="2"/>
        <v>1.2050420168067226</v>
      </c>
    </row>
    <row r="76" spans="1:10" x14ac:dyDescent="0.2">
      <c r="A76" s="156" t="s">
        <v>204</v>
      </c>
      <c r="B76" s="156" t="s">
        <v>180</v>
      </c>
      <c r="C76" s="156" t="s">
        <v>205</v>
      </c>
      <c r="D76" s="156">
        <v>2</v>
      </c>
      <c r="E76" s="156">
        <v>166</v>
      </c>
      <c r="F76" s="156">
        <v>0</v>
      </c>
      <c r="G76" s="156">
        <f t="shared" si="3"/>
        <v>168</v>
      </c>
      <c r="H76" s="156">
        <v>2</v>
      </c>
      <c r="I76" s="156">
        <v>325</v>
      </c>
      <c r="J76" s="157">
        <f t="shared" si="2"/>
        <v>0.51692307692307693</v>
      </c>
    </row>
    <row r="77" spans="1:10" x14ac:dyDescent="0.2">
      <c r="A77" s="156" t="s">
        <v>485</v>
      </c>
      <c r="B77" s="156" t="s">
        <v>180</v>
      </c>
      <c r="C77" s="156" t="s">
        <v>486</v>
      </c>
      <c r="D77" s="156">
        <v>7</v>
      </c>
      <c r="E77" s="156">
        <v>90</v>
      </c>
      <c r="F77" s="156">
        <v>0</v>
      </c>
      <c r="G77" s="156">
        <f t="shared" si="3"/>
        <v>97</v>
      </c>
      <c r="H77" s="156">
        <v>0</v>
      </c>
      <c r="I77" s="156">
        <v>140</v>
      </c>
      <c r="J77" s="157">
        <f t="shared" si="2"/>
        <v>0.69285714285714284</v>
      </c>
    </row>
    <row r="78" spans="1:10" x14ac:dyDescent="0.2">
      <c r="A78" s="147" t="s">
        <v>206</v>
      </c>
      <c r="B78" s="147" t="s">
        <v>180</v>
      </c>
      <c r="C78" s="147" t="s">
        <v>207</v>
      </c>
      <c r="D78" s="147">
        <v>2</v>
      </c>
      <c r="E78" s="147">
        <v>53</v>
      </c>
      <c r="F78" s="147">
        <v>0</v>
      </c>
      <c r="G78" s="147">
        <f t="shared" si="3"/>
        <v>55</v>
      </c>
      <c r="H78" s="147">
        <v>1</v>
      </c>
      <c r="I78" s="147">
        <v>41</v>
      </c>
      <c r="J78" s="148">
        <f t="shared" si="2"/>
        <v>1.3414634146341464</v>
      </c>
    </row>
    <row r="79" spans="1:10" x14ac:dyDescent="0.2">
      <c r="A79" s="156" t="s">
        <v>208</v>
      </c>
      <c r="B79" s="156" t="s">
        <v>209</v>
      </c>
      <c r="C79" s="156" t="s">
        <v>209</v>
      </c>
      <c r="D79" s="156">
        <v>1</v>
      </c>
      <c r="E79" s="156">
        <v>21</v>
      </c>
      <c r="F79" s="156">
        <v>0</v>
      </c>
      <c r="G79" s="156">
        <f t="shared" si="3"/>
        <v>22</v>
      </c>
      <c r="H79" s="156">
        <v>1</v>
      </c>
      <c r="I79" s="156">
        <v>32</v>
      </c>
      <c r="J79" s="157">
        <f t="shared" si="2"/>
        <v>0.6875</v>
      </c>
    </row>
    <row r="80" spans="1:10" x14ac:dyDescent="0.2">
      <c r="A80" s="156" t="s">
        <v>210</v>
      </c>
      <c r="B80" s="156" t="s">
        <v>211</v>
      </c>
      <c r="C80" s="156" t="s">
        <v>212</v>
      </c>
      <c r="D80" s="156">
        <v>0</v>
      </c>
      <c r="E80" s="156">
        <v>5</v>
      </c>
      <c r="F80" s="156">
        <v>0</v>
      </c>
      <c r="G80" s="156">
        <f t="shared" si="3"/>
        <v>5</v>
      </c>
      <c r="H80" s="156">
        <v>0</v>
      </c>
      <c r="I80" s="156">
        <v>12</v>
      </c>
      <c r="J80" s="157">
        <f t="shared" si="2"/>
        <v>0.41666666666666669</v>
      </c>
    </row>
    <row r="81" spans="1:10" x14ac:dyDescent="0.2">
      <c r="A81" s="147" t="s">
        <v>213</v>
      </c>
      <c r="B81" s="147" t="s">
        <v>214</v>
      </c>
      <c r="C81" s="147" t="s">
        <v>215</v>
      </c>
      <c r="D81" s="147">
        <v>7</v>
      </c>
      <c r="E81" s="147">
        <v>48</v>
      </c>
      <c r="F81" s="147">
        <v>0</v>
      </c>
      <c r="G81" s="147">
        <f t="shared" si="3"/>
        <v>55</v>
      </c>
      <c r="H81" s="147">
        <v>7</v>
      </c>
      <c r="I81" s="147">
        <v>59</v>
      </c>
      <c r="J81" s="148">
        <f t="shared" si="2"/>
        <v>0.93220338983050843</v>
      </c>
    </row>
    <row r="82" spans="1:10" x14ac:dyDescent="0.2">
      <c r="A82" s="156" t="s">
        <v>216</v>
      </c>
      <c r="B82" s="156" t="s">
        <v>217</v>
      </c>
      <c r="C82" s="156" t="s">
        <v>217</v>
      </c>
      <c r="D82" s="156">
        <v>0</v>
      </c>
      <c r="E82" s="156">
        <v>3</v>
      </c>
      <c r="F82" s="156">
        <v>0</v>
      </c>
      <c r="G82" s="156">
        <f t="shared" si="3"/>
        <v>3</v>
      </c>
      <c r="H82" s="156">
        <v>0</v>
      </c>
      <c r="I82" s="156">
        <v>8</v>
      </c>
      <c r="J82" s="157">
        <f t="shared" si="2"/>
        <v>0.375</v>
      </c>
    </row>
    <row r="83" spans="1:10" x14ac:dyDescent="0.2">
      <c r="A83" s="156" t="s">
        <v>218</v>
      </c>
      <c r="B83" s="156" t="s">
        <v>217</v>
      </c>
      <c r="C83" s="156" t="s">
        <v>47</v>
      </c>
      <c r="D83" s="156">
        <v>2</v>
      </c>
      <c r="E83" s="156">
        <v>11</v>
      </c>
      <c r="F83" s="156">
        <v>0</v>
      </c>
      <c r="G83" s="156">
        <f t="shared" si="3"/>
        <v>13</v>
      </c>
      <c r="H83" s="156">
        <v>2</v>
      </c>
      <c r="I83" s="156">
        <v>33</v>
      </c>
      <c r="J83" s="157">
        <f t="shared" si="2"/>
        <v>0.39393939393939392</v>
      </c>
    </row>
    <row r="84" spans="1:10" x14ac:dyDescent="0.2">
      <c r="A84" s="147" t="s">
        <v>219</v>
      </c>
      <c r="B84" s="147" t="s">
        <v>220</v>
      </c>
      <c r="C84" s="147" t="s">
        <v>221</v>
      </c>
      <c r="D84" s="147">
        <v>0</v>
      </c>
      <c r="E84" s="147">
        <v>114</v>
      </c>
      <c r="F84" s="147">
        <v>0</v>
      </c>
      <c r="G84" s="147">
        <f t="shared" si="3"/>
        <v>114</v>
      </c>
      <c r="H84" s="147">
        <v>0</v>
      </c>
      <c r="I84" s="147">
        <v>84</v>
      </c>
      <c r="J84" s="148">
        <f t="shared" si="2"/>
        <v>1.3571428571428572</v>
      </c>
    </row>
    <row r="85" spans="1:10" x14ac:dyDescent="0.2">
      <c r="A85" s="156" t="s">
        <v>222</v>
      </c>
      <c r="B85" s="156" t="s">
        <v>220</v>
      </c>
      <c r="C85" s="156" t="s">
        <v>223</v>
      </c>
      <c r="D85" s="156">
        <v>1</v>
      </c>
      <c r="E85" s="156">
        <v>20</v>
      </c>
      <c r="F85" s="156">
        <v>0</v>
      </c>
      <c r="G85" s="156">
        <f t="shared" si="3"/>
        <v>21</v>
      </c>
      <c r="H85" s="156">
        <v>1</v>
      </c>
      <c r="I85" s="156">
        <v>32</v>
      </c>
      <c r="J85" s="157">
        <f t="shared" si="2"/>
        <v>0.65625</v>
      </c>
    </row>
    <row r="86" spans="1:10" x14ac:dyDescent="0.2">
      <c r="A86" s="147" t="s">
        <v>224</v>
      </c>
      <c r="B86" s="147" t="s">
        <v>225</v>
      </c>
      <c r="C86" s="147" t="s">
        <v>226</v>
      </c>
      <c r="D86" s="147">
        <v>14</v>
      </c>
      <c r="E86" s="147">
        <v>77</v>
      </c>
      <c r="F86" s="147">
        <v>0</v>
      </c>
      <c r="G86" s="147">
        <f t="shared" si="3"/>
        <v>91</v>
      </c>
      <c r="H86" s="147">
        <v>10</v>
      </c>
      <c r="I86" s="147">
        <v>64</v>
      </c>
      <c r="J86" s="148">
        <f t="shared" si="2"/>
        <v>1.421875</v>
      </c>
    </row>
    <row r="87" spans="1:10" x14ac:dyDescent="0.2">
      <c r="A87" s="156" t="s">
        <v>227</v>
      </c>
      <c r="B87" s="156" t="s">
        <v>228</v>
      </c>
      <c r="C87" s="156" t="s">
        <v>229</v>
      </c>
      <c r="D87" s="156">
        <v>2</v>
      </c>
      <c r="E87" s="156">
        <v>17</v>
      </c>
      <c r="F87" s="156">
        <v>0</v>
      </c>
      <c r="G87" s="156">
        <f t="shared" si="3"/>
        <v>19</v>
      </c>
      <c r="H87" s="156">
        <v>2</v>
      </c>
      <c r="I87" s="156">
        <v>26</v>
      </c>
      <c r="J87" s="157">
        <f t="shared" si="2"/>
        <v>0.73076923076923073</v>
      </c>
    </row>
    <row r="88" spans="1:10" x14ac:dyDescent="0.2">
      <c r="A88" s="156" t="s">
        <v>230</v>
      </c>
      <c r="B88" s="156" t="s">
        <v>231</v>
      </c>
      <c r="C88" s="156" t="s">
        <v>232</v>
      </c>
      <c r="D88" s="156">
        <v>13</v>
      </c>
      <c r="E88" s="156">
        <v>107</v>
      </c>
      <c r="F88" s="156">
        <v>0</v>
      </c>
      <c r="G88" s="156">
        <f t="shared" si="3"/>
        <v>120</v>
      </c>
      <c r="H88" s="156">
        <v>0</v>
      </c>
      <c r="I88" s="156">
        <v>174</v>
      </c>
      <c r="J88" s="157">
        <f t="shared" si="2"/>
        <v>0.68965517241379315</v>
      </c>
    </row>
    <row r="89" spans="1:10" x14ac:dyDescent="0.2">
      <c r="A89" s="147" t="s">
        <v>233</v>
      </c>
      <c r="B89" s="147" t="s">
        <v>234</v>
      </c>
      <c r="C89" s="147" t="s">
        <v>235</v>
      </c>
      <c r="D89" s="147">
        <v>2</v>
      </c>
      <c r="E89" s="147">
        <v>14</v>
      </c>
      <c r="F89" s="147">
        <v>0</v>
      </c>
      <c r="G89" s="147">
        <f t="shared" si="3"/>
        <v>16</v>
      </c>
      <c r="H89" s="147">
        <v>0</v>
      </c>
      <c r="I89" s="147">
        <v>9</v>
      </c>
      <c r="J89" s="148">
        <f t="shared" si="2"/>
        <v>1.7777777777777777</v>
      </c>
    </row>
    <row r="90" spans="1:10" x14ac:dyDescent="0.2">
      <c r="A90" s="147" t="s">
        <v>236</v>
      </c>
      <c r="B90" s="147" t="s">
        <v>237</v>
      </c>
      <c r="C90" s="147" t="s">
        <v>238</v>
      </c>
      <c r="D90" s="147">
        <v>0</v>
      </c>
      <c r="E90" s="147">
        <v>2</v>
      </c>
      <c r="F90" s="147">
        <v>0</v>
      </c>
      <c r="G90" s="147">
        <f t="shared" si="3"/>
        <v>2</v>
      </c>
      <c r="H90" s="147">
        <v>0</v>
      </c>
      <c r="I90" s="147">
        <v>2</v>
      </c>
      <c r="J90" s="148">
        <f t="shared" si="2"/>
        <v>1</v>
      </c>
    </row>
    <row r="91" spans="1:10" x14ac:dyDescent="0.2">
      <c r="A91" s="147" t="s">
        <v>239</v>
      </c>
      <c r="B91" s="147" t="s">
        <v>240</v>
      </c>
      <c r="C91" s="147" t="s">
        <v>241</v>
      </c>
      <c r="D91" s="147">
        <v>10</v>
      </c>
      <c r="E91" s="147">
        <v>86</v>
      </c>
      <c r="F91" s="147">
        <v>0</v>
      </c>
      <c r="G91" s="147">
        <f t="shared" si="3"/>
        <v>96</v>
      </c>
      <c r="H91" s="147">
        <v>7</v>
      </c>
      <c r="I91" s="147">
        <v>90</v>
      </c>
      <c r="J91" s="148">
        <f t="shared" si="2"/>
        <v>1.0666666666666667</v>
      </c>
    </row>
    <row r="92" spans="1:10" x14ac:dyDescent="0.2">
      <c r="A92" s="156" t="s">
        <v>245</v>
      </c>
      <c r="B92" s="156" t="s">
        <v>243</v>
      </c>
      <c r="C92" s="156" t="s">
        <v>243</v>
      </c>
      <c r="D92" s="156">
        <v>5</v>
      </c>
      <c r="E92" s="156">
        <v>33</v>
      </c>
      <c r="F92" s="156">
        <v>0</v>
      </c>
      <c r="G92" s="156">
        <f t="shared" si="3"/>
        <v>38</v>
      </c>
      <c r="H92" s="156">
        <v>1</v>
      </c>
      <c r="I92" s="156">
        <v>63</v>
      </c>
      <c r="J92" s="157">
        <f t="shared" si="2"/>
        <v>0.60317460317460314</v>
      </c>
    </row>
    <row r="93" spans="1:10" x14ac:dyDescent="0.2">
      <c r="A93" s="147" t="s">
        <v>246</v>
      </c>
      <c r="B93" s="147" t="s">
        <v>247</v>
      </c>
      <c r="C93" s="147" t="s">
        <v>248</v>
      </c>
      <c r="D93" s="147">
        <v>2</v>
      </c>
      <c r="E93" s="147">
        <v>49</v>
      </c>
      <c r="F93" s="147">
        <v>0</v>
      </c>
      <c r="G93" s="147">
        <f t="shared" si="3"/>
        <v>51</v>
      </c>
      <c r="H93" s="147">
        <v>2</v>
      </c>
      <c r="I93" s="147">
        <v>61</v>
      </c>
      <c r="J93" s="148">
        <f t="shared" si="2"/>
        <v>0.83606557377049184</v>
      </c>
    </row>
    <row r="94" spans="1:10" x14ac:dyDescent="0.2">
      <c r="A94" s="156" t="s">
        <v>249</v>
      </c>
      <c r="B94" s="156" t="s">
        <v>250</v>
      </c>
      <c r="C94" s="156" t="s">
        <v>251</v>
      </c>
      <c r="D94" s="156">
        <v>3</v>
      </c>
      <c r="E94" s="156">
        <v>41</v>
      </c>
      <c r="F94" s="156">
        <v>0</v>
      </c>
      <c r="G94" s="156">
        <f t="shared" si="3"/>
        <v>44</v>
      </c>
      <c r="H94" s="156">
        <v>0</v>
      </c>
      <c r="I94" s="156">
        <v>59</v>
      </c>
      <c r="J94" s="157">
        <f t="shared" si="2"/>
        <v>0.74576271186440679</v>
      </c>
    </row>
    <row r="95" spans="1:10" x14ac:dyDescent="0.2">
      <c r="A95" s="147" t="s">
        <v>252</v>
      </c>
      <c r="B95" s="147" t="s">
        <v>253</v>
      </c>
      <c r="C95" s="147" t="s">
        <v>254</v>
      </c>
      <c r="D95" s="147">
        <v>55</v>
      </c>
      <c r="E95" s="147">
        <v>8</v>
      </c>
      <c r="F95" s="147">
        <v>0</v>
      </c>
      <c r="G95" s="147">
        <f t="shared" si="3"/>
        <v>63</v>
      </c>
      <c r="H95" s="147">
        <v>0</v>
      </c>
      <c r="I95" s="147">
        <v>66</v>
      </c>
      <c r="J95" s="148">
        <f t="shared" si="2"/>
        <v>0.95454545454545459</v>
      </c>
    </row>
    <row r="96" spans="1:10" x14ac:dyDescent="0.2">
      <c r="A96" s="147" t="s">
        <v>255</v>
      </c>
      <c r="B96" s="147" t="s">
        <v>256</v>
      </c>
      <c r="C96" s="147" t="s">
        <v>257</v>
      </c>
      <c r="D96" s="147">
        <v>1</v>
      </c>
      <c r="E96" s="147">
        <v>14</v>
      </c>
      <c r="F96" s="147">
        <v>0</v>
      </c>
      <c r="G96" s="147">
        <f t="shared" si="3"/>
        <v>15</v>
      </c>
      <c r="H96" s="147">
        <v>0</v>
      </c>
      <c r="I96" s="147">
        <v>15</v>
      </c>
      <c r="J96" s="148">
        <f t="shared" si="2"/>
        <v>1</v>
      </c>
    </row>
    <row r="97" spans="1:10" x14ac:dyDescent="0.2">
      <c r="A97" s="147" t="s">
        <v>258</v>
      </c>
      <c r="B97" s="147" t="s">
        <v>259</v>
      </c>
      <c r="C97" s="147" t="s">
        <v>260</v>
      </c>
      <c r="D97" s="147">
        <v>0</v>
      </c>
      <c r="E97" s="147">
        <v>78</v>
      </c>
      <c r="F97" s="147">
        <v>0</v>
      </c>
      <c r="G97" s="147">
        <f t="shared" si="3"/>
        <v>78</v>
      </c>
      <c r="H97" s="147">
        <v>0</v>
      </c>
      <c r="I97" s="147">
        <v>77</v>
      </c>
      <c r="J97" s="148">
        <f t="shared" si="2"/>
        <v>1.0129870129870129</v>
      </c>
    </row>
    <row r="98" spans="1:10" x14ac:dyDescent="0.2">
      <c r="A98" s="147" t="s">
        <v>476</v>
      </c>
      <c r="B98" s="147" t="s">
        <v>259</v>
      </c>
      <c r="C98" s="147" t="s">
        <v>480</v>
      </c>
      <c r="D98" s="147">
        <v>0</v>
      </c>
      <c r="E98" s="147">
        <v>14</v>
      </c>
      <c r="F98" s="147">
        <v>0</v>
      </c>
      <c r="G98" s="147">
        <f t="shared" si="3"/>
        <v>14</v>
      </c>
      <c r="H98" s="147">
        <v>0</v>
      </c>
      <c r="I98" s="147">
        <v>16</v>
      </c>
      <c r="J98" s="148">
        <f t="shared" si="2"/>
        <v>0.875</v>
      </c>
    </row>
    <row r="99" spans="1:10" x14ac:dyDescent="0.2">
      <c r="A99" s="147" t="s">
        <v>261</v>
      </c>
      <c r="B99" s="147" t="s">
        <v>259</v>
      </c>
      <c r="C99" s="147" t="s">
        <v>262</v>
      </c>
      <c r="D99" s="147">
        <v>12</v>
      </c>
      <c r="E99" s="147">
        <v>236</v>
      </c>
      <c r="F99" s="147">
        <v>0</v>
      </c>
      <c r="G99" s="147">
        <f t="shared" si="3"/>
        <v>248</v>
      </c>
      <c r="H99" s="147">
        <v>9</v>
      </c>
      <c r="I99" s="147">
        <v>244</v>
      </c>
      <c r="J99" s="148">
        <f t="shared" si="2"/>
        <v>1.0163934426229508</v>
      </c>
    </row>
    <row r="100" spans="1:10" x14ac:dyDescent="0.2">
      <c r="A100" s="147" t="s">
        <v>263</v>
      </c>
      <c r="B100" s="147" t="s">
        <v>259</v>
      </c>
      <c r="C100" s="147" t="s">
        <v>264</v>
      </c>
      <c r="D100" s="147">
        <v>0</v>
      </c>
      <c r="E100" s="147">
        <v>6</v>
      </c>
      <c r="F100" s="147">
        <v>0</v>
      </c>
      <c r="G100" s="147">
        <f t="shared" si="3"/>
        <v>6</v>
      </c>
      <c r="H100" s="147">
        <v>0</v>
      </c>
      <c r="I100" s="147">
        <v>6</v>
      </c>
      <c r="J100" s="148">
        <f t="shared" si="2"/>
        <v>1</v>
      </c>
    </row>
    <row r="101" spans="1:10" x14ac:dyDescent="0.2">
      <c r="A101" s="147" t="s">
        <v>265</v>
      </c>
      <c r="B101" s="147" t="s">
        <v>259</v>
      </c>
      <c r="C101" s="147" t="s">
        <v>266</v>
      </c>
      <c r="D101" s="147">
        <v>15</v>
      </c>
      <c r="E101" s="147">
        <v>175</v>
      </c>
      <c r="F101" s="147">
        <v>0</v>
      </c>
      <c r="G101" s="147">
        <f t="shared" si="3"/>
        <v>190</v>
      </c>
      <c r="H101" s="147">
        <v>4</v>
      </c>
      <c r="I101" s="147">
        <v>211</v>
      </c>
      <c r="J101" s="148">
        <f t="shared" si="2"/>
        <v>0.90047393364928907</v>
      </c>
    </row>
    <row r="102" spans="1:10" x14ac:dyDescent="0.2">
      <c r="A102" s="147" t="s">
        <v>267</v>
      </c>
      <c r="B102" s="147" t="s">
        <v>259</v>
      </c>
      <c r="C102" s="147" t="s">
        <v>268</v>
      </c>
      <c r="D102" s="147">
        <v>4</v>
      </c>
      <c r="E102" s="147">
        <v>48</v>
      </c>
      <c r="F102" s="147">
        <v>0</v>
      </c>
      <c r="G102" s="147">
        <f t="shared" si="3"/>
        <v>52</v>
      </c>
      <c r="H102" s="147">
        <v>1</v>
      </c>
      <c r="I102" s="147">
        <v>56</v>
      </c>
      <c r="J102" s="148">
        <f t="shared" si="2"/>
        <v>0.9285714285714286</v>
      </c>
    </row>
    <row r="103" spans="1:10" x14ac:dyDescent="0.2">
      <c r="A103" s="147" t="s">
        <v>269</v>
      </c>
      <c r="B103" s="147" t="s">
        <v>259</v>
      </c>
      <c r="C103" s="147" t="s">
        <v>270</v>
      </c>
      <c r="D103" s="147">
        <v>11</v>
      </c>
      <c r="E103" s="147">
        <v>65</v>
      </c>
      <c r="F103" s="147">
        <v>0</v>
      </c>
      <c r="G103" s="147">
        <f t="shared" si="3"/>
        <v>76</v>
      </c>
      <c r="H103" s="147">
        <v>3</v>
      </c>
      <c r="I103" s="147">
        <v>66</v>
      </c>
      <c r="J103" s="148">
        <f t="shared" si="2"/>
        <v>1.1515151515151516</v>
      </c>
    </row>
    <row r="104" spans="1:10" x14ac:dyDescent="0.2">
      <c r="A104" s="147" t="s">
        <v>271</v>
      </c>
      <c r="B104" s="147" t="s">
        <v>259</v>
      </c>
      <c r="C104" s="147" t="s">
        <v>272</v>
      </c>
      <c r="D104" s="147">
        <v>3</v>
      </c>
      <c r="E104" s="147">
        <v>53</v>
      </c>
      <c r="F104" s="147">
        <v>0</v>
      </c>
      <c r="G104" s="147">
        <f t="shared" si="3"/>
        <v>56</v>
      </c>
      <c r="H104" s="147">
        <v>1</v>
      </c>
      <c r="I104" s="147">
        <v>64</v>
      </c>
      <c r="J104" s="148">
        <f t="shared" si="2"/>
        <v>0.875</v>
      </c>
    </row>
    <row r="105" spans="1:10" x14ac:dyDescent="0.2">
      <c r="A105" s="147" t="s">
        <v>273</v>
      </c>
      <c r="B105" s="147" t="s">
        <v>259</v>
      </c>
      <c r="C105" s="147" t="s">
        <v>274</v>
      </c>
      <c r="D105" s="147">
        <v>11</v>
      </c>
      <c r="E105" s="147">
        <v>277</v>
      </c>
      <c r="F105" s="147">
        <v>0</v>
      </c>
      <c r="G105" s="147">
        <f t="shared" si="3"/>
        <v>288</v>
      </c>
      <c r="H105" s="147">
        <v>2</v>
      </c>
      <c r="I105" s="147">
        <v>275</v>
      </c>
      <c r="J105" s="148">
        <f t="shared" si="2"/>
        <v>1.0472727272727274</v>
      </c>
    </row>
    <row r="106" spans="1:10" x14ac:dyDescent="0.2">
      <c r="A106" s="207" t="s">
        <v>275</v>
      </c>
      <c r="B106" s="207" t="s">
        <v>259</v>
      </c>
      <c r="C106" s="207" t="s">
        <v>276</v>
      </c>
      <c r="D106" s="207">
        <v>8</v>
      </c>
      <c r="E106" s="207">
        <v>165</v>
      </c>
      <c r="F106" s="207">
        <v>0</v>
      </c>
      <c r="G106" s="207">
        <f t="shared" si="3"/>
        <v>173</v>
      </c>
      <c r="H106" s="207">
        <v>3</v>
      </c>
      <c r="I106" s="207">
        <v>189</v>
      </c>
      <c r="J106" s="208">
        <f t="shared" si="2"/>
        <v>0.91534391534391535</v>
      </c>
    </row>
    <row r="107" spans="1:10" x14ac:dyDescent="0.2">
      <c r="A107" s="147" t="s">
        <v>297</v>
      </c>
      <c r="B107" s="147" t="s">
        <v>259</v>
      </c>
      <c r="C107" s="147" t="s">
        <v>423</v>
      </c>
      <c r="D107" s="147">
        <v>66</v>
      </c>
      <c r="E107" s="147">
        <v>0</v>
      </c>
      <c r="F107" s="147">
        <v>0</v>
      </c>
      <c r="G107" s="147">
        <f t="shared" si="3"/>
        <v>66</v>
      </c>
      <c r="H107" s="147">
        <v>0</v>
      </c>
      <c r="I107" s="147">
        <v>72</v>
      </c>
      <c r="J107" s="148">
        <f t="shared" si="2"/>
        <v>0.91666666666666663</v>
      </c>
    </row>
    <row r="108" spans="1:10" x14ac:dyDescent="0.2">
      <c r="A108" s="147" t="s">
        <v>454</v>
      </c>
      <c r="B108" s="147" t="s">
        <v>259</v>
      </c>
      <c r="C108" s="147" t="s">
        <v>453</v>
      </c>
      <c r="D108" s="147">
        <v>3</v>
      </c>
      <c r="E108" s="147">
        <v>142</v>
      </c>
      <c r="F108" s="147">
        <v>0</v>
      </c>
      <c r="G108" s="147">
        <f t="shared" si="3"/>
        <v>145</v>
      </c>
      <c r="H108" s="147">
        <v>0</v>
      </c>
      <c r="I108" s="147">
        <v>120</v>
      </c>
      <c r="J108" s="148">
        <f t="shared" si="2"/>
        <v>1.2083333333333333</v>
      </c>
    </row>
    <row r="109" spans="1:10" x14ac:dyDescent="0.2">
      <c r="A109" s="147" t="s">
        <v>277</v>
      </c>
      <c r="B109" s="147" t="s">
        <v>278</v>
      </c>
      <c r="C109" s="147" t="s">
        <v>278</v>
      </c>
      <c r="D109" s="147">
        <v>0</v>
      </c>
      <c r="E109" s="147">
        <v>31</v>
      </c>
      <c r="F109" s="147">
        <v>0</v>
      </c>
      <c r="G109" s="147">
        <f t="shared" si="3"/>
        <v>31</v>
      </c>
      <c r="H109" s="147">
        <v>0</v>
      </c>
      <c r="I109" s="147">
        <v>32</v>
      </c>
      <c r="J109" s="148">
        <f t="shared" si="2"/>
        <v>0.96875</v>
      </c>
    </row>
    <row r="110" spans="1:10" x14ac:dyDescent="0.2">
      <c r="A110" s="147" t="s">
        <v>279</v>
      </c>
      <c r="B110" s="147" t="s">
        <v>278</v>
      </c>
      <c r="C110" s="147" t="s">
        <v>280</v>
      </c>
      <c r="D110" s="147">
        <v>1</v>
      </c>
      <c r="E110" s="147">
        <v>27</v>
      </c>
      <c r="F110" s="147">
        <v>0</v>
      </c>
      <c r="G110" s="147">
        <f t="shared" si="3"/>
        <v>28</v>
      </c>
      <c r="H110" s="147">
        <v>1</v>
      </c>
      <c r="I110" s="147">
        <v>30</v>
      </c>
      <c r="J110" s="148">
        <f t="shared" si="2"/>
        <v>0.93333333333333335</v>
      </c>
    </row>
    <row r="111" spans="1:10" x14ac:dyDescent="0.2">
      <c r="A111" s="147" t="s">
        <v>281</v>
      </c>
      <c r="B111" s="147" t="s">
        <v>282</v>
      </c>
      <c r="C111" s="147" t="s">
        <v>283</v>
      </c>
      <c r="D111" s="147">
        <v>4</v>
      </c>
      <c r="E111" s="147">
        <v>68</v>
      </c>
      <c r="F111" s="147">
        <v>0</v>
      </c>
      <c r="G111" s="147">
        <f t="shared" si="3"/>
        <v>72</v>
      </c>
      <c r="H111" s="147">
        <v>2</v>
      </c>
      <c r="I111" s="147">
        <v>84</v>
      </c>
      <c r="J111" s="148">
        <f t="shared" si="2"/>
        <v>0.8571428571428571</v>
      </c>
    </row>
    <row r="112" spans="1:10" x14ac:dyDescent="0.2">
      <c r="A112" s="156" t="s">
        <v>284</v>
      </c>
      <c r="B112" s="156" t="s">
        <v>285</v>
      </c>
      <c r="C112" s="156" t="s">
        <v>286</v>
      </c>
      <c r="D112" s="156">
        <v>0</v>
      </c>
      <c r="E112" s="156">
        <v>10</v>
      </c>
      <c r="F112" s="156">
        <v>0</v>
      </c>
      <c r="G112" s="156">
        <f t="shared" si="3"/>
        <v>10</v>
      </c>
      <c r="H112" s="156">
        <v>0</v>
      </c>
      <c r="I112" s="156">
        <v>13</v>
      </c>
      <c r="J112" s="157">
        <f t="shared" si="2"/>
        <v>0.76923076923076927</v>
      </c>
    </row>
    <row r="113" spans="1:10" x14ac:dyDescent="0.2">
      <c r="A113" s="147" t="s">
        <v>287</v>
      </c>
      <c r="B113" s="147" t="s">
        <v>288</v>
      </c>
      <c r="C113" s="147" t="s">
        <v>288</v>
      </c>
      <c r="D113" s="147">
        <v>0</v>
      </c>
      <c r="E113" s="147">
        <v>32</v>
      </c>
      <c r="F113" s="147">
        <v>0</v>
      </c>
      <c r="G113" s="147">
        <f t="shared" ref="G113" si="4">SUM(D113:F113)</f>
        <v>32</v>
      </c>
      <c r="H113" s="147">
        <v>0</v>
      </c>
      <c r="I113" s="147">
        <v>35</v>
      </c>
      <c r="J113" s="148">
        <f>G113/I113</f>
        <v>0.91428571428571426</v>
      </c>
    </row>
    <row r="114" spans="1:10" s="96" customFormat="1" ht="13.5" thickBot="1" x14ac:dyDescent="0.25">
      <c r="A114" s="209">
        <v>9932</v>
      </c>
      <c r="B114" s="147" t="s">
        <v>501</v>
      </c>
      <c r="C114" s="147" t="s">
        <v>502</v>
      </c>
      <c r="D114" s="147">
        <v>8</v>
      </c>
      <c r="E114" s="147">
        <v>11</v>
      </c>
      <c r="F114" s="147">
        <v>0</v>
      </c>
      <c r="G114" s="147">
        <f t="shared" si="3"/>
        <v>19</v>
      </c>
      <c r="H114" s="147">
        <v>0</v>
      </c>
      <c r="I114" s="147">
        <v>19</v>
      </c>
      <c r="J114" s="148">
        <f>G114/I114</f>
        <v>1</v>
      </c>
    </row>
    <row r="115" spans="1:10" ht="13.5" thickTop="1" x14ac:dyDescent="0.2">
      <c r="A115" s="145" t="s">
        <v>289</v>
      </c>
      <c r="B115" s="145"/>
      <c r="C115" s="145"/>
      <c r="D115" s="145">
        <f>SUM(D3:D114)</f>
        <v>512</v>
      </c>
      <c r="E115" s="145">
        <f>SUM(E3:E114)</f>
        <v>6926</v>
      </c>
      <c r="F115" s="145">
        <f>SUM(F3:F114)</f>
        <v>2</v>
      </c>
      <c r="G115" s="145">
        <f t="shared" ref="G115" si="5">D115+E115+F115</f>
        <v>7440</v>
      </c>
      <c r="H115" s="145">
        <f>SUM(H3:H114)</f>
        <v>153</v>
      </c>
      <c r="I115" s="145">
        <f>SUM(I3:I114)</f>
        <v>7969</v>
      </c>
      <c r="J115" s="146">
        <f t="shared" si="2"/>
        <v>0.93361776885431047</v>
      </c>
    </row>
    <row r="117" spans="1:10" s="96" customFormat="1" x14ac:dyDescent="0.2">
      <c r="A117" s="149"/>
      <c r="B117" s="149"/>
      <c r="C117" s="149"/>
      <c r="D117" s="149"/>
      <c r="E117" s="149"/>
      <c r="F117" s="149"/>
      <c r="G117" s="149"/>
      <c r="H117" s="149"/>
      <c r="I117" s="149"/>
      <c r="J117" s="150"/>
    </row>
    <row r="118" spans="1:10" x14ac:dyDescent="0.2">
      <c r="A118" s="96" t="s">
        <v>291</v>
      </c>
      <c r="B118" s="96"/>
      <c r="C118" s="96"/>
      <c r="D118" s="96"/>
      <c r="E118" s="96"/>
      <c r="F118" s="96"/>
      <c r="G118" s="96"/>
      <c r="H118" s="96"/>
      <c r="I118" s="96"/>
      <c r="J118" s="127"/>
    </row>
    <row r="119" spans="1:10" s="96" customFormat="1" x14ac:dyDescent="0.2">
      <c r="A119" s="149"/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x14ac:dyDescent="0.2">
      <c r="A120" s="96" t="s">
        <v>292</v>
      </c>
      <c r="B120" s="96"/>
      <c r="C120" s="96"/>
      <c r="D120" s="96"/>
      <c r="E120" s="96"/>
      <c r="F120" s="96"/>
      <c r="G120" s="96"/>
      <c r="H120" s="96"/>
      <c r="I120" s="96"/>
      <c r="J120" s="127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2"/>
  <sheetViews>
    <sheetView tabSelected="1" workbookViewId="0">
      <selection activeCell="O80" sqref="O80"/>
    </sheetView>
  </sheetViews>
  <sheetFormatPr defaultRowHeight="12.75" x14ac:dyDescent="0.2"/>
  <cols>
    <col min="1" max="1" width="10.5703125" style="133" customWidth="1"/>
    <col min="2" max="4" width="8.85546875" style="133"/>
    <col min="5" max="5" width="11.7109375" style="133" customWidth="1"/>
    <col min="6" max="6" width="12.42578125" style="133" customWidth="1"/>
    <col min="7" max="8" width="8.85546875" style="133"/>
  </cols>
  <sheetData>
    <row r="1" spans="1:8" ht="14.25" x14ac:dyDescent="0.2">
      <c r="A1" s="139"/>
      <c r="B1" s="215">
        <v>44652</v>
      </c>
      <c r="C1" s="216"/>
      <c r="D1" s="216"/>
      <c r="E1" s="216"/>
      <c r="F1" s="216"/>
      <c r="G1" s="217"/>
      <c r="H1" s="140"/>
    </row>
    <row r="2" spans="1:8" ht="57" x14ac:dyDescent="0.2">
      <c r="A2" s="17" t="s">
        <v>1</v>
      </c>
      <c r="B2" s="17" t="s">
        <v>3</v>
      </c>
      <c r="C2" s="17" t="s">
        <v>4</v>
      </c>
      <c r="D2" s="18" t="s">
        <v>5</v>
      </c>
      <c r="E2" s="18" t="s">
        <v>6</v>
      </c>
      <c r="F2" s="18" t="s">
        <v>503</v>
      </c>
      <c r="G2" s="19" t="s">
        <v>7</v>
      </c>
      <c r="H2" s="141" t="s">
        <v>8</v>
      </c>
    </row>
    <row r="3" spans="1:8" x14ac:dyDescent="0.2">
      <c r="A3" s="207" t="s">
        <v>10</v>
      </c>
      <c r="B3" s="207">
        <v>0</v>
      </c>
      <c r="C3" s="207">
        <v>0</v>
      </c>
      <c r="D3" s="207">
        <v>0</v>
      </c>
      <c r="E3" s="207">
        <f>SUM(B3:D3)</f>
        <v>0</v>
      </c>
      <c r="F3" s="207">
        <v>0</v>
      </c>
      <c r="G3" s="207">
        <v>17</v>
      </c>
      <c r="H3" s="208">
        <f t="shared" ref="H3:H53" si="0">E3/G3</f>
        <v>0</v>
      </c>
    </row>
    <row r="4" spans="1:8" x14ac:dyDescent="0.2">
      <c r="A4" s="207" t="s">
        <v>13</v>
      </c>
      <c r="B4" s="207">
        <v>4</v>
      </c>
      <c r="C4" s="207">
        <v>11</v>
      </c>
      <c r="D4" s="207">
        <v>0</v>
      </c>
      <c r="E4" s="207">
        <f t="shared" ref="E4:E53" si="1">SUM(B4:D4)</f>
        <v>15</v>
      </c>
      <c r="F4" s="207">
        <v>2</v>
      </c>
      <c r="G4" s="207">
        <v>20</v>
      </c>
      <c r="H4" s="208">
        <f t="shared" si="0"/>
        <v>0.75</v>
      </c>
    </row>
    <row r="5" spans="1:8" x14ac:dyDescent="0.2">
      <c r="A5" s="207" t="s">
        <v>15</v>
      </c>
      <c r="B5" s="207">
        <v>0</v>
      </c>
      <c r="C5" s="207">
        <v>7</v>
      </c>
      <c r="D5" s="207">
        <v>0</v>
      </c>
      <c r="E5" s="207">
        <f t="shared" si="1"/>
        <v>7</v>
      </c>
      <c r="F5" s="207">
        <v>0</v>
      </c>
      <c r="G5" s="207">
        <v>6</v>
      </c>
      <c r="H5" s="208">
        <f t="shared" si="0"/>
        <v>1.1666666666666667</v>
      </c>
    </row>
    <row r="6" spans="1:8" x14ac:dyDescent="0.2">
      <c r="A6" s="207" t="s">
        <v>17</v>
      </c>
      <c r="B6" s="207">
        <v>3</v>
      </c>
      <c r="C6" s="207">
        <v>29</v>
      </c>
      <c r="D6" s="207">
        <v>0</v>
      </c>
      <c r="E6" s="207">
        <v>32</v>
      </c>
      <c r="F6" s="207">
        <v>0</v>
      </c>
      <c r="G6" s="207">
        <v>50</v>
      </c>
      <c r="H6" s="208">
        <v>0.64</v>
      </c>
    </row>
    <row r="7" spans="1:8" x14ac:dyDescent="0.2">
      <c r="A7" s="207" t="s">
        <v>22</v>
      </c>
      <c r="B7" s="207">
        <v>0</v>
      </c>
      <c r="C7" s="207">
        <v>12</v>
      </c>
      <c r="D7" s="207">
        <v>0</v>
      </c>
      <c r="E7" s="207">
        <f t="shared" si="1"/>
        <v>12</v>
      </c>
      <c r="F7" s="207">
        <v>0</v>
      </c>
      <c r="G7" s="207">
        <v>16</v>
      </c>
      <c r="H7" s="208">
        <f t="shared" si="0"/>
        <v>0.75</v>
      </c>
    </row>
    <row r="8" spans="1:8" x14ac:dyDescent="0.2">
      <c r="A8" s="207" t="s">
        <v>25</v>
      </c>
      <c r="B8" s="207">
        <v>11</v>
      </c>
      <c r="C8" s="207">
        <v>64</v>
      </c>
      <c r="D8" s="207">
        <v>0</v>
      </c>
      <c r="E8" s="207">
        <f t="shared" si="1"/>
        <v>75</v>
      </c>
      <c r="F8" s="207">
        <v>5</v>
      </c>
      <c r="G8" s="207">
        <v>77</v>
      </c>
      <c r="H8" s="208">
        <f t="shared" si="0"/>
        <v>0.97402597402597402</v>
      </c>
    </row>
    <row r="9" spans="1:8" x14ac:dyDescent="0.2">
      <c r="A9" s="207" t="s">
        <v>28</v>
      </c>
      <c r="B9" s="207">
        <v>1</v>
      </c>
      <c r="C9" s="207">
        <v>12</v>
      </c>
      <c r="D9" s="207">
        <v>0</v>
      </c>
      <c r="E9" s="207">
        <f t="shared" si="1"/>
        <v>13</v>
      </c>
      <c r="F9" s="207">
        <v>0</v>
      </c>
      <c r="G9" s="207">
        <v>12</v>
      </c>
      <c r="H9" s="208">
        <f t="shared" si="0"/>
        <v>1.0833333333333333</v>
      </c>
    </row>
    <row r="10" spans="1:8" x14ac:dyDescent="0.2">
      <c r="A10" s="207" t="s">
        <v>31</v>
      </c>
      <c r="B10" s="207">
        <v>7</v>
      </c>
      <c r="C10" s="207">
        <v>85</v>
      </c>
      <c r="D10" s="207">
        <v>0</v>
      </c>
      <c r="E10" s="207">
        <v>92</v>
      </c>
      <c r="F10" s="207">
        <v>2</v>
      </c>
      <c r="G10" s="207">
        <v>175</v>
      </c>
      <c r="H10" s="208">
        <v>0.52571428571428569</v>
      </c>
    </row>
    <row r="11" spans="1:8" x14ac:dyDescent="0.2">
      <c r="A11" s="207" t="s">
        <v>36</v>
      </c>
      <c r="B11" s="207">
        <v>6</v>
      </c>
      <c r="C11" s="207">
        <v>72</v>
      </c>
      <c r="D11" s="207">
        <v>0</v>
      </c>
      <c r="E11" s="207">
        <v>78</v>
      </c>
      <c r="F11" s="207">
        <v>6</v>
      </c>
      <c r="G11" s="207">
        <v>67</v>
      </c>
      <c r="H11" s="208">
        <v>1.164179104477612</v>
      </c>
    </row>
    <row r="12" spans="1:8" x14ac:dyDescent="0.2">
      <c r="A12" s="207" t="s">
        <v>41</v>
      </c>
      <c r="B12" s="207">
        <v>6</v>
      </c>
      <c r="C12" s="207">
        <v>43</v>
      </c>
      <c r="D12" s="207">
        <v>0</v>
      </c>
      <c r="E12" s="207">
        <f t="shared" si="1"/>
        <v>49</v>
      </c>
      <c r="F12" s="207">
        <v>2</v>
      </c>
      <c r="G12" s="207">
        <v>47</v>
      </c>
      <c r="H12" s="208">
        <f t="shared" si="0"/>
        <v>1.0425531914893618</v>
      </c>
    </row>
    <row r="13" spans="1:8" x14ac:dyDescent="0.2">
      <c r="A13" s="207" t="s">
        <v>44</v>
      </c>
      <c r="B13" s="207">
        <v>0</v>
      </c>
      <c r="C13" s="207">
        <v>36</v>
      </c>
      <c r="D13" s="207">
        <v>0</v>
      </c>
      <c r="E13" s="207">
        <f t="shared" si="1"/>
        <v>36</v>
      </c>
      <c r="F13" s="207">
        <v>0</v>
      </c>
      <c r="G13" s="207">
        <v>27</v>
      </c>
      <c r="H13" s="208">
        <f t="shared" si="0"/>
        <v>1.3333333333333333</v>
      </c>
    </row>
    <row r="14" spans="1:8" x14ac:dyDescent="0.2">
      <c r="A14" s="207" t="s">
        <v>47</v>
      </c>
      <c r="B14" s="207">
        <v>11</v>
      </c>
      <c r="C14" s="207">
        <v>320</v>
      </c>
      <c r="D14" s="207">
        <v>0</v>
      </c>
      <c r="E14" s="207">
        <v>331</v>
      </c>
      <c r="F14" s="207">
        <v>0</v>
      </c>
      <c r="G14" s="207">
        <v>356</v>
      </c>
      <c r="H14" s="208">
        <v>0.9297752808988764</v>
      </c>
    </row>
    <row r="15" spans="1:8" x14ac:dyDescent="0.2">
      <c r="A15" s="207" t="s">
        <v>52</v>
      </c>
      <c r="B15" s="207">
        <v>1</v>
      </c>
      <c r="C15" s="207">
        <v>13</v>
      </c>
      <c r="D15" s="207">
        <v>0</v>
      </c>
      <c r="E15" s="207">
        <f t="shared" si="1"/>
        <v>14</v>
      </c>
      <c r="F15" s="207">
        <v>1</v>
      </c>
      <c r="G15" s="207">
        <v>17</v>
      </c>
      <c r="H15" s="208">
        <f t="shared" si="0"/>
        <v>0.82352941176470584</v>
      </c>
    </row>
    <row r="16" spans="1:8" x14ac:dyDescent="0.2">
      <c r="A16" s="207" t="s">
        <v>55</v>
      </c>
      <c r="B16" s="207">
        <v>20</v>
      </c>
      <c r="C16" s="207">
        <v>297</v>
      </c>
      <c r="D16" s="207">
        <v>1</v>
      </c>
      <c r="E16" s="207">
        <v>318</v>
      </c>
      <c r="F16" s="207">
        <v>14</v>
      </c>
      <c r="G16" s="207">
        <v>271</v>
      </c>
      <c r="H16" s="208">
        <v>1.1734317343173433</v>
      </c>
    </row>
    <row r="17" spans="1:8" x14ac:dyDescent="0.2">
      <c r="A17" s="207" t="s">
        <v>60</v>
      </c>
      <c r="B17" s="207">
        <v>2</v>
      </c>
      <c r="C17" s="207">
        <v>14</v>
      </c>
      <c r="D17" s="207">
        <v>0</v>
      </c>
      <c r="E17" s="207">
        <f t="shared" si="1"/>
        <v>16</v>
      </c>
      <c r="F17" s="207">
        <v>0</v>
      </c>
      <c r="G17" s="207">
        <v>13</v>
      </c>
      <c r="H17" s="208">
        <f t="shared" si="0"/>
        <v>1.2307692307692308</v>
      </c>
    </row>
    <row r="18" spans="1:8" x14ac:dyDescent="0.2">
      <c r="A18" s="207" t="s">
        <v>63</v>
      </c>
      <c r="B18" s="207">
        <v>1</v>
      </c>
      <c r="C18" s="207">
        <v>33</v>
      </c>
      <c r="D18" s="207">
        <v>0</v>
      </c>
      <c r="E18" s="207">
        <f t="shared" si="1"/>
        <v>34</v>
      </c>
      <c r="F18" s="207">
        <v>0</v>
      </c>
      <c r="G18" s="207">
        <v>34</v>
      </c>
      <c r="H18" s="208">
        <f t="shared" si="0"/>
        <v>1</v>
      </c>
    </row>
    <row r="19" spans="1:8" x14ac:dyDescent="0.2">
      <c r="A19" s="207" t="s">
        <v>66</v>
      </c>
      <c r="B19" s="207">
        <v>8</v>
      </c>
      <c r="C19" s="207">
        <v>70</v>
      </c>
      <c r="D19" s="207">
        <v>0</v>
      </c>
      <c r="E19" s="207">
        <v>78</v>
      </c>
      <c r="F19" s="207">
        <v>6</v>
      </c>
      <c r="G19" s="207">
        <v>120</v>
      </c>
      <c r="H19" s="208">
        <v>0.65</v>
      </c>
    </row>
    <row r="20" spans="1:8" x14ac:dyDescent="0.2">
      <c r="A20" s="207" t="s">
        <v>71</v>
      </c>
      <c r="B20" s="207">
        <v>5</v>
      </c>
      <c r="C20" s="207">
        <v>33</v>
      </c>
      <c r="D20" s="207">
        <v>0</v>
      </c>
      <c r="E20" s="207">
        <v>38</v>
      </c>
      <c r="F20" s="207">
        <v>3</v>
      </c>
      <c r="G20" s="207">
        <v>64</v>
      </c>
      <c r="H20" s="208">
        <v>0.59375</v>
      </c>
    </row>
    <row r="21" spans="1:8" x14ac:dyDescent="0.2">
      <c r="A21" s="207" t="s">
        <v>76</v>
      </c>
      <c r="B21" s="207">
        <v>4</v>
      </c>
      <c r="C21" s="207">
        <v>26</v>
      </c>
      <c r="D21" s="207">
        <v>0</v>
      </c>
      <c r="E21" s="207">
        <f t="shared" si="1"/>
        <v>30</v>
      </c>
      <c r="F21" s="207">
        <v>4</v>
      </c>
      <c r="G21" s="207">
        <v>31</v>
      </c>
      <c r="H21" s="208">
        <f t="shared" si="0"/>
        <v>0.967741935483871</v>
      </c>
    </row>
    <row r="22" spans="1:8" x14ac:dyDescent="0.2">
      <c r="A22" s="207" t="s">
        <v>79</v>
      </c>
      <c r="B22" s="207">
        <v>0</v>
      </c>
      <c r="C22" s="207">
        <v>3</v>
      </c>
      <c r="D22" s="207">
        <v>0</v>
      </c>
      <c r="E22" s="207">
        <f t="shared" si="1"/>
        <v>3</v>
      </c>
      <c r="F22" s="207">
        <v>0</v>
      </c>
      <c r="G22" s="207">
        <v>4</v>
      </c>
      <c r="H22" s="208">
        <f t="shared" si="0"/>
        <v>0.75</v>
      </c>
    </row>
    <row r="23" spans="1:8" x14ac:dyDescent="0.2">
      <c r="A23" s="207" t="s">
        <v>82</v>
      </c>
      <c r="B23" s="207">
        <v>2</v>
      </c>
      <c r="C23" s="207">
        <v>5</v>
      </c>
      <c r="D23" s="207">
        <v>0</v>
      </c>
      <c r="E23" s="207">
        <f t="shared" si="1"/>
        <v>7</v>
      </c>
      <c r="F23" s="207">
        <v>0</v>
      </c>
      <c r="G23" s="207">
        <v>6</v>
      </c>
      <c r="H23" s="208">
        <f t="shared" si="0"/>
        <v>1.1666666666666667</v>
      </c>
    </row>
    <row r="24" spans="1:8" x14ac:dyDescent="0.2">
      <c r="A24" s="207" t="s">
        <v>85</v>
      </c>
      <c r="B24" s="207">
        <v>13</v>
      </c>
      <c r="C24" s="207">
        <v>90</v>
      </c>
      <c r="D24" s="207">
        <v>0</v>
      </c>
      <c r="E24" s="207">
        <f t="shared" si="1"/>
        <v>103</v>
      </c>
      <c r="F24" s="207">
        <v>4</v>
      </c>
      <c r="G24" s="207">
        <v>159</v>
      </c>
      <c r="H24" s="208">
        <f t="shared" si="0"/>
        <v>0.64779874213836475</v>
      </c>
    </row>
    <row r="25" spans="1:8" x14ac:dyDescent="0.2">
      <c r="A25" s="207" t="s">
        <v>89</v>
      </c>
      <c r="B25" s="207">
        <v>3</v>
      </c>
      <c r="C25" s="207">
        <v>34</v>
      </c>
      <c r="D25" s="207">
        <v>0</v>
      </c>
      <c r="E25" s="207">
        <f t="shared" si="1"/>
        <v>37</v>
      </c>
      <c r="F25" s="207">
        <v>2</v>
      </c>
      <c r="G25" s="207">
        <v>36</v>
      </c>
      <c r="H25" s="208">
        <f t="shared" si="0"/>
        <v>1.0277777777777777</v>
      </c>
    </row>
    <row r="26" spans="1:8" x14ac:dyDescent="0.2">
      <c r="A26" s="207" t="s">
        <v>92</v>
      </c>
      <c r="B26" s="207">
        <v>4</v>
      </c>
      <c r="C26" s="207">
        <v>143</v>
      </c>
      <c r="D26" s="207">
        <v>0</v>
      </c>
      <c r="E26" s="207">
        <f t="shared" si="1"/>
        <v>147</v>
      </c>
      <c r="F26" s="207">
        <v>4</v>
      </c>
      <c r="G26" s="207">
        <v>79</v>
      </c>
      <c r="H26" s="208">
        <f t="shared" si="0"/>
        <v>1.860759493670886</v>
      </c>
    </row>
    <row r="27" spans="1:8" x14ac:dyDescent="0.2">
      <c r="A27" s="207" t="s">
        <v>95</v>
      </c>
      <c r="B27" s="207">
        <v>0</v>
      </c>
      <c r="C27" s="207">
        <v>7</v>
      </c>
      <c r="D27" s="207">
        <v>0</v>
      </c>
      <c r="E27" s="207">
        <f t="shared" si="1"/>
        <v>7</v>
      </c>
      <c r="F27" s="207">
        <v>0</v>
      </c>
      <c r="G27" s="207">
        <v>9</v>
      </c>
      <c r="H27" s="208">
        <f t="shared" si="0"/>
        <v>0.77777777777777779</v>
      </c>
    </row>
    <row r="28" spans="1:8" x14ac:dyDescent="0.2">
      <c r="A28" s="207" t="s">
        <v>98</v>
      </c>
      <c r="B28" s="207">
        <v>1</v>
      </c>
      <c r="C28" s="207">
        <v>10</v>
      </c>
      <c r="D28" s="207">
        <v>0</v>
      </c>
      <c r="E28" s="207">
        <f t="shared" si="1"/>
        <v>11</v>
      </c>
      <c r="F28" s="207">
        <v>1</v>
      </c>
      <c r="G28" s="207">
        <v>11</v>
      </c>
      <c r="H28" s="208">
        <f t="shared" si="0"/>
        <v>1</v>
      </c>
    </row>
    <row r="29" spans="1:8" x14ac:dyDescent="0.2">
      <c r="A29" s="207" t="s">
        <v>101</v>
      </c>
      <c r="B29" s="207">
        <v>0</v>
      </c>
      <c r="C29" s="207">
        <v>5</v>
      </c>
      <c r="D29" s="207">
        <v>0</v>
      </c>
      <c r="E29" s="207">
        <f t="shared" si="1"/>
        <v>5</v>
      </c>
      <c r="F29" s="207">
        <v>0</v>
      </c>
      <c r="G29" s="207">
        <v>6</v>
      </c>
      <c r="H29" s="208">
        <f t="shared" si="0"/>
        <v>0.83333333333333337</v>
      </c>
    </row>
    <row r="30" spans="1:8" x14ac:dyDescent="0.2">
      <c r="A30" s="207" t="s">
        <v>104</v>
      </c>
      <c r="B30" s="207">
        <v>0</v>
      </c>
      <c r="C30" s="207">
        <v>2</v>
      </c>
      <c r="D30" s="207">
        <v>0</v>
      </c>
      <c r="E30" s="207">
        <f t="shared" si="1"/>
        <v>2</v>
      </c>
      <c r="F30" s="207">
        <v>0</v>
      </c>
      <c r="G30" s="207">
        <v>2</v>
      </c>
      <c r="H30" s="208">
        <f t="shared" si="0"/>
        <v>1</v>
      </c>
    </row>
    <row r="31" spans="1:8" x14ac:dyDescent="0.2">
      <c r="A31" s="207" t="s">
        <v>107</v>
      </c>
      <c r="B31" s="207">
        <v>3</v>
      </c>
      <c r="C31" s="207">
        <v>22</v>
      </c>
      <c r="D31" s="207">
        <v>0</v>
      </c>
      <c r="E31" s="207">
        <f t="shared" si="1"/>
        <v>25</v>
      </c>
      <c r="F31" s="207">
        <v>3</v>
      </c>
      <c r="G31" s="207">
        <v>23</v>
      </c>
      <c r="H31" s="208">
        <f t="shared" si="0"/>
        <v>1.0869565217391304</v>
      </c>
    </row>
    <row r="32" spans="1:8" x14ac:dyDescent="0.2">
      <c r="A32" s="207" t="s">
        <v>110</v>
      </c>
      <c r="B32" s="207">
        <v>1</v>
      </c>
      <c r="C32" s="207">
        <v>21</v>
      </c>
      <c r="D32" s="207">
        <v>0</v>
      </c>
      <c r="E32" s="207">
        <f t="shared" si="1"/>
        <v>22</v>
      </c>
      <c r="F32" s="207">
        <v>1</v>
      </c>
      <c r="G32" s="207">
        <v>21</v>
      </c>
      <c r="H32" s="208">
        <f t="shared" si="0"/>
        <v>1.0476190476190477</v>
      </c>
    </row>
    <row r="33" spans="1:8" x14ac:dyDescent="0.2">
      <c r="A33" s="207" t="s">
        <v>113</v>
      </c>
      <c r="B33" s="207">
        <v>4</v>
      </c>
      <c r="C33" s="207">
        <v>47</v>
      </c>
      <c r="D33" s="207">
        <v>0</v>
      </c>
      <c r="E33" s="207">
        <f t="shared" si="1"/>
        <v>51</v>
      </c>
      <c r="F33" s="207">
        <v>1</v>
      </c>
      <c r="G33" s="207">
        <v>53</v>
      </c>
      <c r="H33" s="208">
        <f t="shared" si="0"/>
        <v>0.96226415094339623</v>
      </c>
    </row>
    <row r="34" spans="1:8" x14ac:dyDescent="0.2">
      <c r="A34" s="207" t="s">
        <v>116</v>
      </c>
      <c r="B34" s="207">
        <v>0</v>
      </c>
      <c r="C34" s="207">
        <v>4</v>
      </c>
      <c r="D34" s="207">
        <v>0</v>
      </c>
      <c r="E34" s="207">
        <f t="shared" si="1"/>
        <v>4</v>
      </c>
      <c r="F34" s="207">
        <v>0</v>
      </c>
      <c r="G34" s="207">
        <v>2</v>
      </c>
      <c r="H34" s="208">
        <f t="shared" si="0"/>
        <v>2</v>
      </c>
    </row>
    <row r="35" spans="1:8" x14ac:dyDescent="0.2">
      <c r="A35" s="207" t="s">
        <v>119</v>
      </c>
      <c r="B35" s="207">
        <v>1</v>
      </c>
      <c r="C35" s="207">
        <v>10</v>
      </c>
      <c r="D35" s="207">
        <v>0</v>
      </c>
      <c r="E35" s="207">
        <f t="shared" si="1"/>
        <v>11</v>
      </c>
      <c r="F35" s="207">
        <v>1</v>
      </c>
      <c r="G35" s="207">
        <v>9</v>
      </c>
      <c r="H35" s="208">
        <f t="shared" si="0"/>
        <v>1.2222222222222223</v>
      </c>
    </row>
    <row r="36" spans="1:8" x14ac:dyDescent="0.2">
      <c r="A36" s="207" t="s">
        <v>122</v>
      </c>
      <c r="B36" s="207">
        <v>10</v>
      </c>
      <c r="C36" s="207">
        <v>66</v>
      </c>
      <c r="D36" s="207">
        <v>0</v>
      </c>
      <c r="E36" s="207">
        <v>76</v>
      </c>
      <c r="F36" s="207">
        <v>8</v>
      </c>
      <c r="G36" s="207">
        <v>83</v>
      </c>
      <c r="H36" s="208">
        <v>0.91566265060240959</v>
      </c>
    </row>
    <row r="37" spans="1:8" x14ac:dyDescent="0.2">
      <c r="A37" s="207" t="s">
        <v>127</v>
      </c>
      <c r="B37" s="207">
        <v>3</v>
      </c>
      <c r="C37" s="207">
        <v>30</v>
      </c>
      <c r="D37" s="207">
        <v>0</v>
      </c>
      <c r="E37" s="207">
        <f t="shared" si="1"/>
        <v>33</v>
      </c>
      <c r="F37" s="207">
        <v>3</v>
      </c>
      <c r="G37" s="207">
        <v>25</v>
      </c>
      <c r="H37" s="208">
        <f t="shared" si="0"/>
        <v>1.32</v>
      </c>
    </row>
    <row r="38" spans="1:8" x14ac:dyDescent="0.2">
      <c r="A38" s="207" t="s">
        <v>129</v>
      </c>
      <c r="B38" s="207">
        <v>2</v>
      </c>
      <c r="C38" s="207">
        <v>23</v>
      </c>
      <c r="D38" s="207">
        <v>0</v>
      </c>
      <c r="E38" s="207">
        <f t="shared" si="1"/>
        <v>25</v>
      </c>
      <c r="F38" s="207">
        <v>0</v>
      </c>
      <c r="G38" s="207">
        <v>20</v>
      </c>
      <c r="H38" s="208">
        <f t="shared" si="0"/>
        <v>1.25</v>
      </c>
    </row>
    <row r="39" spans="1:8" x14ac:dyDescent="0.2">
      <c r="A39" s="207" t="s">
        <v>132</v>
      </c>
      <c r="B39" s="207">
        <v>2</v>
      </c>
      <c r="C39" s="207">
        <v>16</v>
      </c>
      <c r="D39" s="207">
        <v>0</v>
      </c>
      <c r="E39" s="207">
        <f t="shared" si="1"/>
        <v>18</v>
      </c>
      <c r="F39" s="207">
        <v>2</v>
      </c>
      <c r="G39" s="207">
        <v>15</v>
      </c>
      <c r="H39" s="208">
        <f t="shared" si="0"/>
        <v>1.2</v>
      </c>
    </row>
    <row r="40" spans="1:8" x14ac:dyDescent="0.2">
      <c r="A40" s="207" t="s">
        <v>135</v>
      </c>
      <c r="B40" s="207">
        <v>6</v>
      </c>
      <c r="C40" s="207">
        <v>64</v>
      </c>
      <c r="D40" s="207">
        <v>0</v>
      </c>
      <c r="E40" s="207">
        <f t="shared" si="1"/>
        <v>70</v>
      </c>
      <c r="F40" s="207">
        <v>0</v>
      </c>
      <c r="G40" s="207">
        <v>91</v>
      </c>
      <c r="H40" s="208">
        <f t="shared" si="0"/>
        <v>0.76923076923076927</v>
      </c>
    </row>
    <row r="41" spans="1:8" x14ac:dyDescent="0.2">
      <c r="A41" s="207" t="s">
        <v>138</v>
      </c>
      <c r="B41" s="207">
        <v>3</v>
      </c>
      <c r="C41" s="207">
        <v>92</v>
      </c>
      <c r="D41" s="207">
        <v>0</v>
      </c>
      <c r="E41" s="207">
        <f t="shared" si="1"/>
        <v>95</v>
      </c>
      <c r="F41" s="207">
        <v>0</v>
      </c>
      <c r="G41" s="207">
        <v>76</v>
      </c>
      <c r="H41" s="208">
        <f t="shared" si="0"/>
        <v>1.25</v>
      </c>
    </row>
    <row r="42" spans="1:8" x14ac:dyDescent="0.2">
      <c r="A42" s="207" t="s">
        <v>141</v>
      </c>
      <c r="B42" s="207">
        <v>10</v>
      </c>
      <c r="C42" s="207">
        <v>72</v>
      </c>
      <c r="D42" s="207">
        <v>0</v>
      </c>
      <c r="E42" s="207">
        <f t="shared" si="1"/>
        <v>82</v>
      </c>
      <c r="F42" s="207">
        <v>3</v>
      </c>
      <c r="G42" s="207">
        <v>56</v>
      </c>
      <c r="H42" s="208">
        <f t="shared" si="0"/>
        <v>1.4642857142857142</v>
      </c>
    </row>
    <row r="43" spans="1:8" x14ac:dyDescent="0.2">
      <c r="A43" s="207" t="s">
        <v>144</v>
      </c>
      <c r="B43" s="207">
        <v>4</v>
      </c>
      <c r="C43" s="207">
        <v>24</v>
      </c>
      <c r="D43" s="207">
        <v>0</v>
      </c>
      <c r="E43" s="207">
        <f t="shared" si="1"/>
        <v>28</v>
      </c>
      <c r="F43" s="207">
        <v>4</v>
      </c>
      <c r="G43" s="207">
        <v>30</v>
      </c>
      <c r="H43" s="208">
        <f t="shared" si="0"/>
        <v>0.93333333333333335</v>
      </c>
    </row>
    <row r="44" spans="1:8" x14ac:dyDescent="0.2">
      <c r="A44" s="207" t="s">
        <v>147</v>
      </c>
      <c r="B44" s="207">
        <v>1</v>
      </c>
      <c r="C44" s="207">
        <v>22</v>
      </c>
      <c r="D44" s="207">
        <v>0</v>
      </c>
      <c r="E44" s="207">
        <v>23</v>
      </c>
      <c r="F44" s="207">
        <v>1</v>
      </c>
      <c r="G44" s="207">
        <v>42</v>
      </c>
      <c r="H44" s="208">
        <v>0.54761904761904767</v>
      </c>
    </row>
    <row r="45" spans="1:8" x14ac:dyDescent="0.2">
      <c r="A45" s="207" t="s">
        <v>152</v>
      </c>
      <c r="B45" s="207">
        <v>0</v>
      </c>
      <c r="C45" s="207">
        <v>26</v>
      </c>
      <c r="D45" s="207">
        <v>0</v>
      </c>
      <c r="E45" s="207">
        <f t="shared" si="1"/>
        <v>26</v>
      </c>
      <c r="F45" s="207">
        <v>0</v>
      </c>
      <c r="G45" s="207">
        <v>43</v>
      </c>
      <c r="H45" s="208">
        <f t="shared" si="0"/>
        <v>0.60465116279069764</v>
      </c>
    </row>
    <row r="46" spans="1:8" x14ac:dyDescent="0.2">
      <c r="A46" s="207" t="s">
        <v>155</v>
      </c>
      <c r="B46" s="207">
        <v>3</v>
      </c>
      <c r="C46" s="207">
        <v>28</v>
      </c>
      <c r="D46" s="207">
        <v>0</v>
      </c>
      <c r="E46" s="207">
        <v>31</v>
      </c>
      <c r="F46" s="207">
        <v>0</v>
      </c>
      <c r="G46" s="207">
        <v>29</v>
      </c>
      <c r="H46" s="208">
        <v>1.0689655172413792</v>
      </c>
    </row>
    <row r="47" spans="1:8" x14ac:dyDescent="0.2">
      <c r="A47" s="207" t="s">
        <v>160</v>
      </c>
      <c r="B47" s="207">
        <v>0</v>
      </c>
      <c r="C47" s="207">
        <v>16</v>
      </c>
      <c r="D47" s="207">
        <v>0</v>
      </c>
      <c r="E47" s="207">
        <f t="shared" si="1"/>
        <v>16</v>
      </c>
      <c r="F47" s="207">
        <v>0</v>
      </c>
      <c r="G47" s="207">
        <v>16</v>
      </c>
      <c r="H47" s="208">
        <f t="shared" si="0"/>
        <v>1</v>
      </c>
    </row>
    <row r="48" spans="1:8" x14ac:dyDescent="0.2">
      <c r="A48" s="207" t="s">
        <v>163</v>
      </c>
      <c r="B48" s="207">
        <v>4</v>
      </c>
      <c r="C48" s="207">
        <v>30</v>
      </c>
      <c r="D48" s="207">
        <v>0</v>
      </c>
      <c r="E48" s="207">
        <f t="shared" si="1"/>
        <v>34</v>
      </c>
      <c r="F48" s="207">
        <v>4</v>
      </c>
      <c r="G48" s="207">
        <v>26</v>
      </c>
      <c r="H48" s="208">
        <f t="shared" si="0"/>
        <v>1.3076923076923077</v>
      </c>
    </row>
    <row r="49" spans="1:8" x14ac:dyDescent="0.2">
      <c r="A49" s="207" t="s">
        <v>166</v>
      </c>
      <c r="B49" s="207">
        <v>2</v>
      </c>
      <c r="C49" s="207">
        <v>59</v>
      </c>
      <c r="D49" s="207">
        <v>0</v>
      </c>
      <c r="E49" s="207">
        <f t="shared" si="1"/>
        <v>61</v>
      </c>
      <c r="F49" s="207">
        <v>1</v>
      </c>
      <c r="G49" s="207">
        <v>64</v>
      </c>
      <c r="H49" s="208">
        <f t="shared" si="0"/>
        <v>0.953125</v>
      </c>
    </row>
    <row r="50" spans="1:8" x14ac:dyDescent="0.2">
      <c r="A50" s="207" t="s">
        <v>169</v>
      </c>
      <c r="B50" s="207">
        <v>1</v>
      </c>
      <c r="C50" s="207">
        <v>16</v>
      </c>
      <c r="D50" s="207">
        <v>0</v>
      </c>
      <c r="E50" s="207">
        <f t="shared" si="1"/>
        <v>17</v>
      </c>
      <c r="F50" s="207">
        <v>1</v>
      </c>
      <c r="G50" s="207">
        <v>12</v>
      </c>
      <c r="H50" s="208">
        <f t="shared" si="0"/>
        <v>1.4166666666666667</v>
      </c>
    </row>
    <row r="51" spans="1:8" x14ac:dyDescent="0.2">
      <c r="A51" s="207" t="s">
        <v>172</v>
      </c>
      <c r="B51" s="207">
        <v>8</v>
      </c>
      <c r="C51" s="207">
        <v>63</v>
      </c>
      <c r="D51" s="207">
        <v>0</v>
      </c>
      <c r="E51" s="207">
        <f t="shared" si="1"/>
        <v>71</v>
      </c>
      <c r="F51" s="207">
        <v>0</v>
      </c>
      <c r="G51" s="207">
        <v>91</v>
      </c>
      <c r="H51" s="208">
        <f t="shared" si="0"/>
        <v>0.78021978021978022</v>
      </c>
    </row>
    <row r="52" spans="1:8" x14ac:dyDescent="0.2">
      <c r="A52" s="207" t="s">
        <v>174</v>
      </c>
      <c r="B52" s="207">
        <v>1</v>
      </c>
      <c r="C52" s="207">
        <v>17</v>
      </c>
      <c r="D52" s="207">
        <v>0</v>
      </c>
      <c r="E52" s="207">
        <f t="shared" si="1"/>
        <v>18</v>
      </c>
      <c r="F52" s="207">
        <v>1</v>
      </c>
      <c r="G52" s="207">
        <v>11</v>
      </c>
      <c r="H52" s="208">
        <f t="shared" si="0"/>
        <v>1.6363636363636365</v>
      </c>
    </row>
    <row r="53" spans="1:8" x14ac:dyDescent="0.2">
      <c r="A53" s="207" t="s">
        <v>177</v>
      </c>
      <c r="B53" s="207">
        <v>1</v>
      </c>
      <c r="C53" s="207">
        <v>24</v>
      </c>
      <c r="D53" s="207">
        <v>0</v>
      </c>
      <c r="E53" s="207">
        <f t="shared" si="1"/>
        <v>25</v>
      </c>
      <c r="F53" s="207">
        <v>0</v>
      </c>
      <c r="G53" s="207">
        <v>25</v>
      </c>
      <c r="H53" s="208">
        <f t="shared" si="0"/>
        <v>1</v>
      </c>
    </row>
    <row r="54" spans="1:8" x14ac:dyDescent="0.2">
      <c r="A54" s="207" t="s">
        <v>517</v>
      </c>
      <c r="B54" s="207">
        <v>65</v>
      </c>
      <c r="C54" s="207">
        <v>2550</v>
      </c>
      <c r="D54" s="207">
        <v>1</v>
      </c>
      <c r="E54" s="207">
        <v>2616</v>
      </c>
      <c r="F54" s="207">
        <v>4</v>
      </c>
      <c r="G54" s="207">
        <v>2876</v>
      </c>
      <c r="H54" s="208">
        <v>0.90959666203059808</v>
      </c>
    </row>
    <row r="55" spans="1:8" x14ac:dyDescent="0.2">
      <c r="A55" s="207" t="s">
        <v>209</v>
      </c>
      <c r="B55" s="207">
        <v>1</v>
      </c>
      <c r="C55" s="207">
        <v>21</v>
      </c>
      <c r="D55" s="207">
        <v>0</v>
      </c>
      <c r="E55" s="207">
        <f t="shared" ref="E55:E76" si="2">SUM(B55:D55)</f>
        <v>22</v>
      </c>
      <c r="F55" s="207">
        <v>1</v>
      </c>
      <c r="G55" s="207">
        <v>32</v>
      </c>
      <c r="H55" s="208">
        <f t="shared" ref="H55:H77" si="3">E55/G55</f>
        <v>0.6875</v>
      </c>
    </row>
    <row r="56" spans="1:8" x14ac:dyDescent="0.2">
      <c r="A56" s="207" t="s">
        <v>211</v>
      </c>
      <c r="B56" s="207">
        <v>0</v>
      </c>
      <c r="C56" s="207">
        <v>5</v>
      </c>
      <c r="D56" s="207">
        <v>0</v>
      </c>
      <c r="E56" s="207">
        <f t="shared" si="2"/>
        <v>5</v>
      </c>
      <c r="F56" s="207">
        <v>0</v>
      </c>
      <c r="G56" s="207">
        <v>12</v>
      </c>
      <c r="H56" s="208">
        <f t="shared" si="3"/>
        <v>0.41666666666666669</v>
      </c>
    </row>
    <row r="57" spans="1:8" x14ac:dyDescent="0.2">
      <c r="A57" s="207" t="s">
        <v>214</v>
      </c>
      <c r="B57" s="207">
        <v>7</v>
      </c>
      <c r="C57" s="207">
        <v>48</v>
      </c>
      <c r="D57" s="207">
        <v>0</v>
      </c>
      <c r="E57" s="207">
        <f t="shared" si="2"/>
        <v>55</v>
      </c>
      <c r="F57" s="207">
        <v>7</v>
      </c>
      <c r="G57" s="207">
        <v>59</v>
      </c>
      <c r="H57" s="208">
        <f t="shared" si="3"/>
        <v>0.93220338983050843</v>
      </c>
    </row>
    <row r="58" spans="1:8" x14ac:dyDescent="0.2">
      <c r="A58" s="207" t="s">
        <v>217</v>
      </c>
      <c r="B58" s="207">
        <v>2</v>
      </c>
      <c r="C58" s="207">
        <v>14</v>
      </c>
      <c r="D58" s="207">
        <v>0</v>
      </c>
      <c r="E58" s="207">
        <v>16</v>
      </c>
      <c r="F58" s="207">
        <v>2</v>
      </c>
      <c r="G58" s="207">
        <v>41</v>
      </c>
      <c r="H58" s="208">
        <v>0.3902439024390244</v>
      </c>
    </row>
    <row r="59" spans="1:8" x14ac:dyDescent="0.2">
      <c r="A59" s="207" t="s">
        <v>220</v>
      </c>
      <c r="B59" s="207">
        <v>1</v>
      </c>
      <c r="C59" s="207">
        <v>134</v>
      </c>
      <c r="D59" s="207">
        <v>0</v>
      </c>
      <c r="E59" s="207">
        <v>135</v>
      </c>
      <c r="F59" s="207">
        <v>1</v>
      </c>
      <c r="G59" s="207">
        <v>116</v>
      </c>
      <c r="H59" s="208">
        <v>1.1637931034482758</v>
      </c>
    </row>
    <row r="60" spans="1:8" x14ac:dyDescent="0.2">
      <c r="A60" s="207" t="s">
        <v>225</v>
      </c>
      <c r="B60" s="207">
        <v>14</v>
      </c>
      <c r="C60" s="207">
        <v>77</v>
      </c>
      <c r="D60" s="207">
        <v>0</v>
      </c>
      <c r="E60" s="207">
        <f t="shared" si="2"/>
        <v>91</v>
      </c>
      <c r="F60" s="207">
        <v>10</v>
      </c>
      <c r="G60" s="207">
        <v>64</v>
      </c>
      <c r="H60" s="208">
        <f t="shared" si="3"/>
        <v>1.421875</v>
      </c>
    </row>
    <row r="61" spans="1:8" x14ac:dyDescent="0.2">
      <c r="A61" s="207" t="s">
        <v>228</v>
      </c>
      <c r="B61" s="207">
        <v>2</v>
      </c>
      <c r="C61" s="207">
        <v>17</v>
      </c>
      <c r="D61" s="207">
        <v>0</v>
      </c>
      <c r="E61" s="207">
        <f t="shared" si="2"/>
        <v>19</v>
      </c>
      <c r="F61" s="207">
        <v>2</v>
      </c>
      <c r="G61" s="207">
        <v>26</v>
      </c>
      <c r="H61" s="208">
        <f t="shared" si="3"/>
        <v>0.73076923076923073</v>
      </c>
    </row>
    <row r="62" spans="1:8" x14ac:dyDescent="0.2">
      <c r="A62" s="207" t="s">
        <v>231</v>
      </c>
      <c r="B62" s="207">
        <v>13</v>
      </c>
      <c r="C62" s="207">
        <v>107</v>
      </c>
      <c r="D62" s="207">
        <v>0</v>
      </c>
      <c r="E62" s="207">
        <f t="shared" si="2"/>
        <v>120</v>
      </c>
      <c r="F62" s="207">
        <v>0</v>
      </c>
      <c r="G62" s="207">
        <v>174</v>
      </c>
      <c r="H62" s="208">
        <f t="shared" si="3"/>
        <v>0.68965517241379315</v>
      </c>
    </row>
    <row r="63" spans="1:8" x14ac:dyDescent="0.2">
      <c r="A63" s="207" t="s">
        <v>234</v>
      </c>
      <c r="B63" s="207">
        <v>2</v>
      </c>
      <c r="C63" s="207">
        <v>14</v>
      </c>
      <c r="D63" s="207">
        <v>0</v>
      </c>
      <c r="E63" s="207">
        <f t="shared" si="2"/>
        <v>16</v>
      </c>
      <c r="F63" s="207">
        <v>0</v>
      </c>
      <c r="G63" s="207">
        <v>9</v>
      </c>
      <c r="H63" s="208">
        <f t="shared" si="3"/>
        <v>1.7777777777777777</v>
      </c>
    </row>
    <row r="64" spans="1:8" x14ac:dyDescent="0.2">
      <c r="A64" s="207" t="s">
        <v>237</v>
      </c>
      <c r="B64" s="207">
        <v>0</v>
      </c>
      <c r="C64" s="207">
        <v>2</v>
      </c>
      <c r="D64" s="207">
        <v>0</v>
      </c>
      <c r="E64" s="207">
        <f t="shared" si="2"/>
        <v>2</v>
      </c>
      <c r="F64" s="207">
        <v>0</v>
      </c>
      <c r="G64" s="207">
        <v>2</v>
      </c>
      <c r="H64" s="208">
        <f t="shared" si="3"/>
        <v>1</v>
      </c>
    </row>
    <row r="65" spans="1:10" x14ac:dyDescent="0.2">
      <c r="A65" s="207" t="s">
        <v>240</v>
      </c>
      <c r="B65" s="207">
        <v>10</v>
      </c>
      <c r="C65" s="207">
        <v>86</v>
      </c>
      <c r="D65" s="207">
        <v>0</v>
      </c>
      <c r="E65" s="207">
        <f t="shared" si="2"/>
        <v>96</v>
      </c>
      <c r="F65" s="207">
        <v>7</v>
      </c>
      <c r="G65" s="207">
        <v>90</v>
      </c>
      <c r="H65" s="208">
        <f t="shared" si="3"/>
        <v>1.0666666666666667</v>
      </c>
    </row>
    <row r="66" spans="1:10" x14ac:dyDescent="0.2">
      <c r="A66" s="207" t="s">
        <v>243</v>
      </c>
      <c r="B66" s="207">
        <v>5</v>
      </c>
      <c r="C66" s="207">
        <v>33</v>
      </c>
      <c r="D66" s="207">
        <v>0</v>
      </c>
      <c r="E66" s="207">
        <f t="shared" si="2"/>
        <v>38</v>
      </c>
      <c r="F66" s="207">
        <v>1</v>
      </c>
      <c r="G66" s="207">
        <v>63</v>
      </c>
      <c r="H66" s="208">
        <f t="shared" si="3"/>
        <v>0.60317460317460314</v>
      </c>
    </row>
    <row r="67" spans="1:10" x14ac:dyDescent="0.2">
      <c r="A67" s="207" t="s">
        <v>247</v>
      </c>
      <c r="B67" s="207">
        <v>2</v>
      </c>
      <c r="C67" s="207">
        <v>49</v>
      </c>
      <c r="D67" s="207">
        <v>0</v>
      </c>
      <c r="E67" s="207">
        <f t="shared" si="2"/>
        <v>51</v>
      </c>
      <c r="F67" s="207">
        <v>2</v>
      </c>
      <c r="G67" s="207">
        <v>61</v>
      </c>
      <c r="H67" s="208">
        <f t="shared" si="3"/>
        <v>0.83606557377049184</v>
      </c>
    </row>
    <row r="68" spans="1:10" x14ac:dyDescent="0.2">
      <c r="A68" s="207" t="s">
        <v>250</v>
      </c>
      <c r="B68" s="207">
        <v>3</v>
      </c>
      <c r="C68" s="207">
        <v>41</v>
      </c>
      <c r="D68" s="207">
        <v>0</v>
      </c>
      <c r="E68" s="207">
        <f t="shared" si="2"/>
        <v>44</v>
      </c>
      <c r="F68" s="207">
        <v>0</v>
      </c>
      <c r="G68" s="207">
        <v>59</v>
      </c>
      <c r="H68" s="208">
        <f t="shared" si="3"/>
        <v>0.74576271186440679</v>
      </c>
    </row>
    <row r="69" spans="1:10" x14ac:dyDescent="0.2">
      <c r="A69" s="207" t="s">
        <v>253</v>
      </c>
      <c r="B69" s="207">
        <v>55</v>
      </c>
      <c r="C69" s="207">
        <v>8</v>
      </c>
      <c r="D69" s="207">
        <v>0</v>
      </c>
      <c r="E69" s="207">
        <f t="shared" si="2"/>
        <v>63</v>
      </c>
      <c r="F69" s="207">
        <v>0</v>
      </c>
      <c r="G69" s="207">
        <v>66</v>
      </c>
      <c r="H69" s="208">
        <f t="shared" si="3"/>
        <v>0.95454545454545459</v>
      </c>
    </row>
    <row r="70" spans="1:10" x14ac:dyDescent="0.2">
      <c r="A70" s="207" t="s">
        <v>256</v>
      </c>
      <c r="B70" s="207">
        <v>1</v>
      </c>
      <c r="C70" s="207">
        <v>14</v>
      </c>
      <c r="D70" s="207">
        <v>0</v>
      </c>
      <c r="E70" s="207">
        <f t="shared" si="2"/>
        <v>15</v>
      </c>
      <c r="F70" s="207">
        <v>0</v>
      </c>
      <c r="G70" s="207">
        <v>15</v>
      </c>
      <c r="H70" s="208">
        <f t="shared" si="3"/>
        <v>1</v>
      </c>
    </row>
    <row r="71" spans="1:10" x14ac:dyDescent="0.2">
      <c r="A71" s="207" t="s">
        <v>259</v>
      </c>
      <c r="B71" s="207">
        <v>133</v>
      </c>
      <c r="C71" s="207">
        <v>1259</v>
      </c>
      <c r="D71" s="207">
        <v>0</v>
      </c>
      <c r="E71" s="207">
        <v>1392</v>
      </c>
      <c r="F71" s="207">
        <v>23</v>
      </c>
      <c r="G71" s="207">
        <v>1396</v>
      </c>
      <c r="H71" s="208">
        <v>0.99713467048710602</v>
      </c>
    </row>
    <row r="72" spans="1:10" x14ac:dyDescent="0.2">
      <c r="A72" s="207" t="s">
        <v>278</v>
      </c>
      <c r="B72" s="207">
        <v>1</v>
      </c>
      <c r="C72" s="207">
        <v>58</v>
      </c>
      <c r="D72" s="207">
        <v>0</v>
      </c>
      <c r="E72" s="207">
        <v>59</v>
      </c>
      <c r="F72" s="207">
        <v>1</v>
      </c>
      <c r="G72" s="207">
        <v>62</v>
      </c>
      <c r="H72" s="208">
        <v>0.95161290322580649</v>
      </c>
    </row>
    <row r="73" spans="1:10" x14ac:dyDescent="0.2">
      <c r="A73" s="207" t="s">
        <v>282</v>
      </c>
      <c r="B73" s="207">
        <v>4</v>
      </c>
      <c r="C73" s="207">
        <v>68</v>
      </c>
      <c r="D73" s="207">
        <v>0</v>
      </c>
      <c r="E73" s="207">
        <f t="shared" si="2"/>
        <v>72</v>
      </c>
      <c r="F73" s="207">
        <v>2</v>
      </c>
      <c r="G73" s="207">
        <v>84</v>
      </c>
      <c r="H73" s="208">
        <f t="shared" si="3"/>
        <v>0.8571428571428571</v>
      </c>
    </row>
    <row r="74" spans="1:10" x14ac:dyDescent="0.2">
      <c r="A74" s="207" t="s">
        <v>285</v>
      </c>
      <c r="B74" s="207">
        <v>0</v>
      </c>
      <c r="C74" s="207">
        <v>10</v>
      </c>
      <c r="D74" s="207">
        <v>0</v>
      </c>
      <c r="E74" s="207">
        <f t="shared" si="2"/>
        <v>10</v>
      </c>
      <c r="F74" s="207">
        <v>0</v>
      </c>
      <c r="G74" s="207">
        <v>13</v>
      </c>
      <c r="H74" s="208">
        <f t="shared" si="3"/>
        <v>0.76923076923076927</v>
      </c>
    </row>
    <row r="75" spans="1:10" x14ac:dyDescent="0.2">
      <c r="A75" s="207" t="s">
        <v>288</v>
      </c>
      <c r="B75" s="207">
        <v>0</v>
      </c>
      <c r="C75" s="207">
        <v>32</v>
      </c>
      <c r="D75" s="207">
        <v>0</v>
      </c>
      <c r="E75" s="207">
        <f t="shared" si="2"/>
        <v>32</v>
      </c>
      <c r="F75" s="207">
        <v>0</v>
      </c>
      <c r="G75" s="207">
        <v>35</v>
      </c>
      <c r="H75" s="208">
        <f>E75/G75</f>
        <v>0.91428571428571426</v>
      </c>
    </row>
    <row r="76" spans="1:10" ht="13.5" thickBot="1" x14ac:dyDescent="0.25">
      <c r="A76" s="207" t="s">
        <v>501</v>
      </c>
      <c r="B76" s="207">
        <v>8</v>
      </c>
      <c r="C76" s="207">
        <v>11</v>
      </c>
      <c r="D76" s="207">
        <v>0</v>
      </c>
      <c r="E76" s="207">
        <f t="shared" si="2"/>
        <v>19</v>
      </c>
      <c r="F76" s="207">
        <v>0</v>
      </c>
      <c r="G76" s="207">
        <v>19</v>
      </c>
      <c r="H76" s="208">
        <f>E76/G76</f>
        <v>1</v>
      </c>
    </row>
    <row r="77" spans="1:10" ht="13.5" thickTop="1" x14ac:dyDescent="0.2">
      <c r="A77" s="210" t="s">
        <v>506</v>
      </c>
      <c r="B77" s="210">
        <f>SUM(B3:B76)</f>
        <v>512</v>
      </c>
      <c r="C77" s="210">
        <f>SUM(C3:C76)</f>
        <v>6926</v>
      </c>
      <c r="D77" s="210">
        <f>SUM(D3:D76)</f>
        <v>2</v>
      </c>
      <c r="E77" s="210">
        <f t="shared" ref="E77" si="4">B77+C77+D77</f>
        <v>7440</v>
      </c>
      <c r="F77" s="210">
        <f>SUM(F3:F76)</f>
        <v>153</v>
      </c>
      <c r="G77" s="210">
        <f>SUM(G3:G76)</f>
        <v>7969</v>
      </c>
      <c r="H77" s="211">
        <f t="shared" si="3"/>
        <v>0.93361776885431047</v>
      </c>
    </row>
    <row r="78" spans="1:10" x14ac:dyDescent="0.2">
      <c r="A78" s="149"/>
      <c r="B78" s="149"/>
      <c r="C78" s="149"/>
      <c r="D78" s="149"/>
      <c r="E78" s="149"/>
      <c r="F78" s="149"/>
      <c r="G78" s="149"/>
      <c r="H78" s="149"/>
      <c r="I78" s="149"/>
      <c r="J78" s="150"/>
    </row>
    <row r="79" spans="1:10" s="96" customFormat="1" x14ac:dyDescent="0.2">
      <c r="A79" s="149"/>
      <c r="B79" s="149"/>
      <c r="C79" s="149"/>
      <c r="D79" s="149"/>
      <c r="E79" s="149"/>
      <c r="F79" s="149"/>
      <c r="G79" s="149"/>
      <c r="H79" s="149"/>
      <c r="I79" s="149"/>
      <c r="J79" s="150"/>
    </row>
    <row r="80" spans="1:10" x14ac:dyDescent="0.2">
      <c r="A80" s="96" t="s">
        <v>291</v>
      </c>
      <c r="B80" s="96"/>
      <c r="C80" s="96"/>
      <c r="D80" s="96"/>
      <c r="E80" s="96"/>
      <c r="F80" s="96"/>
      <c r="G80" s="96"/>
      <c r="H80" s="96"/>
      <c r="I80" s="96"/>
      <c r="J80" s="127"/>
    </row>
    <row r="81" spans="1:10" s="96" customFormat="1" x14ac:dyDescent="0.2">
      <c r="A81" s="149"/>
      <c r="B81" s="149"/>
      <c r="C81" s="149"/>
      <c r="D81" s="149"/>
      <c r="E81" s="149"/>
      <c r="F81" s="149"/>
      <c r="G81" s="149"/>
      <c r="H81" s="149"/>
      <c r="I81" s="149"/>
      <c r="J81" s="150"/>
    </row>
    <row r="82" spans="1:10" x14ac:dyDescent="0.2">
      <c r="A82" s="96" t="s">
        <v>292</v>
      </c>
      <c r="B82" s="96"/>
      <c r="C82" s="96"/>
      <c r="D82" s="96"/>
      <c r="E82" s="96"/>
      <c r="F82" s="96"/>
      <c r="G82" s="96"/>
      <c r="H82" s="96"/>
      <c r="I82" s="96"/>
      <c r="J82" s="127"/>
    </row>
    <row r="83" spans="1:10" x14ac:dyDescent="0.2">
      <c r="A83" s="149"/>
      <c r="B83" s="149"/>
      <c r="C83" s="149"/>
      <c r="D83" s="149"/>
      <c r="E83" s="149"/>
      <c r="F83" s="149"/>
      <c r="G83" s="149"/>
      <c r="H83" s="149"/>
      <c r="I83" s="149"/>
      <c r="J83" s="150"/>
    </row>
    <row r="84" spans="1:10" x14ac:dyDescent="0.2">
      <c r="A84" s="149"/>
      <c r="B84" s="149"/>
      <c r="C84" s="149"/>
      <c r="D84" s="149"/>
      <c r="E84" s="149"/>
      <c r="F84" s="149"/>
      <c r="G84" s="149"/>
      <c r="H84" s="149"/>
      <c r="I84" s="149"/>
      <c r="J84" s="150"/>
    </row>
    <row r="85" spans="1:10" x14ac:dyDescent="0.2">
      <c r="A85" s="149"/>
      <c r="B85" s="149"/>
      <c r="C85" s="149"/>
      <c r="D85" s="149"/>
      <c r="E85" s="149"/>
      <c r="F85" s="149"/>
      <c r="G85" s="149"/>
      <c r="H85" s="149"/>
      <c r="I85" s="149"/>
      <c r="J85" s="150"/>
    </row>
    <row r="86" spans="1:10" x14ac:dyDescent="0.2">
      <c r="A86" s="149"/>
      <c r="B86" s="149"/>
      <c r="C86" s="149"/>
      <c r="D86" s="149"/>
      <c r="E86" s="149"/>
      <c r="F86" s="149"/>
      <c r="G86" s="149"/>
      <c r="H86" s="149"/>
      <c r="I86" s="149"/>
      <c r="J86" s="150"/>
    </row>
    <row r="87" spans="1:10" x14ac:dyDescent="0.2">
      <c r="A87" s="149"/>
      <c r="B87" s="149"/>
      <c r="C87" s="149"/>
      <c r="D87" s="149"/>
      <c r="E87" s="149"/>
      <c r="F87" s="149"/>
      <c r="G87" s="149"/>
      <c r="H87" s="149"/>
      <c r="I87" s="149"/>
      <c r="J87" s="150"/>
    </row>
    <row r="88" spans="1:10" x14ac:dyDescent="0.2">
      <c r="A88" s="149"/>
      <c r="B88" s="149"/>
      <c r="C88" s="149"/>
      <c r="D88" s="149"/>
      <c r="E88" s="149"/>
      <c r="F88" s="149"/>
      <c r="G88" s="149"/>
      <c r="H88" s="149"/>
      <c r="I88" s="149"/>
      <c r="J88" s="150"/>
    </row>
    <row r="89" spans="1:10" x14ac:dyDescent="0.2">
      <c r="A89" s="149"/>
      <c r="B89" s="149"/>
      <c r="C89" s="149"/>
      <c r="D89" s="149"/>
      <c r="E89" s="149"/>
      <c r="F89" s="149"/>
      <c r="G89" s="149"/>
      <c r="H89" s="149"/>
      <c r="I89" s="149"/>
      <c r="J89" s="150"/>
    </row>
    <row r="90" spans="1:10" x14ac:dyDescent="0.2">
      <c r="A90" s="149"/>
      <c r="B90" s="149"/>
      <c r="C90" s="149"/>
      <c r="D90" s="149"/>
      <c r="E90" s="149"/>
      <c r="F90" s="149"/>
      <c r="G90" s="149"/>
      <c r="H90" s="149"/>
      <c r="I90" s="149"/>
      <c r="J90" s="150"/>
    </row>
    <row r="91" spans="1:10" x14ac:dyDescent="0.2">
      <c r="A91" s="149"/>
      <c r="B91" s="149"/>
      <c r="C91" s="149"/>
      <c r="D91" s="149"/>
      <c r="E91" s="149"/>
      <c r="F91" s="149"/>
      <c r="G91" s="149"/>
      <c r="H91" s="149"/>
      <c r="I91" s="149"/>
      <c r="J91" s="150"/>
    </row>
    <row r="92" spans="1:10" x14ac:dyDescent="0.2">
      <c r="A92" s="149"/>
      <c r="B92" s="149"/>
      <c r="C92" s="149"/>
      <c r="D92" s="149"/>
      <c r="E92" s="149"/>
      <c r="F92" s="149"/>
      <c r="G92" s="149"/>
      <c r="H92" s="149"/>
      <c r="I92" s="149"/>
      <c r="J92" s="150"/>
    </row>
    <row r="93" spans="1:10" x14ac:dyDescent="0.2">
      <c r="A93" s="149"/>
      <c r="B93" s="149"/>
      <c r="C93" s="149"/>
      <c r="D93" s="149"/>
      <c r="E93" s="149"/>
      <c r="F93" s="149"/>
      <c r="G93" s="149"/>
      <c r="H93" s="149"/>
      <c r="I93" s="149"/>
      <c r="J93" s="150"/>
    </row>
    <row r="94" spans="1:10" x14ac:dyDescent="0.2">
      <c r="A94" s="149"/>
      <c r="B94" s="149"/>
      <c r="C94" s="149"/>
      <c r="D94" s="149"/>
      <c r="E94" s="149"/>
      <c r="F94" s="149"/>
      <c r="G94" s="149"/>
      <c r="H94" s="149"/>
      <c r="I94" s="149"/>
      <c r="J94" s="150"/>
    </row>
    <row r="95" spans="1:10" x14ac:dyDescent="0.2">
      <c r="A95" s="149"/>
      <c r="B95" s="149"/>
      <c r="C95" s="149"/>
      <c r="D95" s="149"/>
      <c r="E95" s="149"/>
      <c r="F95" s="149"/>
      <c r="G95" s="149"/>
      <c r="H95" s="149"/>
      <c r="I95" s="149"/>
      <c r="J95" s="150"/>
    </row>
    <row r="96" spans="1:10" x14ac:dyDescent="0.2">
      <c r="A96" s="149"/>
      <c r="B96" s="149"/>
      <c r="C96" s="149"/>
      <c r="D96" s="149"/>
      <c r="E96" s="149"/>
      <c r="F96" s="149"/>
      <c r="G96" s="149"/>
      <c r="H96" s="149"/>
      <c r="I96" s="149"/>
      <c r="J96" s="150"/>
    </row>
    <row r="97" spans="1:10" x14ac:dyDescent="0.2">
      <c r="A97" s="149"/>
      <c r="B97" s="149"/>
      <c r="C97" s="149"/>
      <c r="D97" s="149"/>
      <c r="E97" s="149"/>
      <c r="F97" s="149"/>
      <c r="G97" s="149"/>
      <c r="H97" s="149"/>
      <c r="I97" s="149"/>
      <c r="J97" s="150"/>
    </row>
    <row r="98" spans="1:10" x14ac:dyDescent="0.2">
      <c r="A98" s="149"/>
      <c r="B98" s="149"/>
      <c r="C98" s="149"/>
      <c r="D98" s="149"/>
      <c r="E98" s="149"/>
      <c r="F98" s="149"/>
      <c r="G98" s="149"/>
      <c r="H98" s="149"/>
      <c r="I98" s="149"/>
      <c r="J98" s="150"/>
    </row>
    <row r="99" spans="1:10" x14ac:dyDescent="0.2">
      <c r="A99" s="149"/>
      <c r="B99" s="149"/>
      <c r="C99" s="149"/>
      <c r="D99" s="149"/>
      <c r="E99" s="149"/>
      <c r="F99" s="149"/>
      <c r="G99" s="149"/>
      <c r="H99" s="149"/>
      <c r="I99" s="149"/>
      <c r="J99" s="150"/>
    </row>
    <row r="100" spans="1:10" x14ac:dyDescent="0.2">
      <c r="A100" s="149"/>
      <c r="B100" s="149"/>
      <c r="C100" s="149"/>
      <c r="D100" s="149"/>
      <c r="E100" s="149"/>
      <c r="F100" s="149"/>
      <c r="G100" s="149"/>
      <c r="H100" s="149"/>
      <c r="I100" s="149"/>
      <c r="J100" s="150"/>
    </row>
    <row r="101" spans="1:10" x14ac:dyDescent="0.2">
      <c r="A101" s="149"/>
      <c r="B101" s="149"/>
      <c r="C101" s="149"/>
      <c r="D101" s="149"/>
      <c r="E101" s="149"/>
      <c r="F101" s="149"/>
      <c r="G101" s="149"/>
      <c r="H101" s="149"/>
      <c r="I101" s="149"/>
      <c r="J101" s="150"/>
    </row>
    <row r="102" spans="1:10" x14ac:dyDescent="0.2">
      <c r="A102" s="149"/>
      <c r="B102" s="149"/>
      <c r="C102" s="149"/>
      <c r="D102" s="149"/>
      <c r="E102" s="149"/>
      <c r="F102" s="149"/>
      <c r="G102" s="149"/>
      <c r="H102" s="149"/>
      <c r="I102" s="149"/>
      <c r="J102" s="150"/>
    </row>
    <row r="103" spans="1:10" x14ac:dyDescent="0.2">
      <c r="A103" s="149"/>
      <c r="B103" s="149"/>
      <c r="C103" s="149"/>
      <c r="D103" s="149"/>
      <c r="E103" s="149"/>
      <c r="F103" s="149"/>
      <c r="G103" s="149"/>
      <c r="H103" s="149"/>
      <c r="I103" s="149"/>
      <c r="J103" s="150"/>
    </row>
    <row r="104" spans="1:10" x14ac:dyDescent="0.2">
      <c r="A104" s="149"/>
      <c r="B104" s="149"/>
      <c r="C104" s="149"/>
      <c r="D104" s="149"/>
      <c r="E104" s="149"/>
      <c r="F104" s="149"/>
      <c r="G104" s="149"/>
      <c r="H104" s="149"/>
      <c r="I104" s="149"/>
      <c r="J104" s="150"/>
    </row>
    <row r="105" spans="1:10" x14ac:dyDescent="0.2">
      <c r="A105" s="149"/>
      <c r="B105" s="149"/>
      <c r="C105" s="149"/>
      <c r="D105" s="149"/>
      <c r="E105" s="149"/>
      <c r="F105" s="149"/>
      <c r="G105" s="149"/>
      <c r="H105" s="149"/>
      <c r="I105" s="149"/>
      <c r="J105" s="150"/>
    </row>
    <row r="106" spans="1:10" x14ac:dyDescent="0.2">
      <c r="A106" s="149"/>
      <c r="B106" s="149"/>
      <c r="C106" s="149"/>
      <c r="D106" s="149"/>
      <c r="E106" s="149"/>
      <c r="F106" s="149"/>
      <c r="G106" s="149"/>
      <c r="H106" s="149"/>
      <c r="I106" s="149"/>
      <c r="J106" s="150"/>
    </row>
    <row r="107" spans="1:10" x14ac:dyDescent="0.2">
      <c r="A107" s="149"/>
      <c r="B107" s="149"/>
      <c r="C107" s="149"/>
      <c r="D107" s="149"/>
      <c r="E107" s="149"/>
      <c r="F107" s="149"/>
      <c r="G107" s="149"/>
      <c r="H107" s="149"/>
      <c r="I107" s="149"/>
      <c r="J107" s="150"/>
    </row>
    <row r="108" spans="1:10" x14ac:dyDescent="0.2">
      <c r="A108" s="149"/>
      <c r="B108" s="149"/>
      <c r="C108" s="149"/>
      <c r="D108" s="149"/>
      <c r="E108" s="149"/>
      <c r="F108" s="149"/>
      <c r="G108" s="149"/>
      <c r="H108" s="149"/>
      <c r="I108" s="149"/>
      <c r="J108" s="150"/>
    </row>
    <row r="109" spans="1:10" x14ac:dyDescent="0.2">
      <c r="A109" s="149"/>
      <c r="B109" s="149"/>
      <c r="C109" s="149"/>
      <c r="D109" s="149"/>
      <c r="E109" s="149"/>
      <c r="F109" s="149"/>
      <c r="G109" s="149"/>
      <c r="H109" s="149"/>
      <c r="I109" s="149"/>
      <c r="J109" s="150"/>
    </row>
    <row r="110" spans="1:10" x14ac:dyDescent="0.2">
      <c r="A110" s="149"/>
      <c r="B110" s="149"/>
      <c r="C110" s="149"/>
      <c r="D110" s="149"/>
      <c r="E110" s="149"/>
      <c r="F110" s="149"/>
      <c r="G110" s="149"/>
      <c r="H110" s="149"/>
      <c r="I110" s="149"/>
      <c r="J110" s="150"/>
    </row>
    <row r="111" spans="1:10" x14ac:dyDescent="0.2">
      <c r="A111" s="149"/>
      <c r="B111" s="149"/>
      <c r="C111" s="149"/>
      <c r="D111" s="149"/>
      <c r="E111" s="149"/>
      <c r="F111" s="149"/>
      <c r="G111" s="149"/>
      <c r="H111" s="149"/>
      <c r="I111" s="149"/>
      <c r="J111" s="150"/>
    </row>
    <row r="112" spans="1:10" x14ac:dyDescent="0.2">
      <c r="A112" s="149"/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 x14ac:dyDescent="0.2">
      <c r="A113" s="149"/>
      <c r="B113" s="149"/>
      <c r="C113" s="149"/>
      <c r="D113" s="149"/>
      <c r="E113" s="149"/>
      <c r="F113" s="149"/>
      <c r="G113" s="149"/>
      <c r="H113" s="149"/>
      <c r="I113" s="149"/>
      <c r="J113" s="150"/>
    </row>
    <row r="114" spans="1:10" x14ac:dyDescent="0.2">
      <c r="A114" s="149"/>
      <c r="B114" s="149"/>
      <c r="C114" s="149"/>
      <c r="D114" s="149"/>
      <c r="E114" s="149"/>
      <c r="F114" s="149"/>
      <c r="G114" s="149"/>
      <c r="H114" s="149"/>
      <c r="I114" s="149"/>
      <c r="J114" s="150"/>
    </row>
    <row r="115" spans="1:10" x14ac:dyDescent="0.2">
      <c r="A115" s="149"/>
      <c r="B115" s="149"/>
      <c r="C115" s="149"/>
      <c r="D115" s="149"/>
      <c r="E115" s="149"/>
      <c r="F115" s="149"/>
      <c r="G115" s="149"/>
      <c r="H115" s="149"/>
      <c r="I115" s="149"/>
      <c r="J115" s="150"/>
    </row>
    <row r="116" spans="1:10" x14ac:dyDescent="0.2">
      <c r="A116" s="149"/>
      <c r="B116" s="149"/>
      <c r="C116" s="149"/>
      <c r="D116" s="149"/>
      <c r="E116" s="149"/>
      <c r="F116" s="149"/>
      <c r="G116" s="149"/>
      <c r="H116" s="149"/>
      <c r="I116" s="149"/>
      <c r="J116" s="150"/>
    </row>
    <row r="117" spans="1:10" x14ac:dyDescent="0.2">
      <c r="A117" s="149"/>
      <c r="B117" s="149"/>
      <c r="C117" s="149"/>
      <c r="D117" s="149"/>
      <c r="E117" s="149"/>
      <c r="F117" s="149"/>
      <c r="G117" s="149"/>
      <c r="H117" s="149"/>
      <c r="I117" s="149"/>
      <c r="J117" s="150"/>
    </row>
    <row r="118" spans="1:10" x14ac:dyDescent="0.2">
      <c r="A118" s="149"/>
      <c r="B118" s="149"/>
      <c r="C118" s="149"/>
      <c r="D118" s="149"/>
      <c r="E118" s="149"/>
      <c r="F118" s="149"/>
      <c r="G118" s="149"/>
      <c r="H118" s="149"/>
      <c r="I118" s="149"/>
      <c r="J118" s="150"/>
    </row>
    <row r="119" spans="1:10" x14ac:dyDescent="0.2">
      <c r="A119" s="149"/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x14ac:dyDescent="0.2">
      <c r="A120" s="149"/>
      <c r="B120" s="149"/>
      <c r="C120" s="149"/>
      <c r="D120" s="149"/>
      <c r="E120" s="149"/>
      <c r="F120" s="149"/>
      <c r="G120" s="149"/>
      <c r="H120" s="149"/>
      <c r="I120" s="149"/>
      <c r="J120" s="150"/>
    </row>
    <row r="121" spans="1:10" x14ac:dyDescent="0.2">
      <c r="A121" s="149"/>
      <c r="B121" s="149"/>
      <c r="C121" s="149"/>
      <c r="D121" s="149"/>
      <c r="E121" s="149"/>
      <c r="F121" s="149"/>
      <c r="G121" s="149"/>
      <c r="H121" s="149"/>
      <c r="I121" s="149"/>
      <c r="J121" s="150"/>
    </row>
    <row r="122" spans="1:10" x14ac:dyDescent="0.2">
      <c r="A122" s="149"/>
      <c r="B122" s="149"/>
      <c r="C122" s="149"/>
      <c r="D122" s="149"/>
      <c r="E122" s="149"/>
      <c r="F122" s="149"/>
      <c r="G122" s="149"/>
      <c r="H122" s="149"/>
      <c r="I122" s="149"/>
      <c r="J122" s="150"/>
    </row>
    <row r="123" spans="1:10" x14ac:dyDescent="0.2">
      <c r="A123" s="149"/>
      <c r="B123" s="149"/>
      <c r="C123" s="149"/>
      <c r="D123" s="149"/>
      <c r="E123" s="149"/>
      <c r="F123" s="149"/>
      <c r="G123" s="149"/>
      <c r="H123" s="149"/>
      <c r="I123" s="149"/>
      <c r="J123" s="150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50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50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50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50"/>
    </row>
    <row r="128" spans="1:10" x14ac:dyDescent="0.2">
      <c r="A128" s="149"/>
      <c r="B128" s="149"/>
      <c r="C128" s="149"/>
      <c r="D128" s="149"/>
      <c r="E128" s="149"/>
      <c r="F128" s="149"/>
      <c r="G128" s="149"/>
      <c r="H128" s="149"/>
      <c r="I128" s="149"/>
      <c r="J128" s="150"/>
    </row>
    <row r="129" spans="1:10" x14ac:dyDescent="0.2">
      <c r="A129" s="149"/>
      <c r="B129" s="149"/>
      <c r="C129" s="149"/>
      <c r="D129" s="149"/>
      <c r="E129" s="149"/>
      <c r="F129" s="149"/>
      <c r="G129" s="149"/>
      <c r="H129" s="149"/>
      <c r="I129" s="149"/>
      <c r="J129" s="150"/>
    </row>
    <row r="130" spans="1:10" x14ac:dyDescent="0.2">
      <c r="A130" s="149"/>
      <c r="B130" s="149"/>
      <c r="C130" s="149"/>
      <c r="D130" s="149"/>
      <c r="E130" s="149"/>
      <c r="F130" s="149"/>
      <c r="G130" s="149"/>
      <c r="H130" s="149"/>
      <c r="I130" s="149"/>
      <c r="J130" s="150"/>
    </row>
    <row r="131" spans="1:10" x14ac:dyDescent="0.2">
      <c r="A131" s="149"/>
      <c r="B131" s="149"/>
      <c r="C131" s="149"/>
      <c r="D131" s="149"/>
      <c r="E131" s="149"/>
      <c r="F131" s="149"/>
      <c r="G131" s="149"/>
      <c r="H131" s="149"/>
      <c r="I131" s="149"/>
      <c r="J131" s="150"/>
    </row>
    <row r="132" spans="1:10" x14ac:dyDescent="0.2">
      <c r="A132" s="149"/>
      <c r="B132" s="149"/>
      <c r="C132" s="149"/>
      <c r="D132" s="149"/>
      <c r="E132" s="149"/>
      <c r="F132" s="149"/>
      <c r="G132" s="149"/>
      <c r="H132" s="149"/>
      <c r="I132" s="149"/>
      <c r="J132" s="150"/>
    </row>
    <row r="133" spans="1:10" x14ac:dyDescent="0.2">
      <c r="A133" s="149"/>
      <c r="B133" s="149"/>
      <c r="C133" s="149"/>
      <c r="D133" s="149"/>
      <c r="E133" s="149"/>
      <c r="F133" s="149"/>
      <c r="G133" s="149"/>
      <c r="H133" s="149"/>
      <c r="I133" s="149"/>
      <c r="J133" s="150"/>
    </row>
    <row r="134" spans="1:10" x14ac:dyDescent="0.2">
      <c r="A134" s="149"/>
      <c r="B134" s="149"/>
      <c r="C134" s="149"/>
      <c r="D134" s="149"/>
      <c r="E134" s="149"/>
      <c r="F134" s="149"/>
      <c r="G134" s="149"/>
      <c r="H134" s="149"/>
      <c r="I134" s="149"/>
      <c r="J134" s="150"/>
    </row>
    <row r="135" spans="1:10" x14ac:dyDescent="0.2">
      <c r="A135" s="149"/>
      <c r="B135" s="149"/>
      <c r="C135" s="149"/>
      <c r="D135" s="149"/>
      <c r="E135" s="149"/>
      <c r="F135" s="149"/>
      <c r="G135" s="149"/>
      <c r="H135" s="149"/>
      <c r="I135" s="149"/>
      <c r="J135" s="150"/>
    </row>
    <row r="136" spans="1:10" x14ac:dyDescent="0.2">
      <c r="A136" s="149"/>
      <c r="B136" s="149"/>
      <c r="C136" s="149"/>
      <c r="D136" s="149"/>
      <c r="E136" s="149"/>
      <c r="F136" s="149"/>
      <c r="G136" s="149"/>
      <c r="H136" s="149"/>
      <c r="I136" s="149"/>
      <c r="J136" s="150"/>
    </row>
    <row r="137" spans="1:10" x14ac:dyDescent="0.2">
      <c r="A137" s="149"/>
      <c r="B137" s="149"/>
      <c r="C137" s="149"/>
      <c r="D137" s="149"/>
      <c r="E137" s="149"/>
      <c r="F137" s="149"/>
      <c r="G137" s="149"/>
      <c r="H137" s="149"/>
      <c r="I137" s="149"/>
      <c r="J137" s="150"/>
    </row>
    <row r="138" spans="1:10" x14ac:dyDescent="0.2">
      <c r="A138" s="149"/>
      <c r="B138" s="149"/>
      <c r="C138" s="149"/>
      <c r="D138" s="149"/>
      <c r="E138" s="149"/>
      <c r="F138" s="149"/>
      <c r="G138" s="149"/>
      <c r="H138" s="149"/>
      <c r="I138" s="149"/>
      <c r="J138" s="150"/>
    </row>
    <row r="139" spans="1:10" x14ac:dyDescent="0.2">
      <c r="A139" s="149"/>
      <c r="B139" s="149"/>
      <c r="C139" s="149"/>
      <c r="D139" s="149"/>
      <c r="E139" s="149"/>
      <c r="F139" s="149"/>
      <c r="G139" s="149"/>
      <c r="H139" s="149"/>
      <c r="I139" s="149"/>
      <c r="J139" s="150"/>
    </row>
    <row r="140" spans="1:10" x14ac:dyDescent="0.2">
      <c r="A140" s="149"/>
      <c r="B140" s="149"/>
      <c r="C140" s="149"/>
      <c r="D140" s="149"/>
      <c r="E140" s="149"/>
      <c r="F140" s="149"/>
      <c r="G140" s="149"/>
      <c r="H140" s="149"/>
      <c r="I140" s="149"/>
      <c r="J140" s="150"/>
    </row>
    <row r="141" spans="1:10" x14ac:dyDescent="0.2">
      <c r="A141" s="149"/>
      <c r="B141" s="149"/>
      <c r="C141" s="149"/>
      <c r="D141" s="149"/>
      <c r="E141" s="149"/>
      <c r="F141" s="149"/>
      <c r="G141" s="149"/>
      <c r="H141" s="149"/>
      <c r="I141" s="149"/>
      <c r="J141" s="150"/>
    </row>
    <row r="142" spans="1:10" x14ac:dyDescent="0.2">
      <c r="A142" s="149"/>
      <c r="B142" s="149"/>
      <c r="C142" s="149"/>
      <c r="D142" s="149"/>
      <c r="E142" s="149"/>
      <c r="F142" s="149"/>
      <c r="G142" s="149"/>
      <c r="H142" s="149"/>
      <c r="I142" s="149"/>
      <c r="J142" s="150"/>
    </row>
    <row r="143" spans="1:10" x14ac:dyDescent="0.2">
      <c r="A143" s="149"/>
      <c r="B143" s="149"/>
      <c r="C143" s="149"/>
      <c r="D143" s="149"/>
      <c r="E143" s="149"/>
      <c r="F143" s="149"/>
      <c r="G143" s="149"/>
      <c r="H143" s="149"/>
      <c r="I143" s="149"/>
      <c r="J143" s="150"/>
    </row>
    <row r="144" spans="1:10" x14ac:dyDescent="0.2">
      <c r="A144" s="149"/>
      <c r="B144" s="149"/>
      <c r="C144" s="149"/>
      <c r="D144" s="149"/>
      <c r="E144" s="149"/>
      <c r="F144" s="149"/>
      <c r="G144" s="149"/>
      <c r="H144" s="149"/>
      <c r="I144" s="149"/>
      <c r="J144" s="150"/>
    </row>
    <row r="145" spans="1:10" x14ac:dyDescent="0.2">
      <c r="A145" s="149"/>
      <c r="B145" s="149"/>
      <c r="C145" s="149"/>
      <c r="D145" s="149"/>
      <c r="E145" s="149"/>
      <c r="F145" s="149"/>
      <c r="G145" s="149"/>
      <c r="H145" s="149"/>
      <c r="I145" s="149"/>
      <c r="J145" s="150"/>
    </row>
    <row r="146" spans="1:10" x14ac:dyDescent="0.2">
      <c r="A146" s="149"/>
      <c r="B146" s="149"/>
      <c r="C146" s="149"/>
      <c r="D146" s="149"/>
      <c r="E146" s="149"/>
      <c r="F146" s="149"/>
      <c r="G146" s="149"/>
      <c r="H146" s="149"/>
      <c r="I146" s="149"/>
      <c r="J146" s="150"/>
    </row>
    <row r="147" spans="1:10" x14ac:dyDescent="0.2">
      <c r="A147" s="149"/>
      <c r="B147" s="149"/>
      <c r="C147" s="149"/>
      <c r="D147" s="149"/>
      <c r="E147" s="149"/>
      <c r="F147" s="149"/>
      <c r="G147" s="149"/>
      <c r="H147" s="149"/>
      <c r="I147" s="149"/>
      <c r="J147" s="150"/>
    </row>
    <row r="148" spans="1:10" x14ac:dyDescent="0.2">
      <c r="A148" s="149"/>
      <c r="B148" s="149"/>
      <c r="C148" s="149"/>
      <c r="D148" s="149"/>
      <c r="E148" s="149"/>
      <c r="F148" s="149"/>
      <c r="G148" s="149"/>
      <c r="H148" s="149"/>
      <c r="I148" s="149"/>
      <c r="J148" s="150"/>
    </row>
    <row r="149" spans="1:10" x14ac:dyDescent="0.2">
      <c r="A149" s="149"/>
      <c r="B149" s="149"/>
      <c r="C149" s="149"/>
      <c r="D149" s="149"/>
      <c r="E149" s="149"/>
      <c r="F149" s="149"/>
      <c r="G149" s="149"/>
      <c r="H149" s="149"/>
      <c r="I149" s="149"/>
      <c r="J149" s="150"/>
    </row>
    <row r="150" spans="1:10" x14ac:dyDescent="0.2">
      <c r="A150" s="149"/>
      <c r="B150" s="149"/>
      <c r="C150" s="149"/>
      <c r="D150" s="149"/>
      <c r="E150" s="149"/>
      <c r="F150" s="149"/>
      <c r="G150" s="149"/>
      <c r="H150" s="149"/>
      <c r="I150" s="149"/>
      <c r="J150" s="150"/>
    </row>
    <row r="151" spans="1:10" x14ac:dyDescent="0.2">
      <c r="A151" s="149"/>
      <c r="B151" s="149"/>
      <c r="C151" s="149"/>
      <c r="D151" s="149"/>
      <c r="E151" s="149"/>
      <c r="F151" s="149"/>
      <c r="G151" s="149"/>
      <c r="H151" s="149"/>
      <c r="I151" s="149"/>
      <c r="J151" s="150"/>
    </row>
    <row r="152" spans="1:10" x14ac:dyDescent="0.2">
      <c r="A152" s="149"/>
      <c r="B152" s="149"/>
      <c r="C152" s="149"/>
      <c r="D152" s="149"/>
      <c r="E152" s="149"/>
      <c r="F152" s="149"/>
      <c r="G152" s="149"/>
      <c r="H152" s="149"/>
      <c r="I152" s="149"/>
      <c r="J152" s="150"/>
    </row>
    <row r="153" spans="1:10" x14ac:dyDescent="0.2">
      <c r="A153" s="149"/>
      <c r="B153" s="149"/>
      <c r="C153" s="149"/>
      <c r="D153" s="149"/>
      <c r="E153" s="149"/>
      <c r="F153" s="149"/>
      <c r="G153" s="149"/>
      <c r="H153" s="149"/>
      <c r="I153" s="149"/>
      <c r="J153" s="150"/>
    </row>
    <row r="154" spans="1:10" x14ac:dyDescent="0.2">
      <c r="A154" s="149"/>
      <c r="B154" s="149"/>
      <c r="C154" s="149"/>
      <c r="D154" s="149"/>
      <c r="E154" s="149"/>
      <c r="F154" s="149"/>
      <c r="G154" s="149"/>
      <c r="H154" s="149"/>
      <c r="I154" s="149"/>
      <c r="J154" s="150"/>
    </row>
    <row r="155" spans="1:10" x14ac:dyDescent="0.2">
      <c r="A155" s="149"/>
      <c r="B155" s="149"/>
      <c r="C155" s="149"/>
      <c r="D155" s="149"/>
      <c r="E155" s="149"/>
      <c r="F155" s="149"/>
      <c r="G155" s="149"/>
      <c r="H155" s="149"/>
      <c r="I155" s="149"/>
      <c r="J155" s="150"/>
    </row>
    <row r="156" spans="1:10" x14ac:dyDescent="0.2">
      <c r="A156" s="149"/>
      <c r="B156" s="149"/>
      <c r="C156" s="149"/>
      <c r="D156" s="149"/>
      <c r="E156" s="149"/>
      <c r="F156" s="149"/>
      <c r="G156" s="149"/>
      <c r="H156" s="149"/>
      <c r="I156" s="149"/>
      <c r="J156" s="150"/>
    </row>
    <row r="157" spans="1:10" x14ac:dyDescent="0.2">
      <c r="A157" s="149"/>
      <c r="B157" s="149"/>
      <c r="C157" s="149"/>
      <c r="D157" s="149"/>
      <c r="E157" s="149"/>
      <c r="F157" s="149"/>
      <c r="G157" s="149"/>
      <c r="H157" s="149"/>
      <c r="I157" s="149"/>
      <c r="J157" s="150"/>
    </row>
    <row r="158" spans="1:10" x14ac:dyDescent="0.2">
      <c r="A158" s="149"/>
      <c r="B158" s="149"/>
      <c r="C158" s="149"/>
      <c r="D158" s="149"/>
      <c r="E158" s="149"/>
      <c r="F158" s="149"/>
      <c r="G158" s="149"/>
      <c r="H158" s="149"/>
      <c r="I158" s="149"/>
      <c r="J158" s="150"/>
    </row>
    <row r="159" spans="1:10" x14ac:dyDescent="0.2">
      <c r="A159" s="149"/>
      <c r="B159" s="149"/>
      <c r="C159" s="149"/>
      <c r="D159" s="149"/>
      <c r="E159" s="149"/>
      <c r="F159" s="149"/>
      <c r="G159" s="149"/>
      <c r="H159" s="149"/>
      <c r="I159" s="149"/>
      <c r="J159" s="150"/>
    </row>
    <row r="160" spans="1:10" x14ac:dyDescent="0.2">
      <c r="A160" s="149"/>
      <c r="B160" s="149"/>
      <c r="C160" s="149"/>
      <c r="D160" s="149"/>
      <c r="E160" s="149"/>
      <c r="F160" s="149"/>
      <c r="G160" s="149"/>
      <c r="H160" s="149"/>
      <c r="I160" s="149"/>
      <c r="J160" s="150"/>
    </row>
    <row r="161" spans="1:10" x14ac:dyDescent="0.2">
      <c r="A161" s="149"/>
      <c r="B161" s="149"/>
      <c r="C161" s="149"/>
      <c r="D161" s="149"/>
      <c r="E161" s="149"/>
      <c r="F161" s="149"/>
      <c r="G161" s="149"/>
      <c r="H161" s="149"/>
      <c r="I161" s="149"/>
      <c r="J161" s="150"/>
    </row>
    <row r="162" spans="1:10" x14ac:dyDescent="0.2">
      <c r="A162" s="149"/>
      <c r="B162" s="149"/>
      <c r="C162" s="149"/>
      <c r="D162" s="149"/>
      <c r="E162" s="149"/>
      <c r="F162" s="149"/>
      <c r="G162" s="149"/>
      <c r="H162" s="149"/>
      <c r="I162" s="149"/>
      <c r="J162" s="150"/>
    </row>
    <row r="163" spans="1:10" x14ac:dyDescent="0.2">
      <c r="A163" s="149"/>
      <c r="B163" s="149"/>
      <c r="C163" s="149"/>
      <c r="D163" s="149"/>
      <c r="E163" s="149"/>
      <c r="F163" s="149"/>
      <c r="G163" s="149"/>
      <c r="H163" s="149"/>
      <c r="I163" s="149"/>
      <c r="J163" s="150"/>
    </row>
    <row r="164" spans="1:10" x14ac:dyDescent="0.2">
      <c r="A164" s="149"/>
      <c r="B164" s="149"/>
      <c r="C164" s="149"/>
      <c r="D164" s="149"/>
      <c r="E164" s="149"/>
      <c r="F164" s="149"/>
      <c r="G164" s="149"/>
      <c r="H164" s="149"/>
      <c r="I164" s="149"/>
      <c r="J164" s="150"/>
    </row>
    <row r="165" spans="1:10" x14ac:dyDescent="0.2">
      <c r="A165" s="149"/>
      <c r="B165" s="149"/>
      <c r="C165" s="149"/>
      <c r="D165" s="149"/>
      <c r="E165" s="149"/>
      <c r="F165" s="149"/>
      <c r="G165" s="149"/>
      <c r="H165" s="149"/>
      <c r="I165" s="149"/>
      <c r="J165" s="150"/>
    </row>
    <row r="166" spans="1:10" x14ac:dyDescent="0.2">
      <c r="A166" s="149"/>
      <c r="B166" s="149"/>
      <c r="C166" s="149"/>
      <c r="D166" s="149"/>
      <c r="E166" s="149"/>
      <c r="F166" s="149"/>
      <c r="G166" s="149"/>
      <c r="H166" s="149"/>
      <c r="I166" s="149"/>
      <c r="J166" s="150"/>
    </row>
    <row r="167" spans="1:10" x14ac:dyDescent="0.2">
      <c r="A167" s="149"/>
      <c r="B167" s="149"/>
      <c r="C167" s="149"/>
      <c r="D167" s="149"/>
      <c r="E167" s="149"/>
      <c r="F167" s="149"/>
      <c r="G167" s="149"/>
      <c r="H167" s="149"/>
      <c r="I167" s="149"/>
      <c r="J167" s="150"/>
    </row>
    <row r="168" spans="1:10" x14ac:dyDescent="0.2">
      <c r="A168" s="149"/>
      <c r="B168" s="149"/>
      <c r="C168" s="149"/>
      <c r="D168" s="149"/>
      <c r="E168" s="149"/>
      <c r="F168" s="149"/>
      <c r="G168" s="149"/>
      <c r="H168" s="149"/>
      <c r="I168" s="149"/>
      <c r="J168" s="150"/>
    </row>
    <row r="169" spans="1:10" x14ac:dyDescent="0.2">
      <c r="A169" s="149"/>
      <c r="B169" s="149"/>
      <c r="C169" s="149"/>
      <c r="D169" s="149"/>
      <c r="E169" s="149"/>
      <c r="F169" s="149"/>
      <c r="G169" s="149"/>
      <c r="H169" s="149"/>
      <c r="I169" s="149"/>
      <c r="J169" s="150"/>
    </row>
    <row r="170" spans="1:10" x14ac:dyDescent="0.2">
      <c r="A170" s="149"/>
      <c r="B170" s="149"/>
      <c r="C170" s="149"/>
      <c r="D170" s="149"/>
      <c r="E170" s="149"/>
      <c r="F170" s="149"/>
      <c r="G170" s="149"/>
      <c r="H170" s="149"/>
      <c r="I170" s="149"/>
      <c r="J170" s="150"/>
    </row>
    <row r="171" spans="1:10" x14ac:dyDescent="0.2">
      <c r="A171" s="149"/>
      <c r="B171" s="149"/>
      <c r="C171" s="149"/>
      <c r="D171" s="149"/>
      <c r="E171" s="149"/>
      <c r="F171" s="149"/>
      <c r="G171" s="149"/>
      <c r="H171" s="149"/>
      <c r="I171" s="149"/>
      <c r="J171" s="150"/>
    </row>
    <row r="172" spans="1:10" x14ac:dyDescent="0.2">
      <c r="A172" s="149"/>
      <c r="B172" s="149"/>
      <c r="C172" s="149"/>
      <c r="D172" s="149"/>
      <c r="E172" s="149"/>
      <c r="F172" s="149"/>
      <c r="G172" s="149"/>
      <c r="H172" s="149"/>
      <c r="I172" s="149"/>
      <c r="J172" s="150"/>
    </row>
    <row r="173" spans="1:10" x14ac:dyDescent="0.2">
      <c r="A173" s="149"/>
      <c r="B173" s="149"/>
      <c r="C173" s="149"/>
      <c r="D173" s="149"/>
      <c r="E173" s="149"/>
      <c r="F173" s="149"/>
      <c r="G173" s="149"/>
      <c r="H173" s="149"/>
      <c r="I173" s="149"/>
      <c r="J173" s="150"/>
    </row>
    <row r="174" spans="1:10" x14ac:dyDescent="0.2">
      <c r="A174" s="149"/>
      <c r="B174" s="149"/>
      <c r="C174" s="149"/>
      <c r="D174" s="149"/>
      <c r="E174" s="149"/>
      <c r="F174" s="149"/>
      <c r="G174" s="149"/>
      <c r="H174" s="149"/>
      <c r="I174" s="149"/>
      <c r="J174" s="150"/>
    </row>
    <row r="175" spans="1:10" x14ac:dyDescent="0.2">
      <c r="A175" s="149"/>
      <c r="B175" s="149"/>
      <c r="C175" s="149"/>
      <c r="D175" s="149"/>
      <c r="E175" s="149"/>
      <c r="F175" s="149"/>
      <c r="G175" s="149"/>
      <c r="H175" s="149"/>
      <c r="I175" s="149"/>
      <c r="J175" s="150"/>
    </row>
    <row r="176" spans="1:10" x14ac:dyDescent="0.2">
      <c r="A176" s="149"/>
      <c r="B176" s="149"/>
      <c r="C176" s="149"/>
      <c r="D176" s="149"/>
      <c r="E176" s="149"/>
      <c r="F176" s="149"/>
      <c r="G176" s="149"/>
      <c r="H176" s="149"/>
      <c r="I176" s="149"/>
      <c r="J176" s="150"/>
    </row>
    <row r="177" spans="1:10" x14ac:dyDescent="0.2">
      <c r="A177" s="149"/>
      <c r="B177" s="149"/>
      <c r="C177" s="149"/>
      <c r="D177" s="149"/>
      <c r="E177" s="149"/>
      <c r="F177" s="149"/>
      <c r="G177" s="149"/>
      <c r="H177" s="149"/>
      <c r="I177" s="149"/>
      <c r="J177" s="150"/>
    </row>
    <row r="178" spans="1:10" x14ac:dyDescent="0.2">
      <c r="A178" s="149"/>
      <c r="B178" s="149"/>
      <c r="C178" s="149"/>
      <c r="D178" s="149"/>
      <c r="E178" s="149"/>
      <c r="F178" s="149"/>
      <c r="G178" s="149"/>
      <c r="H178" s="149"/>
      <c r="I178" s="149"/>
      <c r="J178" s="150"/>
    </row>
    <row r="179" spans="1:10" x14ac:dyDescent="0.2">
      <c r="A179" s="149"/>
      <c r="B179" s="149"/>
      <c r="C179" s="149"/>
      <c r="D179" s="149"/>
      <c r="E179" s="149"/>
      <c r="F179" s="149"/>
      <c r="G179" s="149"/>
      <c r="H179" s="149"/>
      <c r="I179" s="149"/>
      <c r="J179" s="150"/>
    </row>
    <row r="180" spans="1:10" x14ac:dyDescent="0.2">
      <c r="A180" s="149"/>
      <c r="B180" s="149"/>
      <c r="C180" s="149"/>
      <c r="D180" s="149"/>
      <c r="E180" s="149"/>
      <c r="F180" s="149"/>
      <c r="G180" s="149"/>
      <c r="H180" s="149"/>
      <c r="I180" s="149"/>
      <c r="J180" s="150"/>
    </row>
    <row r="181" spans="1:10" x14ac:dyDescent="0.2">
      <c r="A181" s="149"/>
      <c r="B181" s="149"/>
      <c r="C181" s="149"/>
      <c r="D181" s="149"/>
      <c r="E181" s="149"/>
      <c r="F181" s="149"/>
      <c r="G181" s="149"/>
      <c r="H181" s="149"/>
      <c r="I181" s="149"/>
      <c r="J181" s="150"/>
    </row>
    <row r="182" spans="1:10" x14ac:dyDescent="0.2">
      <c r="A182" s="149"/>
      <c r="B182" s="149"/>
      <c r="C182" s="149"/>
      <c r="D182" s="149"/>
      <c r="E182" s="149"/>
      <c r="F182" s="149"/>
      <c r="G182" s="149"/>
      <c r="H182" s="149"/>
      <c r="I182" s="149"/>
      <c r="J182" s="150"/>
    </row>
    <row r="183" spans="1:10" x14ac:dyDescent="0.2">
      <c r="A183" s="149"/>
      <c r="B183" s="149"/>
      <c r="C183" s="149"/>
      <c r="D183" s="149"/>
      <c r="E183" s="149"/>
      <c r="F183" s="149"/>
      <c r="G183" s="149"/>
      <c r="H183" s="149"/>
      <c r="I183" s="149"/>
      <c r="J183" s="150"/>
    </row>
    <row r="184" spans="1:10" x14ac:dyDescent="0.2">
      <c r="A184" s="149"/>
      <c r="B184" s="149"/>
      <c r="C184" s="149"/>
      <c r="D184" s="149"/>
      <c r="E184" s="149"/>
      <c r="F184" s="149"/>
      <c r="G184" s="149"/>
      <c r="H184" s="149"/>
      <c r="I184" s="149"/>
      <c r="J184" s="150"/>
    </row>
    <row r="185" spans="1:10" x14ac:dyDescent="0.2">
      <c r="A185" s="149"/>
      <c r="B185" s="149"/>
      <c r="C185" s="149"/>
      <c r="D185" s="149"/>
      <c r="E185" s="149"/>
      <c r="F185" s="149"/>
      <c r="G185" s="149"/>
      <c r="H185" s="149"/>
      <c r="I185" s="149"/>
      <c r="J185" s="150"/>
    </row>
    <row r="186" spans="1:10" x14ac:dyDescent="0.2">
      <c r="A186" s="149"/>
      <c r="B186" s="149"/>
      <c r="C186" s="149"/>
      <c r="D186" s="149"/>
      <c r="E186" s="149"/>
      <c r="F186" s="149"/>
      <c r="G186" s="149"/>
      <c r="H186" s="149"/>
      <c r="I186" s="149"/>
      <c r="J186" s="150"/>
    </row>
    <row r="187" spans="1:10" x14ac:dyDescent="0.2">
      <c r="A187" s="149"/>
      <c r="B187" s="149"/>
      <c r="C187" s="149"/>
      <c r="D187" s="149"/>
      <c r="E187" s="149"/>
      <c r="F187" s="149"/>
      <c r="G187" s="149"/>
      <c r="H187" s="149"/>
      <c r="I187" s="149"/>
      <c r="J187" s="150"/>
    </row>
    <row r="188" spans="1:10" x14ac:dyDescent="0.2">
      <c r="A188" s="149"/>
      <c r="B188" s="149"/>
      <c r="C188" s="149"/>
      <c r="D188" s="149"/>
      <c r="E188" s="149"/>
      <c r="F188" s="149"/>
      <c r="G188" s="149"/>
      <c r="H188" s="149"/>
      <c r="I188" s="149"/>
      <c r="J188" s="150"/>
    </row>
    <row r="189" spans="1:10" x14ac:dyDescent="0.2">
      <c r="A189" s="149"/>
      <c r="B189" s="149"/>
      <c r="C189" s="149"/>
      <c r="D189" s="149"/>
      <c r="E189" s="149"/>
      <c r="F189" s="149"/>
      <c r="G189" s="149"/>
      <c r="H189" s="149"/>
      <c r="I189" s="149"/>
      <c r="J189" s="150"/>
    </row>
    <row r="190" spans="1:10" x14ac:dyDescent="0.2">
      <c r="A190" s="149"/>
      <c r="B190" s="149"/>
      <c r="C190" s="149"/>
      <c r="D190" s="149"/>
      <c r="E190" s="149"/>
      <c r="F190" s="149"/>
      <c r="G190" s="149"/>
      <c r="H190" s="149"/>
      <c r="I190" s="149"/>
      <c r="J190" s="150"/>
    </row>
    <row r="191" spans="1:10" x14ac:dyDescent="0.2">
      <c r="A191" s="149"/>
      <c r="B191" s="149"/>
      <c r="C191" s="149"/>
      <c r="D191" s="149"/>
      <c r="E191" s="149"/>
      <c r="F191" s="149"/>
      <c r="G191" s="149"/>
      <c r="H191" s="149"/>
      <c r="I191" s="149"/>
      <c r="J191" s="150"/>
    </row>
    <row r="192" spans="1:10" x14ac:dyDescent="0.2">
      <c r="A192" s="149"/>
      <c r="B192" s="149"/>
      <c r="C192" s="149"/>
      <c r="D192" s="149"/>
      <c r="E192" s="149"/>
      <c r="F192" s="149"/>
      <c r="G192" s="149"/>
      <c r="H192" s="149"/>
      <c r="I192" s="149"/>
      <c r="J192" s="150"/>
    </row>
    <row r="193" spans="1:10" x14ac:dyDescent="0.2">
      <c r="A193" s="149"/>
      <c r="B193" s="149"/>
      <c r="C193" s="149"/>
      <c r="D193" s="149"/>
      <c r="E193" s="149"/>
      <c r="F193" s="149"/>
      <c r="G193" s="149"/>
      <c r="H193" s="149"/>
      <c r="I193" s="149"/>
      <c r="J193" s="150"/>
    </row>
    <row r="194" spans="1:10" x14ac:dyDescent="0.2">
      <c r="A194" s="149"/>
      <c r="B194" s="149"/>
      <c r="C194" s="149"/>
      <c r="D194" s="149"/>
      <c r="E194" s="149"/>
      <c r="F194" s="149"/>
      <c r="G194" s="149"/>
      <c r="H194" s="149"/>
      <c r="I194" s="149"/>
      <c r="J194" s="150"/>
    </row>
    <row r="195" spans="1:10" x14ac:dyDescent="0.2">
      <c r="A195" s="149"/>
      <c r="B195" s="149"/>
      <c r="C195" s="149"/>
      <c r="D195" s="149"/>
      <c r="E195" s="149"/>
      <c r="F195" s="149"/>
      <c r="G195" s="149"/>
      <c r="H195" s="149"/>
      <c r="I195" s="149"/>
      <c r="J195" s="150"/>
    </row>
    <row r="196" spans="1:10" x14ac:dyDescent="0.2">
      <c r="A196" s="149"/>
      <c r="B196" s="149"/>
      <c r="C196" s="149"/>
      <c r="D196" s="149"/>
      <c r="E196" s="149"/>
      <c r="F196" s="149"/>
      <c r="G196" s="149"/>
      <c r="H196" s="149"/>
      <c r="I196" s="149"/>
      <c r="J196" s="150"/>
    </row>
    <row r="197" spans="1:10" x14ac:dyDescent="0.2">
      <c r="A197" s="149"/>
      <c r="B197" s="149"/>
      <c r="C197" s="149"/>
      <c r="D197" s="149"/>
      <c r="E197" s="149"/>
      <c r="F197" s="149"/>
      <c r="G197" s="149"/>
      <c r="H197" s="149"/>
      <c r="I197" s="149"/>
      <c r="J197" s="150"/>
    </row>
    <row r="198" spans="1:10" x14ac:dyDescent="0.2">
      <c r="A198" s="149"/>
      <c r="B198" s="149"/>
      <c r="C198" s="149"/>
      <c r="D198" s="149"/>
      <c r="E198" s="149"/>
      <c r="F198" s="149"/>
      <c r="G198" s="149"/>
      <c r="H198" s="149"/>
      <c r="I198" s="149"/>
      <c r="J198" s="150"/>
    </row>
    <row r="199" spans="1:10" x14ac:dyDescent="0.2">
      <c r="A199" s="149"/>
      <c r="B199" s="149"/>
      <c r="C199" s="149"/>
      <c r="D199" s="149"/>
      <c r="E199" s="149"/>
      <c r="F199" s="149"/>
      <c r="G199" s="149"/>
      <c r="H199" s="149"/>
      <c r="I199" s="149"/>
      <c r="J199" s="150"/>
    </row>
    <row r="200" spans="1:10" x14ac:dyDescent="0.2">
      <c r="A200" s="149"/>
      <c r="B200" s="149"/>
      <c r="C200" s="149"/>
      <c r="D200" s="149"/>
      <c r="E200" s="149"/>
      <c r="F200" s="149"/>
      <c r="G200" s="149"/>
      <c r="H200" s="149"/>
      <c r="I200" s="149"/>
      <c r="J200" s="150"/>
    </row>
    <row r="201" spans="1:10" x14ac:dyDescent="0.2">
      <c r="A201" s="149"/>
      <c r="B201" s="149"/>
      <c r="C201" s="149"/>
      <c r="D201" s="149"/>
      <c r="E201" s="149"/>
      <c r="F201" s="149"/>
      <c r="G201" s="149"/>
      <c r="H201" s="149"/>
      <c r="I201" s="149"/>
      <c r="J201" s="150"/>
    </row>
    <row r="202" spans="1:10" x14ac:dyDescent="0.2">
      <c r="A202" s="149"/>
      <c r="B202" s="149"/>
      <c r="C202" s="149"/>
      <c r="D202" s="149"/>
      <c r="E202" s="149"/>
      <c r="F202" s="149"/>
      <c r="G202" s="149"/>
      <c r="H202" s="149"/>
      <c r="I202" s="149"/>
      <c r="J202" s="150"/>
    </row>
    <row r="203" spans="1:10" x14ac:dyDescent="0.2">
      <c r="A203" s="149"/>
      <c r="B203" s="149"/>
      <c r="C203" s="149"/>
      <c r="D203" s="149"/>
      <c r="E203" s="149"/>
      <c r="F203" s="149"/>
      <c r="G203" s="149"/>
      <c r="H203" s="149"/>
      <c r="I203" s="149"/>
      <c r="J203" s="150"/>
    </row>
    <row r="204" spans="1:10" x14ac:dyDescent="0.2">
      <c r="A204" s="149"/>
      <c r="B204" s="149"/>
      <c r="C204" s="149"/>
      <c r="D204" s="149"/>
      <c r="E204" s="149"/>
      <c r="F204" s="149"/>
      <c r="G204" s="149"/>
      <c r="H204" s="149"/>
      <c r="I204" s="149"/>
      <c r="J204" s="150"/>
    </row>
    <row r="205" spans="1:10" x14ac:dyDescent="0.2">
      <c r="A205" s="149"/>
      <c r="B205" s="149"/>
      <c r="C205" s="149"/>
      <c r="D205" s="149"/>
      <c r="E205" s="149"/>
      <c r="F205" s="149"/>
      <c r="G205" s="149"/>
      <c r="H205" s="149"/>
      <c r="I205" s="149"/>
      <c r="J205" s="150"/>
    </row>
    <row r="206" spans="1:10" x14ac:dyDescent="0.2">
      <c r="A206" s="149"/>
      <c r="B206" s="149"/>
      <c r="C206" s="149"/>
      <c r="D206" s="149"/>
      <c r="E206" s="149"/>
      <c r="F206" s="149"/>
      <c r="G206" s="149"/>
      <c r="H206" s="149"/>
      <c r="I206" s="149"/>
      <c r="J206" s="150"/>
    </row>
    <row r="207" spans="1:10" x14ac:dyDescent="0.2">
      <c r="A207" s="149"/>
      <c r="B207" s="149"/>
      <c r="C207" s="149"/>
      <c r="D207" s="149"/>
      <c r="E207" s="149"/>
      <c r="F207" s="149"/>
      <c r="G207" s="149"/>
      <c r="H207" s="149"/>
      <c r="I207" s="149"/>
      <c r="J207" s="150"/>
    </row>
    <row r="208" spans="1:10" x14ac:dyDescent="0.2">
      <c r="A208" s="149"/>
      <c r="B208" s="149"/>
      <c r="C208" s="149"/>
      <c r="D208" s="149"/>
      <c r="E208" s="149"/>
      <c r="F208" s="149"/>
      <c r="G208" s="149"/>
      <c r="H208" s="149"/>
      <c r="I208" s="149"/>
      <c r="J208" s="150"/>
    </row>
    <row r="209" spans="1:10" x14ac:dyDescent="0.2">
      <c r="A209" s="149"/>
      <c r="B209" s="149"/>
      <c r="C209" s="149"/>
      <c r="D209" s="149"/>
      <c r="E209" s="149"/>
      <c r="F209" s="149"/>
      <c r="G209" s="149"/>
      <c r="H209" s="149"/>
      <c r="I209" s="149"/>
      <c r="J209" s="150"/>
    </row>
    <row r="210" spans="1:10" x14ac:dyDescent="0.2">
      <c r="A210" s="149"/>
      <c r="B210" s="149"/>
      <c r="C210" s="149"/>
      <c r="D210" s="149"/>
      <c r="E210" s="149"/>
      <c r="F210" s="149"/>
      <c r="G210" s="149"/>
      <c r="H210" s="149"/>
      <c r="I210" s="149"/>
      <c r="J210" s="150"/>
    </row>
    <row r="211" spans="1:10" x14ac:dyDescent="0.2">
      <c r="A211" s="149"/>
      <c r="B211" s="149"/>
      <c r="C211" s="149"/>
      <c r="D211" s="149"/>
      <c r="E211" s="149"/>
      <c r="F211" s="149"/>
      <c r="G211" s="149"/>
      <c r="H211" s="149"/>
      <c r="I211" s="149"/>
      <c r="J211" s="150"/>
    </row>
    <row r="212" spans="1:10" x14ac:dyDescent="0.2">
      <c r="A212" s="149"/>
      <c r="B212" s="149"/>
      <c r="C212" s="149"/>
      <c r="D212" s="149"/>
      <c r="E212" s="149"/>
      <c r="F212" s="149"/>
      <c r="G212" s="149"/>
      <c r="H212" s="149"/>
      <c r="I212" s="149"/>
      <c r="J212" s="150"/>
    </row>
    <row r="213" spans="1:10" x14ac:dyDescent="0.2">
      <c r="A213" s="149"/>
      <c r="B213" s="149"/>
      <c r="C213" s="149"/>
      <c r="D213" s="149"/>
      <c r="E213" s="149"/>
      <c r="F213" s="149"/>
      <c r="G213" s="149"/>
      <c r="H213" s="149"/>
      <c r="I213" s="149"/>
      <c r="J213" s="150"/>
    </row>
    <row r="214" spans="1:10" x14ac:dyDescent="0.2">
      <c r="A214" s="149"/>
      <c r="B214" s="149"/>
      <c r="C214" s="149"/>
      <c r="D214" s="149"/>
      <c r="E214" s="149"/>
      <c r="F214" s="149"/>
      <c r="G214" s="149"/>
      <c r="H214" s="149"/>
      <c r="I214" s="149"/>
      <c r="J214" s="150"/>
    </row>
    <row r="215" spans="1:10" x14ac:dyDescent="0.2">
      <c r="A215" s="149"/>
      <c r="B215" s="149"/>
      <c r="C215" s="149"/>
      <c r="D215" s="149"/>
      <c r="E215" s="149"/>
      <c r="F215" s="149"/>
      <c r="G215" s="149"/>
      <c r="H215" s="149"/>
      <c r="I215" s="149"/>
      <c r="J215" s="150"/>
    </row>
    <row r="216" spans="1:10" x14ac:dyDescent="0.2">
      <c r="A216" s="149"/>
      <c r="B216" s="149"/>
      <c r="C216" s="149"/>
      <c r="D216" s="149"/>
      <c r="E216" s="149"/>
      <c r="F216" s="149"/>
      <c r="G216" s="149"/>
      <c r="H216" s="149"/>
      <c r="I216" s="149"/>
      <c r="J216" s="150"/>
    </row>
    <row r="217" spans="1:10" x14ac:dyDescent="0.2">
      <c r="A217" s="149"/>
      <c r="B217" s="149"/>
      <c r="C217" s="149"/>
      <c r="D217" s="149"/>
      <c r="E217" s="149"/>
      <c r="F217" s="149"/>
      <c r="G217" s="149"/>
      <c r="H217" s="149"/>
      <c r="I217" s="149"/>
      <c r="J217" s="150"/>
    </row>
    <row r="218" spans="1:10" x14ac:dyDescent="0.2">
      <c r="A218" s="149"/>
      <c r="B218" s="149"/>
      <c r="C218" s="149"/>
      <c r="D218" s="149"/>
      <c r="E218" s="149"/>
      <c r="F218" s="149"/>
      <c r="G218" s="149"/>
      <c r="H218" s="149"/>
      <c r="I218" s="149"/>
      <c r="J218" s="150"/>
    </row>
    <row r="219" spans="1:10" x14ac:dyDescent="0.2">
      <c r="A219" s="149"/>
      <c r="B219" s="149"/>
      <c r="C219" s="149"/>
      <c r="D219" s="149"/>
      <c r="E219" s="149"/>
      <c r="F219" s="149"/>
      <c r="G219" s="149"/>
      <c r="H219" s="149"/>
      <c r="I219" s="149"/>
      <c r="J219" s="150"/>
    </row>
    <row r="220" spans="1:10" x14ac:dyDescent="0.2">
      <c r="A220" s="149"/>
      <c r="B220" s="149"/>
      <c r="C220" s="149"/>
      <c r="D220" s="149"/>
      <c r="E220" s="149"/>
      <c r="F220" s="149"/>
      <c r="G220" s="149"/>
      <c r="H220" s="149"/>
      <c r="I220" s="149"/>
      <c r="J220" s="150"/>
    </row>
    <row r="221" spans="1:10" x14ac:dyDescent="0.2">
      <c r="A221" s="149"/>
      <c r="B221" s="149"/>
      <c r="C221" s="149"/>
      <c r="D221" s="149"/>
      <c r="E221" s="149"/>
      <c r="F221" s="149"/>
      <c r="G221" s="149"/>
      <c r="H221" s="149"/>
      <c r="I221" s="149"/>
      <c r="J221" s="150"/>
    </row>
    <row r="222" spans="1:10" x14ac:dyDescent="0.2">
      <c r="A222" s="149"/>
      <c r="B222" s="149"/>
      <c r="C222" s="149"/>
      <c r="D222" s="149"/>
      <c r="E222" s="149"/>
      <c r="F222" s="149"/>
      <c r="G222" s="149"/>
      <c r="H222" s="149"/>
      <c r="I222" s="149"/>
      <c r="J222" s="150"/>
    </row>
    <row r="223" spans="1:10" x14ac:dyDescent="0.2">
      <c r="A223" s="149"/>
      <c r="B223" s="149"/>
      <c r="C223" s="149"/>
      <c r="D223" s="149"/>
      <c r="E223" s="149"/>
      <c r="F223" s="149"/>
      <c r="G223" s="149"/>
      <c r="H223" s="149"/>
      <c r="I223" s="149"/>
      <c r="J223" s="150"/>
    </row>
    <row r="224" spans="1:10" x14ac:dyDescent="0.2">
      <c r="A224" s="149"/>
      <c r="B224" s="149"/>
      <c r="C224" s="149"/>
      <c r="D224" s="149"/>
      <c r="E224" s="149"/>
      <c r="F224" s="149"/>
      <c r="G224" s="149"/>
      <c r="H224" s="149"/>
      <c r="I224" s="149"/>
      <c r="J224" s="150"/>
    </row>
    <row r="225" spans="1:10" x14ac:dyDescent="0.2">
      <c r="A225" s="149"/>
      <c r="B225" s="149"/>
      <c r="C225" s="149"/>
      <c r="D225" s="149"/>
      <c r="E225" s="149"/>
      <c r="F225" s="149"/>
      <c r="G225" s="149"/>
      <c r="H225" s="149"/>
      <c r="I225" s="149"/>
      <c r="J225" s="150"/>
    </row>
    <row r="226" spans="1:10" x14ac:dyDescent="0.2">
      <c r="A226" s="149"/>
      <c r="B226" s="149"/>
      <c r="C226" s="149"/>
      <c r="D226" s="149"/>
      <c r="E226" s="149"/>
      <c r="F226" s="149"/>
      <c r="G226" s="149"/>
      <c r="H226" s="149"/>
      <c r="I226" s="149"/>
      <c r="J226" s="150"/>
    </row>
    <row r="227" spans="1:10" x14ac:dyDescent="0.2">
      <c r="A227" s="149"/>
      <c r="B227" s="149"/>
      <c r="C227" s="149"/>
      <c r="D227" s="149"/>
      <c r="E227" s="149"/>
      <c r="F227" s="149"/>
      <c r="G227" s="149"/>
      <c r="H227" s="149"/>
      <c r="I227" s="149"/>
      <c r="J227" s="150"/>
    </row>
    <row r="228" spans="1:10" x14ac:dyDescent="0.2">
      <c r="A228" s="149"/>
      <c r="B228" s="149"/>
      <c r="C228" s="149"/>
      <c r="D228" s="149"/>
      <c r="E228" s="149"/>
      <c r="F228" s="149"/>
      <c r="G228" s="149"/>
      <c r="H228" s="149"/>
      <c r="I228" s="149"/>
      <c r="J228" s="150"/>
    </row>
    <row r="229" spans="1:10" x14ac:dyDescent="0.2">
      <c r="A229" s="149"/>
      <c r="B229" s="149"/>
      <c r="C229" s="149"/>
      <c r="D229" s="149"/>
      <c r="E229" s="149"/>
      <c r="F229" s="149"/>
      <c r="G229" s="149"/>
      <c r="H229" s="149"/>
      <c r="I229" s="149"/>
      <c r="J229" s="150"/>
    </row>
    <row r="230" spans="1:10" x14ac:dyDescent="0.2">
      <c r="A230" s="149"/>
      <c r="B230" s="149"/>
      <c r="C230" s="149"/>
      <c r="D230" s="149"/>
      <c r="E230" s="149"/>
      <c r="F230" s="149"/>
      <c r="G230" s="149"/>
      <c r="H230" s="149"/>
      <c r="I230" s="149"/>
      <c r="J230" s="150"/>
    </row>
    <row r="231" spans="1:10" x14ac:dyDescent="0.2">
      <c r="A231" s="149"/>
      <c r="B231" s="149"/>
      <c r="C231" s="149"/>
      <c r="D231" s="149"/>
      <c r="E231" s="149"/>
      <c r="F231" s="149"/>
      <c r="G231" s="149"/>
      <c r="H231" s="149"/>
      <c r="I231" s="149"/>
      <c r="J231" s="150"/>
    </row>
    <row r="232" spans="1:10" x14ac:dyDescent="0.2">
      <c r="A232" s="149"/>
      <c r="B232" s="149"/>
      <c r="C232" s="149"/>
      <c r="D232" s="149"/>
      <c r="E232" s="149"/>
      <c r="F232" s="149"/>
      <c r="G232" s="149"/>
      <c r="H232" s="149"/>
      <c r="I232" s="149"/>
      <c r="J232" s="150"/>
    </row>
    <row r="233" spans="1:10" x14ac:dyDescent="0.2">
      <c r="A233" s="149"/>
      <c r="B233" s="149"/>
      <c r="C233" s="149"/>
      <c r="D233" s="149"/>
      <c r="E233" s="149"/>
      <c r="F233" s="149"/>
      <c r="G233" s="149"/>
      <c r="H233" s="149"/>
      <c r="I233" s="149"/>
      <c r="J233" s="150"/>
    </row>
    <row r="234" spans="1:10" x14ac:dyDescent="0.2">
      <c r="A234" s="149"/>
      <c r="B234" s="149"/>
      <c r="C234" s="149"/>
      <c r="D234" s="149"/>
      <c r="E234" s="149"/>
      <c r="F234" s="149"/>
      <c r="G234" s="149"/>
      <c r="H234" s="149"/>
      <c r="I234" s="149"/>
      <c r="J234" s="150"/>
    </row>
    <row r="235" spans="1:10" x14ac:dyDescent="0.2">
      <c r="A235" s="149"/>
      <c r="B235" s="149"/>
      <c r="C235" s="149"/>
      <c r="D235" s="149"/>
      <c r="E235" s="149"/>
      <c r="F235" s="149"/>
      <c r="G235" s="149"/>
      <c r="H235" s="149"/>
      <c r="I235" s="149"/>
      <c r="J235" s="150"/>
    </row>
    <row r="236" spans="1:10" x14ac:dyDescent="0.2">
      <c r="A236" s="149"/>
      <c r="B236" s="149"/>
      <c r="C236" s="149"/>
      <c r="D236" s="149"/>
      <c r="E236" s="149"/>
      <c r="F236" s="149"/>
      <c r="G236" s="149"/>
      <c r="H236" s="149"/>
      <c r="I236" s="149"/>
      <c r="J236" s="150"/>
    </row>
    <row r="237" spans="1:10" x14ac:dyDescent="0.2">
      <c r="A237" s="149"/>
      <c r="B237" s="149"/>
      <c r="C237" s="149"/>
      <c r="D237" s="149"/>
      <c r="E237" s="149"/>
      <c r="F237" s="149"/>
      <c r="G237" s="149"/>
      <c r="H237" s="149"/>
      <c r="I237" s="149"/>
      <c r="J237" s="150"/>
    </row>
    <row r="238" spans="1:10" x14ac:dyDescent="0.2">
      <c r="A238" s="149"/>
      <c r="B238" s="149"/>
      <c r="C238" s="149"/>
      <c r="D238" s="149"/>
      <c r="E238" s="149"/>
      <c r="F238" s="149"/>
      <c r="G238" s="149"/>
      <c r="H238" s="149"/>
      <c r="I238" s="149"/>
      <c r="J238" s="150"/>
    </row>
    <row r="239" spans="1:10" x14ac:dyDescent="0.2">
      <c r="A239" s="149"/>
      <c r="B239" s="149"/>
      <c r="C239" s="149"/>
      <c r="D239" s="149"/>
      <c r="E239" s="149"/>
      <c r="F239" s="149"/>
      <c r="G239" s="149"/>
      <c r="H239" s="149"/>
      <c r="I239" s="149"/>
      <c r="J239" s="150"/>
    </row>
    <row r="240" spans="1:10" x14ac:dyDescent="0.2">
      <c r="A240" s="149"/>
      <c r="B240" s="149"/>
      <c r="C240" s="149"/>
      <c r="D240" s="149"/>
      <c r="E240" s="149"/>
      <c r="F240" s="149"/>
      <c r="G240" s="149"/>
      <c r="H240" s="149"/>
      <c r="I240" s="149"/>
      <c r="J240" s="150"/>
    </row>
    <row r="241" spans="1:10" x14ac:dyDescent="0.2">
      <c r="A241" s="149"/>
      <c r="B241" s="149"/>
      <c r="C241" s="149"/>
      <c r="D241" s="149"/>
      <c r="E241" s="149"/>
      <c r="F241" s="149"/>
      <c r="G241" s="149"/>
      <c r="H241" s="149"/>
      <c r="I241" s="149"/>
      <c r="J241" s="150"/>
    </row>
    <row r="242" spans="1:10" x14ac:dyDescent="0.2">
      <c r="A242" s="149"/>
      <c r="B242" s="149"/>
      <c r="C242" s="149"/>
      <c r="D242" s="149"/>
      <c r="E242" s="149"/>
      <c r="F242" s="149"/>
      <c r="G242" s="149"/>
      <c r="H242" s="149"/>
      <c r="I242" s="149"/>
      <c r="J242" s="150"/>
    </row>
    <row r="243" spans="1:10" x14ac:dyDescent="0.2">
      <c r="A243" s="149"/>
      <c r="B243" s="149"/>
      <c r="C243" s="149"/>
      <c r="D243" s="149"/>
      <c r="E243" s="149"/>
      <c r="F243" s="149"/>
      <c r="G243" s="149"/>
      <c r="H243" s="149"/>
      <c r="I243" s="149"/>
      <c r="J243" s="150"/>
    </row>
    <row r="244" spans="1:10" x14ac:dyDescent="0.2">
      <c r="A244" s="149"/>
      <c r="B244" s="149"/>
      <c r="C244" s="149"/>
      <c r="D244" s="149"/>
      <c r="E244" s="149"/>
      <c r="F244" s="149"/>
      <c r="G244" s="149"/>
      <c r="H244" s="149"/>
      <c r="I244" s="149"/>
      <c r="J244" s="150"/>
    </row>
    <row r="245" spans="1:10" x14ac:dyDescent="0.2">
      <c r="A245" s="149"/>
      <c r="B245" s="149"/>
      <c r="C245" s="149"/>
      <c r="D245" s="149"/>
      <c r="E245" s="149"/>
      <c r="F245" s="149"/>
      <c r="G245" s="149"/>
      <c r="H245" s="149"/>
      <c r="I245" s="149"/>
      <c r="J245" s="150"/>
    </row>
    <row r="246" spans="1:10" x14ac:dyDescent="0.2">
      <c r="A246" s="149"/>
      <c r="B246" s="149"/>
      <c r="C246" s="149"/>
      <c r="D246" s="149"/>
      <c r="E246" s="149"/>
      <c r="F246" s="149"/>
      <c r="G246" s="149"/>
      <c r="H246" s="149"/>
      <c r="I246" s="149"/>
      <c r="J246" s="150"/>
    </row>
    <row r="247" spans="1:10" x14ac:dyDescent="0.2">
      <c r="A247" s="149"/>
      <c r="B247" s="149"/>
      <c r="C247" s="149"/>
      <c r="D247" s="149"/>
      <c r="E247" s="149"/>
      <c r="F247" s="149"/>
      <c r="G247" s="149"/>
      <c r="H247" s="149"/>
      <c r="I247" s="149"/>
      <c r="J247" s="150"/>
    </row>
    <row r="248" spans="1:10" x14ac:dyDescent="0.2">
      <c r="A248" s="149"/>
      <c r="B248" s="149"/>
      <c r="C248" s="149"/>
      <c r="D248" s="149"/>
      <c r="E248" s="149"/>
      <c r="F248" s="149"/>
      <c r="G248" s="149"/>
      <c r="H248" s="149"/>
      <c r="I248" s="149"/>
      <c r="J248" s="150"/>
    </row>
    <row r="249" spans="1:10" x14ac:dyDescent="0.2">
      <c r="A249" s="149"/>
      <c r="B249" s="149"/>
      <c r="C249" s="149"/>
      <c r="D249" s="149"/>
      <c r="E249" s="149"/>
      <c r="F249" s="149"/>
      <c r="G249" s="149"/>
      <c r="H249" s="149"/>
      <c r="I249" s="149"/>
      <c r="J249" s="150"/>
    </row>
    <row r="250" spans="1:10" x14ac:dyDescent="0.2">
      <c r="A250" s="149"/>
      <c r="B250" s="149"/>
      <c r="C250" s="149"/>
      <c r="D250" s="149"/>
      <c r="E250" s="149"/>
      <c r="F250" s="149"/>
      <c r="G250" s="149"/>
      <c r="H250" s="149"/>
      <c r="I250" s="149"/>
      <c r="J250" s="150"/>
    </row>
    <row r="251" spans="1:10" x14ac:dyDescent="0.2">
      <c r="A251" s="149"/>
      <c r="B251" s="149"/>
      <c r="C251" s="149"/>
      <c r="D251" s="149"/>
      <c r="E251" s="149"/>
      <c r="F251" s="149"/>
      <c r="G251" s="149"/>
      <c r="H251" s="149"/>
      <c r="I251" s="149"/>
      <c r="J251" s="150"/>
    </row>
    <row r="252" spans="1:10" x14ac:dyDescent="0.2">
      <c r="A252" s="149"/>
      <c r="B252" s="149"/>
      <c r="C252" s="149"/>
      <c r="D252" s="149"/>
      <c r="E252" s="149"/>
      <c r="F252" s="149"/>
      <c r="G252" s="149"/>
      <c r="H252" s="149"/>
      <c r="I252" s="149"/>
      <c r="J252" s="150"/>
    </row>
    <row r="253" spans="1:10" x14ac:dyDescent="0.2">
      <c r="A253" s="149"/>
      <c r="B253" s="149"/>
      <c r="C253" s="149"/>
      <c r="D253" s="149"/>
      <c r="E253" s="149"/>
      <c r="F253" s="149"/>
      <c r="G253" s="149"/>
      <c r="H253" s="149"/>
      <c r="I253" s="149"/>
      <c r="J253" s="150"/>
    </row>
    <row r="254" spans="1:10" x14ac:dyDescent="0.2">
      <c r="A254" s="149"/>
      <c r="B254" s="149"/>
      <c r="C254" s="149"/>
      <c r="D254" s="149"/>
      <c r="E254" s="149"/>
      <c r="F254" s="149"/>
      <c r="G254" s="149"/>
      <c r="H254" s="149"/>
      <c r="I254" s="149"/>
      <c r="J254" s="150"/>
    </row>
    <row r="255" spans="1:10" x14ac:dyDescent="0.2">
      <c r="A255" s="149"/>
      <c r="B255" s="149"/>
      <c r="C255" s="149"/>
      <c r="D255" s="149"/>
      <c r="E255" s="149"/>
      <c r="F255" s="149"/>
      <c r="G255" s="149"/>
      <c r="H255" s="149"/>
      <c r="I255" s="149"/>
      <c r="J255" s="150"/>
    </row>
    <row r="256" spans="1:10" x14ac:dyDescent="0.2">
      <c r="A256" s="149"/>
      <c r="B256" s="149"/>
      <c r="C256" s="149"/>
      <c r="D256" s="149"/>
      <c r="E256" s="149"/>
      <c r="F256" s="149"/>
      <c r="G256" s="149"/>
      <c r="H256" s="149"/>
      <c r="I256" s="149"/>
      <c r="J256" s="150"/>
    </row>
    <row r="257" spans="1:10" x14ac:dyDescent="0.2">
      <c r="A257" s="149"/>
      <c r="B257" s="149"/>
      <c r="C257" s="149"/>
      <c r="D257" s="149"/>
      <c r="E257" s="149"/>
      <c r="F257" s="149"/>
      <c r="G257" s="149"/>
      <c r="H257" s="149"/>
      <c r="I257" s="149"/>
      <c r="J257" s="150"/>
    </row>
    <row r="258" spans="1:10" x14ac:dyDescent="0.2">
      <c r="A258" s="149"/>
      <c r="B258" s="149"/>
      <c r="C258" s="149"/>
      <c r="D258" s="149"/>
      <c r="E258" s="149"/>
      <c r="F258" s="149"/>
      <c r="G258" s="149"/>
      <c r="H258" s="149"/>
      <c r="I258" s="149"/>
      <c r="J258" s="150"/>
    </row>
    <row r="259" spans="1:10" x14ac:dyDescent="0.2">
      <c r="A259" s="149"/>
      <c r="B259" s="149"/>
      <c r="C259" s="149"/>
      <c r="D259" s="149"/>
      <c r="E259" s="149"/>
      <c r="F259" s="149"/>
      <c r="G259" s="149"/>
      <c r="H259" s="149"/>
      <c r="I259" s="149"/>
      <c r="J259" s="150"/>
    </row>
    <row r="260" spans="1:10" x14ac:dyDescent="0.2">
      <c r="A260" s="149"/>
      <c r="B260" s="149"/>
      <c r="C260" s="149"/>
      <c r="D260" s="149"/>
      <c r="E260" s="149"/>
      <c r="F260" s="149"/>
      <c r="G260" s="149"/>
      <c r="H260" s="149"/>
      <c r="I260" s="149"/>
      <c r="J260" s="150"/>
    </row>
    <row r="261" spans="1:10" x14ac:dyDescent="0.2">
      <c r="A261" s="149"/>
      <c r="B261" s="149"/>
      <c r="C261" s="149"/>
      <c r="D261" s="149"/>
      <c r="E261" s="149"/>
      <c r="F261" s="149"/>
      <c r="G261" s="149"/>
      <c r="H261" s="149"/>
      <c r="I261" s="149"/>
      <c r="J261" s="150"/>
    </row>
    <row r="262" spans="1:10" x14ac:dyDescent="0.2">
      <c r="A262" s="149"/>
      <c r="B262" s="149"/>
      <c r="C262" s="149"/>
      <c r="D262" s="149"/>
      <c r="E262" s="149"/>
      <c r="F262" s="149"/>
      <c r="G262" s="149"/>
      <c r="H262" s="149"/>
      <c r="I262" s="149"/>
      <c r="J262" s="150"/>
    </row>
    <row r="263" spans="1:10" x14ac:dyDescent="0.2">
      <c r="A263" s="149"/>
      <c r="B263" s="149"/>
      <c r="C263" s="149"/>
      <c r="D263" s="149"/>
      <c r="E263" s="149"/>
      <c r="F263" s="149"/>
      <c r="G263" s="149"/>
      <c r="H263" s="149"/>
      <c r="I263" s="149"/>
      <c r="J263" s="150"/>
    </row>
    <row r="264" spans="1:10" x14ac:dyDescent="0.2">
      <c r="A264" s="149"/>
      <c r="B264" s="149"/>
      <c r="C264" s="149"/>
      <c r="D264" s="149"/>
      <c r="E264" s="149"/>
      <c r="F264" s="149"/>
      <c r="G264" s="149"/>
      <c r="H264" s="149"/>
      <c r="I264" s="149"/>
      <c r="J264" s="150"/>
    </row>
    <row r="265" spans="1:10" x14ac:dyDescent="0.2">
      <c r="A265" s="149"/>
      <c r="B265" s="149"/>
      <c r="C265" s="149"/>
      <c r="D265" s="149"/>
      <c r="E265" s="149"/>
      <c r="F265" s="149"/>
      <c r="G265" s="149"/>
      <c r="H265" s="149"/>
      <c r="I265" s="149"/>
      <c r="J265" s="150"/>
    </row>
    <row r="266" spans="1:10" x14ac:dyDescent="0.2">
      <c r="A266" s="149"/>
      <c r="B266" s="149"/>
      <c r="C266" s="149"/>
      <c r="D266" s="149"/>
      <c r="E266" s="149"/>
      <c r="F266" s="149"/>
      <c r="G266" s="149"/>
      <c r="H266" s="149"/>
      <c r="I266" s="149"/>
      <c r="J266" s="150"/>
    </row>
    <row r="267" spans="1:10" x14ac:dyDescent="0.2">
      <c r="A267" s="149"/>
      <c r="B267" s="149"/>
      <c r="C267" s="149"/>
      <c r="D267" s="149"/>
      <c r="E267" s="149"/>
      <c r="F267" s="149"/>
      <c r="G267" s="149"/>
      <c r="H267" s="149"/>
      <c r="I267" s="149"/>
      <c r="J267" s="150"/>
    </row>
    <row r="268" spans="1:10" x14ac:dyDescent="0.2">
      <c r="A268" s="149"/>
      <c r="B268" s="149"/>
      <c r="C268" s="149"/>
      <c r="D268" s="149"/>
      <c r="E268" s="149"/>
      <c r="F268" s="149"/>
      <c r="G268" s="149"/>
      <c r="H268" s="149"/>
      <c r="I268" s="149"/>
      <c r="J268" s="150"/>
    </row>
    <row r="269" spans="1:10" x14ac:dyDescent="0.2">
      <c r="A269" s="149"/>
      <c r="B269" s="149"/>
      <c r="C269" s="149"/>
      <c r="D269" s="149"/>
      <c r="E269" s="149"/>
      <c r="F269" s="149"/>
      <c r="G269" s="149"/>
      <c r="H269" s="149"/>
      <c r="I269" s="149"/>
      <c r="J269" s="150"/>
    </row>
    <row r="270" spans="1:10" x14ac:dyDescent="0.2">
      <c r="A270" s="149"/>
      <c r="B270" s="149"/>
      <c r="C270" s="149"/>
      <c r="D270" s="149"/>
      <c r="E270" s="149"/>
      <c r="F270" s="149"/>
      <c r="G270" s="149"/>
      <c r="H270" s="149"/>
      <c r="I270" s="149"/>
      <c r="J270" s="150"/>
    </row>
    <row r="271" spans="1:10" x14ac:dyDescent="0.2">
      <c r="A271" s="149"/>
      <c r="B271" s="149"/>
      <c r="C271" s="149"/>
      <c r="D271" s="149"/>
      <c r="E271" s="149"/>
      <c r="F271" s="149"/>
      <c r="G271" s="149"/>
      <c r="H271" s="149"/>
      <c r="I271" s="149"/>
      <c r="J271" s="150"/>
    </row>
    <row r="272" spans="1:10" x14ac:dyDescent="0.2">
      <c r="A272" s="149"/>
      <c r="B272" s="149"/>
      <c r="C272" s="149"/>
      <c r="D272" s="149"/>
      <c r="E272" s="149"/>
      <c r="F272" s="149"/>
      <c r="G272" s="149"/>
      <c r="H272" s="149"/>
      <c r="I272" s="149"/>
      <c r="J272" s="150"/>
    </row>
    <row r="273" spans="1:10" x14ac:dyDescent="0.2">
      <c r="A273" s="149"/>
      <c r="B273" s="149"/>
      <c r="C273" s="149"/>
      <c r="D273" s="149"/>
      <c r="E273" s="149"/>
      <c r="F273" s="149"/>
      <c r="G273" s="149"/>
      <c r="H273" s="149"/>
      <c r="I273" s="149"/>
      <c r="J273" s="150"/>
    </row>
    <row r="274" spans="1:10" x14ac:dyDescent="0.2">
      <c r="A274" s="149"/>
      <c r="B274" s="149"/>
      <c r="C274" s="149"/>
      <c r="D274" s="149"/>
      <c r="E274" s="149"/>
      <c r="F274" s="149"/>
      <c r="G274" s="149"/>
      <c r="H274" s="149"/>
      <c r="I274" s="149"/>
      <c r="J274" s="150"/>
    </row>
    <row r="275" spans="1:10" x14ac:dyDescent="0.2">
      <c r="A275" s="149"/>
      <c r="B275" s="149"/>
      <c r="C275" s="149"/>
      <c r="D275" s="149"/>
      <c r="E275" s="149"/>
      <c r="F275" s="149"/>
      <c r="G275" s="149"/>
      <c r="H275" s="149"/>
      <c r="I275" s="149"/>
      <c r="J275" s="150"/>
    </row>
    <row r="276" spans="1:10" x14ac:dyDescent="0.2">
      <c r="A276" s="149"/>
      <c r="B276" s="149"/>
      <c r="C276" s="149"/>
      <c r="D276" s="149"/>
      <c r="E276" s="149"/>
      <c r="F276" s="149"/>
      <c r="G276" s="149"/>
      <c r="H276" s="149"/>
      <c r="I276" s="149"/>
      <c r="J276" s="150"/>
    </row>
    <row r="277" spans="1:10" x14ac:dyDescent="0.2">
      <c r="A277" s="149"/>
      <c r="B277" s="149"/>
      <c r="C277" s="149"/>
      <c r="D277" s="149"/>
      <c r="E277" s="149"/>
      <c r="F277" s="149"/>
      <c r="G277" s="149"/>
      <c r="H277" s="149"/>
      <c r="I277" s="149"/>
      <c r="J277" s="150"/>
    </row>
    <row r="278" spans="1:10" x14ac:dyDescent="0.2">
      <c r="A278" s="149"/>
      <c r="B278" s="149"/>
      <c r="C278" s="149"/>
      <c r="D278" s="149"/>
      <c r="E278" s="149"/>
      <c r="F278" s="149"/>
      <c r="G278" s="149"/>
      <c r="H278" s="149"/>
      <c r="I278" s="149"/>
      <c r="J278" s="150"/>
    </row>
    <row r="279" spans="1:10" x14ac:dyDescent="0.2">
      <c r="A279" s="149"/>
      <c r="B279" s="149"/>
      <c r="C279" s="149"/>
      <c r="D279" s="149"/>
      <c r="E279" s="149"/>
      <c r="F279" s="149"/>
      <c r="G279" s="149"/>
      <c r="H279" s="149"/>
      <c r="I279" s="149"/>
      <c r="J279" s="150"/>
    </row>
    <row r="280" spans="1:10" x14ac:dyDescent="0.2">
      <c r="A280" s="149"/>
      <c r="B280" s="149"/>
      <c r="C280" s="149"/>
      <c r="D280" s="149"/>
      <c r="E280" s="149"/>
      <c r="F280" s="149"/>
      <c r="G280" s="149"/>
      <c r="H280" s="149"/>
      <c r="I280" s="149"/>
      <c r="J280" s="150"/>
    </row>
    <row r="281" spans="1:10" x14ac:dyDescent="0.2">
      <c r="A281" s="149"/>
      <c r="B281" s="149"/>
      <c r="C281" s="149"/>
      <c r="D281" s="149"/>
      <c r="E281" s="149"/>
      <c r="F281" s="149"/>
      <c r="G281" s="149"/>
      <c r="H281" s="149"/>
      <c r="I281" s="149"/>
      <c r="J281" s="150"/>
    </row>
    <row r="282" spans="1:10" x14ac:dyDescent="0.2">
      <c r="A282" s="149"/>
      <c r="B282" s="149"/>
      <c r="C282" s="149"/>
      <c r="D282" s="149"/>
      <c r="E282" s="149"/>
      <c r="F282" s="149"/>
      <c r="G282" s="149"/>
      <c r="H282" s="149"/>
      <c r="I282" s="149"/>
      <c r="J282" s="150"/>
    </row>
    <row r="283" spans="1:10" x14ac:dyDescent="0.2">
      <c r="A283" s="149"/>
      <c r="B283" s="149"/>
      <c r="C283" s="149"/>
      <c r="D283" s="149"/>
      <c r="E283" s="149"/>
      <c r="F283" s="149"/>
      <c r="G283" s="149"/>
      <c r="H283" s="149"/>
      <c r="I283" s="149"/>
      <c r="J283" s="150"/>
    </row>
    <row r="284" spans="1:10" x14ac:dyDescent="0.2">
      <c r="A284" s="149"/>
      <c r="B284" s="149"/>
      <c r="C284" s="149"/>
      <c r="D284" s="149"/>
      <c r="E284" s="149"/>
      <c r="F284" s="149"/>
      <c r="G284" s="149"/>
      <c r="H284" s="149"/>
      <c r="I284" s="149"/>
      <c r="J284" s="150"/>
    </row>
    <row r="285" spans="1:10" x14ac:dyDescent="0.2">
      <c r="A285" s="149"/>
      <c r="B285" s="149"/>
      <c r="C285" s="149"/>
      <c r="D285" s="149"/>
      <c r="E285" s="149"/>
      <c r="F285" s="149"/>
      <c r="G285" s="149"/>
      <c r="H285" s="149"/>
      <c r="I285" s="149"/>
      <c r="J285" s="150"/>
    </row>
    <row r="286" spans="1:10" x14ac:dyDescent="0.2">
      <c r="A286" s="149"/>
      <c r="B286" s="149"/>
      <c r="C286" s="149"/>
      <c r="D286" s="149"/>
      <c r="E286" s="149"/>
      <c r="F286" s="149"/>
      <c r="G286" s="149"/>
      <c r="H286" s="149"/>
      <c r="I286" s="149"/>
      <c r="J286" s="150"/>
    </row>
    <row r="287" spans="1:10" x14ac:dyDescent="0.2">
      <c r="A287" s="149"/>
      <c r="B287" s="149"/>
      <c r="C287" s="149"/>
      <c r="D287" s="149"/>
      <c r="E287" s="149"/>
      <c r="F287" s="149"/>
      <c r="G287" s="149"/>
      <c r="H287" s="149"/>
      <c r="I287" s="149"/>
      <c r="J287" s="150"/>
    </row>
    <row r="288" spans="1:10" x14ac:dyDescent="0.2">
      <c r="A288" s="149"/>
      <c r="B288" s="149"/>
      <c r="C288" s="149"/>
      <c r="D288" s="149"/>
      <c r="E288" s="149"/>
      <c r="F288" s="149"/>
      <c r="G288" s="149"/>
      <c r="H288" s="149"/>
      <c r="I288" s="149"/>
      <c r="J288" s="150"/>
    </row>
    <row r="289" spans="1:10" x14ac:dyDescent="0.2">
      <c r="A289" s="149"/>
      <c r="B289" s="149"/>
      <c r="C289" s="149"/>
      <c r="D289" s="149"/>
      <c r="E289" s="149"/>
      <c r="F289" s="149"/>
      <c r="G289" s="149"/>
      <c r="H289" s="149"/>
      <c r="I289" s="149"/>
      <c r="J289" s="150"/>
    </row>
    <row r="290" spans="1:10" x14ac:dyDescent="0.2">
      <c r="A290" s="149"/>
      <c r="B290" s="149"/>
      <c r="C290" s="149"/>
      <c r="D290" s="149"/>
      <c r="E290" s="149"/>
      <c r="F290" s="149"/>
      <c r="G290" s="149"/>
      <c r="H290" s="149"/>
      <c r="I290" s="149"/>
      <c r="J290" s="150"/>
    </row>
    <row r="291" spans="1:10" x14ac:dyDescent="0.2">
      <c r="A291" s="149"/>
      <c r="B291" s="149"/>
      <c r="C291" s="149"/>
      <c r="D291" s="149"/>
      <c r="E291" s="149"/>
      <c r="F291" s="149"/>
      <c r="G291" s="149"/>
      <c r="H291" s="149"/>
      <c r="I291" s="149"/>
      <c r="J291" s="150"/>
    </row>
    <row r="292" spans="1:10" x14ac:dyDescent="0.2">
      <c r="A292" s="149"/>
      <c r="B292" s="149"/>
      <c r="C292" s="149"/>
      <c r="D292" s="149"/>
      <c r="E292" s="149"/>
      <c r="F292" s="149"/>
      <c r="G292" s="149"/>
      <c r="H292" s="149"/>
      <c r="I292" s="149"/>
      <c r="J292" s="150"/>
    </row>
    <row r="293" spans="1:10" x14ac:dyDescent="0.2">
      <c r="A293" s="149"/>
      <c r="B293" s="149"/>
      <c r="C293" s="149"/>
      <c r="D293" s="149"/>
      <c r="E293" s="149"/>
      <c r="F293" s="149"/>
      <c r="G293" s="149"/>
      <c r="H293" s="149"/>
      <c r="I293" s="149"/>
      <c r="J293" s="150"/>
    </row>
    <row r="294" spans="1:10" x14ac:dyDescent="0.2">
      <c r="A294" s="149"/>
      <c r="B294" s="149"/>
      <c r="C294" s="149"/>
      <c r="D294" s="149"/>
      <c r="E294" s="149"/>
      <c r="F294" s="149"/>
      <c r="G294" s="149"/>
      <c r="H294" s="149"/>
      <c r="I294" s="149"/>
      <c r="J294" s="150"/>
    </row>
    <row r="295" spans="1:10" x14ac:dyDescent="0.2">
      <c r="A295" s="149"/>
      <c r="B295" s="149"/>
      <c r="C295" s="149"/>
      <c r="D295" s="149"/>
      <c r="E295" s="149"/>
      <c r="F295" s="149"/>
      <c r="G295" s="149"/>
      <c r="H295" s="149"/>
      <c r="I295" s="149"/>
      <c r="J295" s="150"/>
    </row>
    <row r="296" spans="1:10" x14ac:dyDescent="0.2">
      <c r="A296" s="149"/>
      <c r="B296" s="149"/>
      <c r="C296" s="149"/>
      <c r="D296" s="149"/>
      <c r="E296" s="149"/>
      <c r="F296" s="149"/>
      <c r="G296" s="149"/>
      <c r="H296" s="149"/>
      <c r="I296" s="149"/>
      <c r="J296" s="150"/>
    </row>
    <row r="297" spans="1:10" x14ac:dyDescent="0.2">
      <c r="A297" s="149"/>
      <c r="B297" s="149"/>
      <c r="C297" s="149"/>
      <c r="D297" s="149"/>
      <c r="E297" s="149"/>
      <c r="F297" s="149"/>
      <c r="G297" s="149"/>
      <c r="H297" s="149"/>
      <c r="I297" s="149"/>
      <c r="J297" s="150"/>
    </row>
    <row r="298" spans="1:10" x14ac:dyDescent="0.2">
      <c r="A298" s="149"/>
      <c r="B298" s="149"/>
      <c r="C298" s="149"/>
      <c r="D298" s="149"/>
      <c r="E298" s="149"/>
      <c r="F298" s="149"/>
      <c r="G298" s="149"/>
      <c r="H298" s="149"/>
      <c r="I298" s="149"/>
      <c r="J298" s="150"/>
    </row>
    <row r="299" spans="1:10" x14ac:dyDescent="0.2">
      <c r="A299" s="149"/>
      <c r="B299" s="149"/>
      <c r="C299" s="149"/>
      <c r="D299" s="149"/>
      <c r="E299" s="149"/>
      <c r="F299" s="149"/>
      <c r="G299" s="149"/>
      <c r="H299" s="149"/>
      <c r="I299" s="149"/>
      <c r="J299" s="150"/>
    </row>
    <row r="300" spans="1:10" x14ac:dyDescent="0.2">
      <c r="A300" s="149"/>
      <c r="B300" s="149"/>
      <c r="C300" s="149"/>
      <c r="D300" s="149"/>
      <c r="E300" s="149"/>
      <c r="F300" s="149"/>
      <c r="G300" s="149"/>
      <c r="H300" s="149"/>
      <c r="I300" s="149"/>
      <c r="J300" s="150"/>
    </row>
    <row r="301" spans="1:10" x14ac:dyDescent="0.2">
      <c r="A301" s="149"/>
      <c r="B301" s="149"/>
      <c r="C301" s="149"/>
      <c r="D301" s="149"/>
      <c r="E301" s="149"/>
      <c r="F301" s="149"/>
      <c r="G301" s="149"/>
      <c r="H301" s="149"/>
      <c r="I301" s="149"/>
      <c r="J301" s="150"/>
    </row>
    <row r="302" spans="1:10" x14ac:dyDescent="0.2">
      <c r="A302" s="149"/>
      <c r="B302" s="149"/>
      <c r="C302" s="149"/>
      <c r="D302" s="149"/>
      <c r="E302" s="149"/>
      <c r="F302" s="149"/>
      <c r="G302" s="149"/>
      <c r="H302" s="149"/>
      <c r="I302" s="149"/>
      <c r="J302" s="150"/>
    </row>
    <row r="303" spans="1:10" x14ac:dyDescent="0.2">
      <c r="A303" s="149"/>
      <c r="B303" s="149"/>
      <c r="C303" s="149"/>
      <c r="D303" s="149"/>
      <c r="E303" s="149"/>
      <c r="F303" s="149"/>
      <c r="G303" s="149"/>
      <c r="H303" s="149"/>
      <c r="I303" s="149"/>
      <c r="J303" s="150"/>
    </row>
    <row r="304" spans="1:10" x14ac:dyDescent="0.2">
      <c r="A304" s="149"/>
      <c r="B304" s="149"/>
      <c r="C304" s="149"/>
      <c r="D304" s="149"/>
      <c r="E304" s="149"/>
      <c r="F304" s="149"/>
      <c r="G304" s="149"/>
      <c r="H304" s="149"/>
      <c r="I304" s="149"/>
      <c r="J304" s="150"/>
    </row>
    <row r="305" spans="1:10" x14ac:dyDescent="0.2">
      <c r="A305" s="149"/>
      <c r="B305" s="149"/>
      <c r="C305" s="149"/>
      <c r="D305" s="149"/>
      <c r="E305" s="149"/>
      <c r="F305" s="149"/>
      <c r="G305" s="149"/>
      <c r="H305" s="149"/>
      <c r="I305" s="149"/>
      <c r="J305" s="150"/>
    </row>
    <row r="306" spans="1:10" x14ac:dyDescent="0.2">
      <c r="A306" s="149"/>
      <c r="B306" s="149"/>
      <c r="C306" s="149"/>
      <c r="D306" s="149"/>
      <c r="E306" s="149"/>
      <c r="F306" s="149"/>
      <c r="G306" s="149"/>
      <c r="H306" s="149"/>
      <c r="I306" s="149"/>
      <c r="J306" s="150"/>
    </row>
    <row r="307" spans="1:10" x14ac:dyDescent="0.2">
      <c r="A307" s="149"/>
      <c r="B307" s="149"/>
      <c r="C307" s="149"/>
      <c r="D307" s="149"/>
      <c r="E307" s="149"/>
      <c r="F307" s="149"/>
      <c r="G307" s="149"/>
      <c r="H307" s="149"/>
      <c r="I307" s="149"/>
      <c r="J307" s="150"/>
    </row>
    <row r="308" spans="1:10" x14ac:dyDescent="0.2">
      <c r="A308" s="149"/>
      <c r="B308" s="149"/>
      <c r="C308" s="149"/>
      <c r="D308" s="149"/>
      <c r="E308" s="149"/>
      <c r="F308" s="149"/>
      <c r="G308" s="149"/>
      <c r="H308" s="149"/>
      <c r="I308" s="149"/>
      <c r="J308" s="150"/>
    </row>
    <row r="309" spans="1:10" x14ac:dyDescent="0.2">
      <c r="A309" s="149"/>
      <c r="B309" s="149"/>
      <c r="C309" s="149"/>
      <c r="D309" s="149"/>
      <c r="E309" s="149"/>
      <c r="F309" s="149"/>
      <c r="G309" s="149"/>
      <c r="H309" s="149"/>
      <c r="I309" s="149"/>
      <c r="J309" s="150"/>
    </row>
    <row r="310" spans="1:10" x14ac:dyDescent="0.2">
      <c r="A310" s="149"/>
      <c r="B310" s="149"/>
      <c r="C310" s="149"/>
      <c r="D310" s="149"/>
      <c r="E310" s="149"/>
      <c r="F310" s="149"/>
      <c r="G310" s="149"/>
      <c r="H310" s="149"/>
      <c r="I310" s="149"/>
      <c r="J310" s="150"/>
    </row>
    <row r="311" spans="1:10" x14ac:dyDescent="0.2">
      <c r="A311" s="149"/>
      <c r="B311" s="149"/>
      <c r="C311" s="149"/>
      <c r="D311" s="149"/>
      <c r="E311" s="149"/>
      <c r="F311" s="149"/>
      <c r="G311" s="149"/>
      <c r="H311" s="149"/>
      <c r="I311" s="149"/>
      <c r="J311" s="150"/>
    </row>
    <row r="312" spans="1:10" x14ac:dyDescent="0.2">
      <c r="A312" s="149"/>
      <c r="B312" s="149"/>
      <c r="C312" s="149"/>
      <c r="D312" s="149"/>
      <c r="E312" s="149"/>
      <c r="F312" s="149"/>
      <c r="G312" s="149"/>
      <c r="H312" s="149"/>
      <c r="I312" s="149"/>
      <c r="J312" s="150"/>
    </row>
    <row r="313" spans="1:10" x14ac:dyDescent="0.2">
      <c r="A313" s="149"/>
      <c r="B313" s="149"/>
      <c r="C313" s="149"/>
      <c r="D313" s="149"/>
      <c r="E313" s="149"/>
      <c r="F313" s="149"/>
      <c r="G313" s="149"/>
      <c r="H313" s="149"/>
      <c r="I313" s="149"/>
      <c r="J313" s="150"/>
    </row>
    <row r="314" spans="1:10" x14ac:dyDescent="0.2">
      <c r="A314" s="149"/>
      <c r="B314" s="149"/>
      <c r="C314" s="149"/>
      <c r="D314" s="149"/>
      <c r="E314" s="149"/>
      <c r="F314" s="149"/>
      <c r="G314" s="149"/>
      <c r="H314" s="149"/>
      <c r="I314" s="149"/>
      <c r="J314" s="150"/>
    </row>
    <row r="315" spans="1:10" x14ac:dyDescent="0.2">
      <c r="A315" s="149"/>
      <c r="B315" s="149"/>
      <c r="C315" s="149"/>
      <c r="D315" s="149"/>
      <c r="E315" s="149"/>
      <c r="F315" s="149"/>
      <c r="G315" s="149"/>
      <c r="H315" s="149"/>
      <c r="I315" s="149"/>
      <c r="J315" s="150"/>
    </row>
    <row r="316" spans="1:10" x14ac:dyDescent="0.2">
      <c r="A316" s="149"/>
      <c r="B316" s="149"/>
      <c r="C316" s="149"/>
      <c r="D316" s="149"/>
      <c r="E316" s="149"/>
      <c r="F316" s="149"/>
      <c r="G316" s="149"/>
      <c r="H316" s="149"/>
      <c r="I316" s="149"/>
      <c r="J316" s="150"/>
    </row>
    <row r="317" spans="1:10" x14ac:dyDescent="0.2">
      <c r="A317" s="149"/>
      <c r="B317" s="149"/>
      <c r="C317" s="149"/>
      <c r="D317" s="149"/>
      <c r="E317" s="149"/>
      <c r="F317" s="149"/>
      <c r="G317" s="149"/>
      <c r="H317" s="149"/>
      <c r="I317" s="149"/>
      <c r="J317" s="150"/>
    </row>
    <row r="318" spans="1:10" x14ac:dyDescent="0.2">
      <c r="A318" s="149"/>
      <c r="B318" s="149"/>
      <c r="C318" s="149"/>
      <c r="D318" s="149"/>
      <c r="E318" s="149"/>
      <c r="F318" s="149"/>
      <c r="G318" s="149"/>
      <c r="H318" s="149"/>
      <c r="I318" s="149"/>
      <c r="J318" s="150"/>
    </row>
    <row r="319" spans="1:10" x14ac:dyDescent="0.2">
      <c r="A319" s="149"/>
      <c r="B319" s="149"/>
      <c r="C319" s="149"/>
      <c r="D319" s="149"/>
      <c r="E319" s="149"/>
      <c r="F319" s="149"/>
      <c r="G319" s="149"/>
      <c r="H319" s="149"/>
      <c r="I319" s="149"/>
      <c r="J319" s="150"/>
    </row>
    <row r="320" spans="1:10" x14ac:dyDescent="0.2">
      <c r="A320" s="149"/>
      <c r="B320" s="149"/>
      <c r="C320" s="149"/>
      <c r="D320" s="149"/>
      <c r="E320" s="149"/>
      <c r="F320" s="149"/>
      <c r="G320" s="149"/>
      <c r="H320" s="149"/>
      <c r="I320" s="149"/>
      <c r="J320" s="150"/>
    </row>
    <row r="321" spans="1:10" x14ac:dyDescent="0.2">
      <c r="A321" s="149"/>
      <c r="B321" s="149"/>
      <c r="C321" s="149"/>
      <c r="D321" s="149"/>
      <c r="E321" s="149"/>
      <c r="F321" s="149"/>
      <c r="G321" s="149"/>
      <c r="H321" s="149"/>
      <c r="I321" s="149"/>
      <c r="J321" s="150"/>
    </row>
    <row r="322" spans="1:10" x14ac:dyDescent="0.2">
      <c r="A322" s="149"/>
      <c r="B322" s="149"/>
      <c r="C322" s="149"/>
      <c r="D322" s="149"/>
      <c r="E322" s="149"/>
      <c r="F322" s="149"/>
      <c r="G322" s="149"/>
      <c r="H322" s="149"/>
      <c r="I322" s="149"/>
      <c r="J322" s="150"/>
    </row>
    <row r="323" spans="1:10" x14ac:dyDescent="0.2">
      <c r="A323" s="149"/>
      <c r="B323" s="149"/>
      <c r="C323" s="149"/>
      <c r="D323" s="149"/>
      <c r="E323" s="149"/>
      <c r="F323" s="149"/>
      <c r="G323" s="149"/>
      <c r="H323" s="149"/>
      <c r="I323" s="149"/>
      <c r="J323" s="150"/>
    </row>
    <row r="324" spans="1:10" x14ac:dyDescent="0.2">
      <c r="A324" s="149"/>
      <c r="B324" s="149"/>
      <c r="C324" s="149"/>
      <c r="D324" s="149"/>
      <c r="E324" s="149"/>
      <c r="F324" s="149"/>
      <c r="G324" s="149"/>
      <c r="H324" s="149"/>
      <c r="I324" s="149"/>
      <c r="J324" s="150"/>
    </row>
    <row r="325" spans="1:10" x14ac:dyDescent="0.2">
      <c r="A325" s="149"/>
      <c r="B325" s="149"/>
      <c r="C325" s="149"/>
      <c r="D325" s="149"/>
      <c r="E325" s="149"/>
      <c r="F325" s="149"/>
      <c r="G325" s="149"/>
      <c r="H325" s="149"/>
      <c r="I325" s="149"/>
      <c r="J325" s="150"/>
    </row>
    <row r="326" spans="1:10" x14ac:dyDescent="0.2">
      <c r="A326" s="149"/>
      <c r="B326" s="149"/>
      <c r="C326" s="149"/>
      <c r="D326" s="149"/>
      <c r="E326" s="149"/>
      <c r="F326" s="149"/>
      <c r="G326" s="149"/>
      <c r="H326" s="149"/>
      <c r="I326" s="149"/>
      <c r="J326" s="150"/>
    </row>
    <row r="327" spans="1:10" x14ac:dyDescent="0.2">
      <c r="A327" s="149"/>
      <c r="B327" s="149"/>
      <c r="C327" s="149"/>
      <c r="D327" s="149"/>
      <c r="E327" s="149"/>
      <c r="F327" s="149"/>
      <c r="G327" s="149"/>
      <c r="H327" s="149"/>
      <c r="I327" s="149"/>
      <c r="J327" s="150"/>
    </row>
    <row r="328" spans="1:10" x14ac:dyDescent="0.2">
      <c r="A328" s="149"/>
      <c r="B328" s="149"/>
      <c r="C328" s="149"/>
      <c r="D328" s="149"/>
      <c r="E328" s="149"/>
      <c r="F328" s="149"/>
      <c r="G328" s="149"/>
      <c r="H328" s="149"/>
      <c r="I328" s="149"/>
      <c r="J328" s="150"/>
    </row>
    <row r="329" spans="1:10" x14ac:dyDescent="0.2">
      <c r="A329" s="149"/>
      <c r="B329" s="149"/>
      <c r="C329" s="149"/>
      <c r="D329" s="149"/>
      <c r="E329" s="149"/>
      <c r="F329" s="149"/>
      <c r="G329" s="149"/>
      <c r="H329" s="149"/>
      <c r="I329" s="149"/>
      <c r="J329" s="150"/>
    </row>
    <row r="330" spans="1:10" x14ac:dyDescent="0.2">
      <c r="A330" s="149"/>
      <c r="B330" s="149"/>
      <c r="C330" s="149"/>
      <c r="D330" s="149"/>
      <c r="E330" s="149"/>
      <c r="F330" s="149"/>
      <c r="G330" s="149"/>
      <c r="H330" s="149"/>
      <c r="I330" s="149"/>
      <c r="J330" s="150"/>
    </row>
    <row r="331" spans="1:10" x14ac:dyDescent="0.2">
      <c r="A331" s="149"/>
      <c r="B331" s="149"/>
      <c r="C331" s="149"/>
      <c r="D331" s="149"/>
      <c r="E331" s="149"/>
      <c r="F331" s="149"/>
      <c r="G331" s="149"/>
      <c r="H331" s="149"/>
      <c r="I331" s="149"/>
      <c r="J331" s="150"/>
    </row>
    <row r="332" spans="1:10" x14ac:dyDescent="0.2">
      <c r="A332" s="149"/>
      <c r="B332" s="149"/>
      <c r="C332" s="149"/>
      <c r="D332" s="149"/>
      <c r="E332" s="149"/>
      <c r="F332" s="149"/>
      <c r="G332" s="149"/>
      <c r="H332" s="149"/>
      <c r="I332" s="149"/>
      <c r="J332" s="150"/>
    </row>
    <row r="333" spans="1:10" x14ac:dyDescent="0.2">
      <c r="A333" s="149"/>
      <c r="B333" s="149"/>
      <c r="C333" s="149"/>
      <c r="D333" s="149"/>
      <c r="E333" s="149"/>
      <c r="F333" s="149"/>
      <c r="G333" s="149"/>
      <c r="H333" s="149"/>
      <c r="I333" s="149"/>
      <c r="J333" s="150"/>
    </row>
    <row r="334" spans="1:10" x14ac:dyDescent="0.2">
      <c r="A334" s="149"/>
      <c r="B334" s="149"/>
      <c r="C334" s="149"/>
      <c r="D334" s="149"/>
      <c r="E334" s="149"/>
      <c r="F334" s="149"/>
      <c r="G334" s="149"/>
      <c r="H334" s="149"/>
      <c r="I334" s="149"/>
      <c r="J334" s="150"/>
    </row>
    <row r="335" spans="1:10" x14ac:dyDescent="0.2">
      <c r="A335" s="149"/>
      <c r="B335" s="149"/>
      <c r="C335" s="149"/>
      <c r="D335" s="149"/>
      <c r="E335" s="149"/>
      <c r="F335" s="149"/>
      <c r="G335" s="149"/>
      <c r="H335" s="149"/>
      <c r="I335" s="149"/>
      <c r="J335" s="150"/>
    </row>
    <row r="336" spans="1:10" x14ac:dyDescent="0.2">
      <c r="A336" s="149"/>
      <c r="B336" s="149"/>
      <c r="C336" s="149"/>
      <c r="D336" s="149"/>
      <c r="E336" s="149"/>
      <c r="F336" s="149"/>
      <c r="G336" s="149"/>
      <c r="H336" s="149"/>
      <c r="I336" s="149"/>
      <c r="J336" s="150"/>
    </row>
    <row r="337" spans="1:10" x14ac:dyDescent="0.2">
      <c r="A337" s="149"/>
      <c r="B337" s="149"/>
      <c r="C337" s="149"/>
      <c r="D337" s="149"/>
      <c r="E337" s="149"/>
      <c r="F337" s="149"/>
      <c r="G337" s="149"/>
      <c r="H337" s="149"/>
      <c r="I337" s="149"/>
      <c r="J337" s="150"/>
    </row>
    <row r="338" spans="1:10" x14ac:dyDescent="0.2">
      <c r="A338" s="149"/>
      <c r="B338" s="149"/>
      <c r="C338" s="149"/>
      <c r="D338" s="149"/>
      <c r="E338" s="149"/>
      <c r="F338" s="149"/>
      <c r="G338" s="149"/>
      <c r="H338" s="149"/>
      <c r="I338" s="149"/>
      <c r="J338" s="150"/>
    </row>
    <row r="339" spans="1:10" x14ac:dyDescent="0.2">
      <c r="A339" s="149"/>
      <c r="B339" s="149"/>
      <c r="C339" s="149"/>
      <c r="D339" s="149"/>
      <c r="E339" s="149"/>
      <c r="F339" s="149"/>
      <c r="G339" s="149"/>
      <c r="H339" s="149"/>
      <c r="I339" s="149"/>
      <c r="J339" s="150"/>
    </row>
    <row r="340" spans="1:10" x14ac:dyDescent="0.2">
      <c r="A340" s="149"/>
      <c r="B340" s="149"/>
      <c r="C340" s="149"/>
      <c r="D340" s="149"/>
      <c r="E340" s="149"/>
      <c r="F340" s="149"/>
      <c r="G340" s="149"/>
      <c r="H340" s="149"/>
      <c r="I340" s="149"/>
      <c r="J340" s="150"/>
    </row>
    <row r="341" spans="1:10" x14ac:dyDescent="0.2">
      <c r="A341" s="149"/>
      <c r="B341" s="149"/>
      <c r="C341" s="149"/>
      <c r="D341" s="149"/>
      <c r="E341" s="149"/>
      <c r="F341" s="149"/>
      <c r="G341" s="149"/>
      <c r="H341" s="149"/>
      <c r="I341" s="149"/>
      <c r="J341" s="150"/>
    </row>
    <row r="342" spans="1:10" x14ac:dyDescent="0.2">
      <c r="A342" s="149"/>
      <c r="B342" s="149"/>
      <c r="C342" s="149"/>
      <c r="D342" s="149"/>
      <c r="E342" s="149"/>
      <c r="F342" s="149"/>
      <c r="G342" s="149"/>
      <c r="H342" s="149"/>
      <c r="I342" s="149"/>
      <c r="J342" s="150"/>
    </row>
    <row r="343" spans="1:10" x14ac:dyDescent="0.2">
      <c r="A343" s="149"/>
      <c r="B343" s="149"/>
      <c r="C343" s="149"/>
      <c r="D343" s="149"/>
      <c r="E343" s="149"/>
      <c r="F343" s="149"/>
      <c r="G343" s="149"/>
      <c r="H343" s="149"/>
      <c r="I343" s="149"/>
      <c r="J343" s="150"/>
    </row>
    <row r="344" spans="1:10" x14ac:dyDescent="0.2">
      <c r="A344" s="149"/>
      <c r="B344" s="149"/>
      <c r="C344" s="149"/>
      <c r="D344" s="149"/>
      <c r="E344" s="149"/>
      <c r="F344" s="149"/>
      <c r="G344" s="149"/>
      <c r="H344" s="149"/>
      <c r="I344" s="149"/>
      <c r="J344" s="150"/>
    </row>
    <row r="345" spans="1:10" x14ac:dyDescent="0.2">
      <c r="A345" s="149"/>
      <c r="B345" s="149"/>
      <c r="C345" s="149"/>
      <c r="D345" s="149"/>
      <c r="E345" s="149"/>
      <c r="F345" s="149"/>
      <c r="G345" s="149"/>
      <c r="H345" s="149"/>
      <c r="I345" s="149"/>
      <c r="J345" s="150"/>
    </row>
    <row r="346" spans="1:10" x14ac:dyDescent="0.2">
      <c r="A346" s="149"/>
      <c r="B346" s="149"/>
      <c r="C346" s="149"/>
      <c r="D346" s="149"/>
      <c r="E346" s="149"/>
      <c r="F346" s="149"/>
      <c r="G346" s="149"/>
      <c r="H346" s="149"/>
      <c r="I346" s="149"/>
      <c r="J346" s="150"/>
    </row>
    <row r="347" spans="1:10" x14ac:dyDescent="0.2">
      <c r="A347" s="149"/>
      <c r="B347" s="149"/>
      <c r="C347" s="149"/>
      <c r="D347" s="149"/>
      <c r="E347" s="149"/>
      <c r="F347" s="149"/>
      <c r="G347" s="149"/>
      <c r="H347" s="149"/>
      <c r="I347" s="149"/>
      <c r="J347" s="150"/>
    </row>
    <row r="348" spans="1:10" x14ac:dyDescent="0.2">
      <c r="A348" s="149"/>
      <c r="B348" s="149"/>
      <c r="C348" s="149"/>
      <c r="D348" s="149"/>
      <c r="E348" s="149"/>
      <c r="F348" s="149"/>
      <c r="G348" s="149"/>
      <c r="H348" s="149"/>
      <c r="I348" s="149"/>
      <c r="J348" s="150"/>
    </row>
    <row r="349" spans="1:10" x14ac:dyDescent="0.2">
      <c r="A349" s="149"/>
      <c r="B349" s="149"/>
      <c r="C349" s="149"/>
      <c r="D349" s="149"/>
      <c r="E349" s="149"/>
      <c r="F349" s="149"/>
      <c r="G349" s="149"/>
      <c r="H349" s="149"/>
      <c r="I349" s="149"/>
      <c r="J349" s="150"/>
    </row>
    <row r="350" spans="1:10" x14ac:dyDescent="0.2">
      <c r="A350" s="149"/>
      <c r="B350" s="149"/>
      <c r="C350" s="149"/>
      <c r="D350" s="149"/>
      <c r="E350" s="149"/>
      <c r="F350" s="149"/>
      <c r="G350" s="149"/>
      <c r="H350" s="149"/>
      <c r="I350" s="149"/>
      <c r="J350" s="150"/>
    </row>
    <row r="351" spans="1:10" x14ac:dyDescent="0.2">
      <c r="A351" s="149"/>
      <c r="B351" s="149"/>
      <c r="C351" s="149"/>
      <c r="D351" s="149"/>
      <c r="E351" s="149"/>
      <c r="F351" s="149"/>
      <c r="G351" s="149"/>
      <c r="H351" s="149"/>
      <c r="I351" s="149"/>
      <c r="J351" s="150"/>
    </row>
    <row r="352" spans="1:10" x14ac:dyDescent="0.2">
      <c r="A352" s="149"/>
      <c r="B352" s="149"/>
      <c r="C352" s="149"/>
      <c r="D352" s="149"/>
      <c r="E352" s="149"/>
      <c r="F352" s="149"/>
      <c r="G352" s="149"/>
      <c r="H352" s="149"/>
      <c r="I352" s="149"/>
      <c r="J352" s="150"/>
    </row>
    <row r="353" spans="1:10" x14ac:dyDescent="0.2">
      <c r="A353" s="149"/>
      <c r="B353" s="149"/>
      <c r="C353" s="149"/>
      <c r="D353" s="149"/>
      <c r="E353" s="149"/>
      <c r="F353" s="149"/>
      <c r="G353" s="149"/>
      <c r="H353" s="149"/>
      <c r="I353" s="149"/>
      <c r="J353" s="150"/>
    </row>
    <row r="354" spans="1:10" x14ac:dyDescent="0.2">
      <c r="A354" s="149"/>
      <c r="B354" s="149"/>
      <c r="C354" s="149"/>
      <c r="D354" s="149"/>
      <c r="E354" s="149"/>
      <c r="F354" s="149"/>
      <c r="G354" s="149"/>
      <c r="H354" s="149"/>
      <c r="I354" s="149"/>
      <c r="J354" s="150"/>
    </row>
    <row r="355" spans="1:10" x14ac:dyDescent="0.2">
      <c r="A355" s="149"/>
      <c r="B355" s="149"/>
      <c r="C355" s="149"/>
      <c r="D355" s="149"/>
      <c r="E355" s="149"/>
      <c r="F355" s="149"/>
      <c r="G355" s="149"/>
      <c r="H355" s="149"/>
      <c r="I355" s="149"/>
      <c r="J355" s="150"/>
    </row>
    <row r="356" spans="1:10" x14ac:dyDescent="0.2">
      <c r="A356" s="149"/>
      <c r="B356" s="149"/>
      <c r="C356" s="149"/>
      <c r="D356" s="149"/>
      <c r="E356" s="149"/>
      <c r="F356" s="149"/>
      <c r="G356" s="149"/>
      <c r="H356" s="149"/>
      <c r="I356" s="149"/>
      <c r="J356" s="150"/>
    </row>
    <row r="357" spans="1:10" x14ac:dyDescent="0.2">
      <c r="A357" s="149"/>
      <c r="B357" s="149"/>
      <c r="C357" s="149"/>
      <c r="D357" s="149"/>
      <c r="E357" s="149"/>
      <c r="F357" s="149"/>
      <c r="G357" s="149"/>
      <c r="H357" s="149"/>
      <c r="I357" s="149"/>
      <c r="J357" s="150"/>
    </row>
    <row r="358" spans="1:10" x14ac:dyDescent="0.2">
      <c r="A358" s="149"/>
      <c r="B358" s="149"/>
      <c r="C358" s="149"/>
      <c r="D358" s="149"/>
      <c r="E358" s="149"/>
      <c r="F358" s="149"/>
      <c r="G358" s="149"/>
      <c r="H358" s="149"/>
      <c r="I358" s="149"/>
      <c r="J358" s="150"/>
    </row>
    <row r="359" spans="1:10" x14ac:dyDescent="0.2">
      <c r="A359" s="149"/>
      <c r="B359" s="149"/>
      <c r="C359" s="149"/>
      <c r="D359" s="149"/>
      <c r="E359" s="149"/>
      <c r="F359" s="149"/>
      <c r="G359" s="149"/>
      <c r="H359" s="149"/>
      <c r="I359" s="149"/>
      <c r="J359" s="150"/>
    </row>
    <row r="360" spans="1:10" x14ac:dyDescent="0.2">
      <c r="A360" s="149"/>
      <c r="B360" s="149"/>
      <c r="C360" s="149"/>
      <c r="D360" s="149"/>
      <c r="E360" s="149"/>
      <c r="F360" s="149"/>
      <c r="G360" s="149"/>
      <c r="H360" s="149"/>
      <c r="I360" s="149"/>
      <c r="J360" s="150"/>
    </row>
    <row r="361" spans="1:10" x14ac:dyDescent="0.2">
      <c r="A361" s="149"/>
      <c r="B361" s="149"/>
      <c r="C361" s="149"/>
      <c r="D361" s="149"/>
      <c r="E361" s="149"/>
      <c r="F361" s="149"/>
      <c r="G361" s="149"/>
      <c r="H361" s="149"/>
      <c r="I361" s="149"/>
      <c r="J361" s="150"/>
    </row>
    <row r="362" spans="1:10" x14ac:dyDescent="0.2">
      <c r="A362" s="149"/>
      <c r="B362" s="149"/>
      <c r="C362" s="149"/>
      <c r="D362" s="149"/>
      <c r="E362" s="149"/>
      <c r="F362" s="149"/>
      <c r="G362" s="149"/>
      <c r="H362" s="149"/>
      <c r="I362" s="149"/>
      <c r="J362" s="150"/>
    </row>
    <row r="363" spans="1:10" x14ac:dyDescent="0.2">
      <c r="A363" s="149"/>
      <c r="B363" s="149"/>
      <c r="C363" s="149"/>
      <c r="D363" s="149"/>
      <c r="E363" s="149"/>
      <c r="F363" s="149"/>
      <c r="G363" s="149"/>
      <c r="H363" s="149"/>
      <c r="I363" s="149"/>
      <c r="J363" s="150"/>
    </row>
    <row r="364" spans="1:10" x14ac:dyDescent="0.2">
      <c r="A364" s="149"/>
      <c r="B364" s="149"/>
      <c r="C364" s="149"/>
      <c r="D364" s="149"/>
      <c r="E364" s="149"/>
      <c r="F364" s="149"/>
      <c r="G364" s="149"/>
      <c r="H364" s="149"/>
      <c r="I364" s="149"/>
      <c r="J364" s="150"/>
    </row>
    <row r="365" spans="1:10" x14ac:dyDescent="0.2">
      <c r="A365" s="149"/>
      <c r="B365" s="149"/>
      <c r="C365" s="149"/>
      <c r="D365" s="149"/>
      <c r="E365" s="149"/>
      <c r="F365" s="149"/>
      <c r="G365" s="149"/>
      <c r="H365" s="149"/>
      <c r="I365" s="149"/>
      <c r="J365" s="150"/>
    </row>
    <row r="366" spans="1:10" x14ac:dyDescent="0.2">
      <c r="A366" s="149"/>
      <c r="B366" s="149"/>
      <c r="C366" s="149"/>
      <c r="D366" s="149"/>
      <c r="E366" s="149"/>
      <c r="F366" s="149"/>
      <c r="G366" s="149"/>
      <c r="H366" s="149"/>
      <c r="I366" s="149"/>
      <c r="J366" s="150"/>
    </row>
    <row r="367" spans="1:10" x14ac:dyDescent="0.2">
      <c r="A367" s="149"/>
      <c r="B367" s="149"/>
      <c r="C367" s="149"/>
      <c r="D367" s="149"/>
      <c r="E367" s="149"/>
      <c r="F367" s="149"/>
      <c r="G367" s="149"/>
      <c r="H367" s="149"/>
      <c r="I367" s="149"/>
      <c r="J367" s="150"/>
    </row>
    <row r="368" spans="1:10" x14ac:dyDescent="0.2">
      <c r="A368" s="149"/>
      <c r="B368" s="149"/>
      <c r="C368" s="149"/>
      <c r="D368" s="149"/>
      <c r="E368" s="149"/>
      <c r="F368" s="149"/>
      <c r="G368" s="149"/>
      <c r="H368" s="149"/>
      <c r="I368" s="149"/>
      <c r="J368" s="150"/>
    </row>
    <row r="369" spans="1:10" x14ac:dyDescent="0.2">
      <c r="A369" s="149"/>
      <c r="B369" s="149"/>
      <c r="C369" s="149"/>
      <c r="D369" s="149"/>
      <c r="E369" s="149"/>
      <c r="F369" s="149"/>
      <c r="G369" s="149"/>
      <c r="H369" s="149"/>
      <c r="I369" s="149"/>
      <c r="J369" s="150"/>
    </row>
    <row r="370" spans="1:10" x14ac:dyDescent="0.2">
      <c r="A370" s="149"/>
      <c r="B370" s="149"/>
      <c r="C370" s="149"/>
      <c r="D370" s="149"/>
      <c r="E370" s="149"/>
      <c r="F370" s="149"/>
      <c r="G370" s="149"/>
      <c r="H370" s="149"/>
      <c r="I370" s="149"/>
      <c r="J370" s="150"/>
    </row>
    <row r="371" spans="1:10" x14ac:dyDescent="0.2">
      <c r="A371" s="149"/>
      <c r="B371" s="149"/>
      <c r="C371" s="149"/>
      <c r="D371" s="149"/>
      <c r="E371" s="149"/>
      <c r="F371" s="149"/>
      <c r="G371" s="149"/>
      <c r="H371" s="149"/>
      <c r="I371" s="149"/>
      <c r="J371" s="150"/>
    </row>
    <row r="372" spans="1:10" x14ac:dyDescent="0.2">
      <c r="A372" s="149"/>
      <c r="B372" s="149"/>
      <c r="C372" s="149"/>
      <c r="D372" s="149"/>
      <c r="E372" s="149"/>
      <c r="F372" s="149"/>
      <c r="G372" s="149"/>
      <c r="H372" s="149"/>
      <c r="I372" s="149"/>
      <c r="J372" s="150"/>
    </row>
    <row r="373" spans="1:10" x14ac:dyDescent="0.2">
      <c r="A373" s="149"/>
      <c r="B373" s="149"/>
      <c r="C373" s="149"/>
      <c r="D373" s="149"/>
      <c r="E373" s="149"/>
      <c r="F373" s="149"/>
      <c r="G373" s="149"/>
      <c r="H373" s="149"/>
      <c r="I373" s="149"/>
      <c r="J373" s="150"/>
    </row>
    <row r="374" spans="1:10" x14ac:dyDescent="0.2">
      <c r="A374" s="149"/>
      <c r="B374" s="149"/>
      <c r="C374" s="149"/>
      <c r="D374" s="149"/>
      <c r="E374" s="149"/>
      <c r="F374" s="149"/>
      <c r="G374" s="149"/>
      <c r="H374" s="149"/>
      <c r="I374" s="149"/>
      <c r="J374" s="150"/>
    </row>
    <row r="375" spans="1:10" x14ac:dyDescent="0.2">
      <c r="A375" s="149"/>
      <c r="B375" s="149"/>
      <c r="C375" s="149"/>
      <c r="D375" s="149"/>
      <c r="E375" s="149"/>
      <c r="F375" s="149"/>
      <c r="G375" s="149"/>
      <c r="H375" s="149"/>
      <c r="I375" s="149"/>
      <c r="J375" s="150"/>
    </row>
    <row r="376" spans="1:10" x14ac:dyDescent="0.2">
      <c r="A376" s="149"/>
      <c r="B376" s="149"/>
      <c r="C376" s="149"/>
      <c r="D376" s="149"/>
      <c r="E376" s="149"/>
      <c r="F376" s="149"/>
      <c r="G376" s="149"/>
      <c r="H376" s="149"/>
      <c r="I376" s="149"/>
      <c r="J376" s="150"/>
    </row>
    <row r="377" spans="1:10" x14ac:dyDescent="0.2">
      <c r="A377" s="149"/>
      <c r="B377" s="149"/>
      <c r="C377" s="149"/>
      <c r="D377" s="149"/>
      <c r="E377" s="149"/>
      <c r="F377" s="149"/>
      <c r="G377" s="149"/>
      <c r="H377" s="149"/>
      <c r="I377" s="149"/>
      <c r="J377" s="150"/>
    </row>
    <row r="378" spans="1:10" x14ac:dyDescent="0.2">
      <c r="A378" s="149"/>
      <c r="B378" s="149"/>
      <c r="C378" s="149"/>
      <c r="D378" s="149"/>
      <c r="E378" s="149"/>
      <c r="F378" s="149"/>
      <c r="G378" s="149"/>
      <c r="H378" s="149"/>
      <c r="I378" s="149"/>
      <c r="J378" s="150"/>
    </row>
    <row r="379" spans="1:10" x14ac:dyDescent="0.2">
      <c r="A379" s="149"/>
      <c r="B379" s="149"/>
      <c r="C379" s="149"/>
      <c r="D379" s="149"/>
      <c r="E379" s="149"/>
      <c r="F379" s="149"/>
      <c r="G379" s="149"/>
      <c r="H379" s="149"/>
      <c r="I379" s="149"/>
      <c r="J379" s="150"/>
    </row>
    <row r="380" spans="1:10" x14ac:dyDescent="0.2">
      <c r="A380" s="149"/>
      <c r="B380" s="149"/>
      <c r="C380" s="149"/>
      <c r="D380" s="149"/>
      <c r="E380" s="149"/>
      <c r="F380" s="149"/>
      <c r="G380" s="149"/>
      <c r="H380" s="149"/>
      <c r="I380" s="149"/>
      <c r="J380" s="150"/>
    </row>
    <row r="381" spans="1:10" x14ac:dyDescent="0.2">
      <c r="A381" s="149"/>
      <c r="B381" s="149"/>
      <c r="C381" s="149"/>
      <c r="D381" s="149"/>
      <c r="E381" s="149"/>
      <c r="F381" s="149"/>
      <c r="G381" s="149"/>
      <c r="H381" s="149"/>
      <c r="I381" s="149"/>
      <c r="J381" s="150"/>
    </row>
    <row r="382" spans="1:10" x14ac:dyDescent="0.2">
      <c r="A382" s="149"/>
      <c r="B382" s="149"/>
      <c r="C382" s="149"/>
      <c r="D382" s="149"/>
      <c r="E382" s="149"/>
      <c r="F382" s="149"/>
      <c r="G382" s="149"/>
      <c r="H382" s="149"/>
      <c r="I382" s="149"/>
      <c r="J382" s="150"/>
    </row>
    <row r="383" spans="1:10" x14ac:dyDescent="0.2">
      <c r="A383" s="149"/>
      <c r="B383" s="149"/>
      <c r="C383" s="149"/>
      <c r="D383" s="149"/>
      <c r="E383" s="149"/>
      <c r="F383" s="149"/>
      <c r="G383" s="149"/>
      <c r="H383" s="149"/>
      <c r="I383" s="149"/>
      <c r="J383" s="150"/>
    </row>
    <row r="384" spans="1:10" x14ac:dyDescent="0.2">
      <c r="A384" s="149"/>
      <c r="B384" s="149"/>
      <c r="C384" s="149"/>
      <c r="D384" s="149"/>
      <c r="E384" s="149"/>
      <c r="F384" s="149"/>
      <c r="G384" s="149"/>
      <c r="H384" s="149"/>
      <c r="I384" s="149"/>
      <c r="J384" s="150"/>
    </row>
    <row r="385" spans="1:10" x14ac:dyDescent="0.2">
      <c r="A385" s="149"/>
      <c r="B385" s="149"/>
      <c r="C385" s="149"/>
      <c r="D385" s="149"/>
      <c r="E385" s="149"/>
      <c r="F385" s="149"/>
      <c r="G385" s="149"/>
      <c r="H385" s="149"/>
      <c r="I385" s="149"/>
      <c r="J385" s="150"/>
    </row>
    <row r="386" spans="1:10" x14ac:dyDescent="0.2">
      <c r="A386" s="149"/>
      <c r="B386" s="149"/>
      <c r="C386" s="149"/>
      <c r="D386" s="149"/>
      <c r="E386" s="149"/>
      <c r="F386" s="149"/>
      <c r="G386" s="149"/>
      <c r="H386" s="149"/>
      <c r="I386" s="149"/>
      <c r="J386" s="150"/>
    </row>
    <row r="387" spans="1:10" x14ac:dyDescent="0.2">
      <c r="A387" s="149"/>
      <c r="B387" s="149"/>
      <c r="C387" s="149"/>
      <c r="D387" s="149"/>
      <c r="E387" s="149"/>
      <c r="F387" s="149"/>
      <c r="G387" s="149"/>
      <c r="H387" s="149"/>
      <c r="I387" s="149"/>
      <c r="J387" s="150"/>
    </row>
    <row r="388" spans="1:10" x14ac:dyDescent="0.2">
      <c r="A388" s="149"/>
      <c r="B388" s="149"/>
      <c r="C388" s="149"/>
      <c r="D388" s="149"/>
      <c r="E388" s="149"/>
      <c r="F388" s="149"/>
      <c r="G388" s="149"/>
      <c r="H388" s="149"/>
      <c r="I388" s="149"/>
      <c r="J388" s="150"/>
    </row>
    <row r="389" spans="1:10" x14ac:dyDescent="0.2">
      <c r="A389" s="149"/>
      <c r="B389" s="149"/>
      <c r="C389" s="149"/>
      <c r="D389" s="149"/>
      <c r="E389" s="149"/>
      <c r="F389" s="149"/>
      <c r="G389" s="149"/>
      <c r="H389" s="149"/>
      <c r="I389" s="149"/>
      <c r="J389" s="150"/>
    </row>
    <row r="390" spans="1:10" x14ac:dyDescent="0.2">
      <c r="A390" s="149"/>
      <c r="B390" s="149"/>
      <c r="C390" s="149"/>
      <c r="D390" s="149"/>
      <c r="E390" s="149"/>
      <c r="F390" s="149"/>
      <c r="G390" s="149"/>
      <c r="H390" s="149"/>
      <c r="I390" s="149"/>
      <c r="J390" s="150"/>
    </row>
    <row r="391" spans="1:10" x14ac:dyDescent="0.2">
      <c r="A391" s="149"/>
      <c r="B391" s="149"/>
      <c r="C391" s="149"/>
      <c r="D391" s="149"/>
      <c r="E391" s="149"/>
      <c r="F391" s="149"/>
      <c r="G391" s="149"/>
      <c r="H391" s="149"/>
      <c r="I391" s="149"/>
      <c r="J391" s="150"/>
    </row>
    <row r="392" spans="1:10" x14ac:dyDescent="0.2">
      <c r="A392" s="149"/>
      <c r="B392" s="149"/>
      <c r="C392" s="149"/>
      <c r="D392" s="149"/>
      <c r="E392" s="149"/>
      <c r="F392" s="149"/>
      <c r="G392" s="149"/>
      <c r="H392" s="149"/>
      <c r="I392" s="149"/>
      <c r="J392" s="150"/>
    </row>
    <row r="393" spans="1:10" x14ac:dyDescent="0.2">
      <c r="A393" s="149"/>
      <c r="B393" s="149"/>
      <c r="C393" s="149"/>
      <c r="D393" s="149"/>
      <c r="E393" s="149"/>
      <c r="F393" s="149"/>
      <c r="G393" s="149"/>
      <c r="H393" s="149"/>
      <c r="I393" s="149"/>
      <c r="J393" s="150"/>
    </row>
    <row r="394" spans="1:10" x14ac:dyDescent="0.2">
      <c r="A394" s="149"/>
      <c r="B394" s="149"/>
      <c r="C394" s="149"/>
      <c r="D394" s="149"/>
      <c r="E394" s="149"/>
      <c r="F394" s="149"/>
      <c r="G394" s="149"/>
      <c r="H394" s="149"/>
      <c r="I394" s="149"/>
      <c r="J394" s="150"/>
    </row>
    <row r="395" spans="1:10" x14ac:dyDescent="0.2">
      <c r="A395" s="149"/>
      <c r="B395" s="149"/>
      <c r="C395" s="149"/>
      <c r="D395" s="149"/>
      <c r="E395" s="149"/>
      <c r="F395" s="149"/>
      <c r="G395" s="149"/>
      <c r="H395" s="149"/>
      <c r="I395" s="149"/>
      <c r="J395" s="150"/>
    </row>
    <row r="396" spans="1:10" x14ac:dyDescent="0.2">
      <c r="A396" s="149"/>
      <c r="B396" s="149"/>
      <c r="C396" s="149"/>
      <c r="D396" s="149"/>
      <c r="E396" s="149"/>
      <c r="F396" s="149"/>
      <c r="G396" s="149"/>
      <c r="H396" s="149"/>
      <c r="I396" s="149"/>
      <c r="J396" s="150"/>
    </row>
    <row r="397" spans="1:10" x14ac:dyDescent="0.2">
      <c r="A397" s="149"/>
      <c r="B397" s="149"/>
      <c r="C397" s="149"/>
      <c r="D397" s="149"/>
      <c r="E397" s="149"/>
      <c r="F397" s="149"/>
      <c r="G397" s="149"/>
      <c r="H397" s="149"/>
      <c r="I397" s="149"/>
      <c r="J397" s="150"/>
    </row>
    <row r="398" spans="1:10" x14ac:dyDescent="0.2">
      <c r="A398" s="149"/>
      <c r="B398" s="149"/>
      <c r="C398" s="149"/>
      <c r="D398" s="149"/>
      <c r="E398" s="149"/>
      <c r="F398" s="149"/>
      <c r="G398" s="149"/>
      <c r="H398" s="149"/>
      <c r="I398" s="149"/>
      <c r="J398" s="150"/>
    </row>
    <row r="399" spans="1:10" x14ac:dyDescent="0.2">
      <c r="A399" s="149"/>
      <c r="B399" s="149"/>
      <c r="C399" s="149"/>
      <c r="D399" s="149"/>
      <c r="E399" s="149"/>
      <c r="F399" s="149"/>
      <c r="G399" s="149"/>
      <c r="H399" s="149"/>
      <c r="I399" s="149"/>
      <c r="J399" s="150"/>
    </row>
    <row r="400" spans="1:10" x14ac:dyDescent="0.2">
      <c r="A400" s="149"/>
      <c r="B400" s="149"/>
      <c r="C400" s="149"/>
      <c r="D400" s="149"/>
      <c r="E400" s="149"/>
      <c r="F400" s="149"/>
      <c r="G400" s="149"/>
      <c r="H400" s="149"/>
      <c r="I400" s="149"/>
      <c r="J400" s="150"/>
    </row>
    <row r="401" spans="1:10" x14ac:dyDescent="0.2">
      <c r="A401" s="149"/>
      <c r="B401" s="149"/>
      <c r="C401" s="149"/>
      <c r="D401" s="149"/>
      <c r="E401" s="149"/>
      <c r="F401" s="149"/>
      <c r="G401" s="149"/>
      <c r="H401" s="149"/>
      <c r="I401" s="149"/>
      <c r="J401" s="150"/>
    </row>
    <row r="402" spans="1:10" x14ac:dyDescent="0.2">
      <c r="A402" s="149"/>
      <c r="B402" s="149"/>
      <c r="C402" s="149"/>
      <c r="D402" s="149"/>
      <c r="E402" s="149"/>
      <c r="F402" s="149"/>
      <c r="G402" s="149"/>
      <c r="H402" s="149"/>
      <c r="I402" s="149"/>
      <c r="J402" s="150"/>
    </row>
    <row r="403" spans="1:10" x14ac:dyDescent="0.2">
      <c r="A403" s="149"/>
      <c r="B403" s="149"/>
      <c r="C403" s="149"/>
      <c r="D403" s="149"/>
      <c r="E403" s="149"/>
      <c r="F403" s="149"/>
      <c r="G403" s="149"/>
      <c r="H403" s="149"/>
      <c r="I403" s="149"/>
      <c r="J403" s="150"/>
    </row>
    <row r="404" spans="1:10" x14ac:dyDescent="0.2">
      <c r="A404" s="149"/>
      <c r="B404" s="149"/>
      <c r="C404" s="149"/>
      <c r="D404" s="149"/>
      <c r="E404" s="149"/>
      <c r="F404" s="149"/>
      <c r="G404" s="149"/>
      <c r="H404" s="149"/>
      <c r="I404" s="149"/>
      <c r="J404" s="150"/>
    </row>
    <row r="405" spans="1:10" x14ac:dyDescent="0.2">
      <c r="A405" s="149"/>
      <c r="B405" s="149"/>
      <c r="C405" s="149"/>
      <c r="D405" s="149"/>
      <c r="E405" s="149"/>
      <c r="F405" s="149"/>
      <c r="G405" s="149"/>
      <c r="H405" s="149"/>
      <c r="I405" s="149"/>
      <c r="J405" s="150"/>
    </row>
    <row r="406" spans="1:10" x14ac:dyDescent="0.2">
      <c r="A406" s="149"/>
      <c r="B406" s="149"/>
      <c r="C406" s="149"/>
      <c r="D406" s="149"/>
      <c r="E406" s="149"/>
      <c r="F406" s="149"/>
      <c r="G406" s="149"/>
      <c r="H406" s="149"/>
      <c r="I406" s="149"/>
      <c r="J406" s="150"/>
    </row>
    <row r="407" spans="1:10" x14ac:dyDescent="0.2">
      <c r="A407" s="149"/>
      <c r="B407" s="149"/>
      <c r="C407" s="149"/>
      <c r="D407" s="149"/>
      <c r="E407" s="149"/>
      <c r="F407" s="149"/>
      <c r="G407" s="149"/>
      <c r="H407" s="149"/>
      <c r="I407" s="149"/>
      <c r="J407" s="150"/>
    </row>
    <row r="408" spans="1:10" x14ac:dyDescent="0.2">
      <c r="A408" s="149"/>
      <c r="B408" s="149"/>
      <c r="C408" s="149"/>
      <c r="D408" s="149"/>
      <c r="E408" s="149"/>
      <c r="F408" s="149"/>
      <c r="G408" s="149"/>
      <c r="H408" s="149"/>
      <c r="I408" s="149"/>
      <c r="J408" s="150"/>
    </row>
    <row r="409" spans="1:10" x14ac:dyDescent="0.2">
      <c r="A409" s="149"/>
      <c r="B409" s="149"/>
      <c r="C409" s="149"/>
      <c r="D409" s="149"/>
      <c r="E409" s="149"/>
      <c r="F409" s="149"/>
      <c r="G409" s="149"/>
      <c r="H409" s="149"/>
      <c r="I409" s="149"/>
      <c r="J409" s="150"/>
    </row>
    <row r="410" spans="1:10" x14ac:dyDescent="0.2">
      <c r="A410" s="149"/>
      <c r="B410" s="149"/>
      <c r="C410" s="149"/>
      <c r="D410" s="149"/>
      <c r="E410" s="149"/>
      <c r="F410" s="149"/>
      <c r="G410" s="149"/>
      <c r="H410" s="149"/>
      <c r="I410" s="149"/>
      <c r="J410" s="150"/>
    </row>
    <row r="411" spans="1:10" x14ac:dyDescent="0.2">
      <c r="A411" s="149"/>
      <c r="B411" s="149"/>
      <c r="C411" s="149"/>
      <c r="D411" s="149"/>
      <c r="E411" s="149"/>
      <c r="F411" s="149"/>
      <c r="G411" s="149"/>
      <c r="H411" s="149"/>
      <c r="I411" s="149"/>
      <c r="J411" s="150"/>
    </row>
    <row r="412" spans="1:10" x14ac:dyDescent="0.2">
      <c r="A412" s="149"/>
      <c r="B412" s="149"/>
      <c r="C412" s="149"/>
      <c r="D412" s="149"/>
      <c r="E412" s="149"/>
      <c r="F412" s="149"/>
      <c r="G412" s="149"/>
      <c r="H412" s="149"/>
      <c r="I412" s="149"/>
      <c r="J412" s="150"/>
    </row>
    <row r="413" spans="1:10" x14ac:dyDescent="0.2">
      <c r="A413" s="149"/>
      <c r="B413" s="149"/>
      <c r="C413" s="149"/>
      <c r="D413" s="149"/>
      <c r="E413" s="149"/>
      <c r="F413" s="149"/>
      <c r="G413" s="149"/>
      <c r="H413" s="149"/>
      <c r="I413" s="149"/>
      <c r="J413" s="150"/>
    </row>
    <row r="414" spans="1:10" x14ac:dyDescent="0.2">
      <c r="A414" s="149"/>
      <c r="B414" s="149"/>
      <c r="C414" s="149"/>
      <c r="D414" s="149"/>
      <c r="E414" s="149"/>
      <c r="F414" s="149"/>
      <c r="G414" s="149"/>
      <c r="H414" s="149"/>
      <c r="I414" s="149"/>
      <c r="J414" s="150"/>
    </row>
    <row r="415" spans="1:10" x14ac:dyDescent="0.2">
      <c r="A415" s="149"/>
      <c r="B415" s="149"/>
      <c r="C415" s="149"/>
      <c r="D415" s="149"/>
      <c r="E415" s="149"/>
      <c r="F415" s="149"/>
      <c r="G415" s="149"/>
      <c r="H415" s="149"/>
      <c r="I415" s="149"/>
      <c r="J415" s="150"/>
    </row>
    <row r="416" spans="1:10" x14ac:dyDescent="0.2">
      <c r="A416" s="149"/>
      <c r="B416" s="149"/>
      <c r="C416" s="149"/>
      <c r="D416" s="149"/>
      <c r="E416" s="149"/>
      <c r="F416" s="149"/>
      <c r="G416" s="149"/>
      <c r="H416" s="149"/>
      <c r="I416" s="149"/>
      <c r="J416" s="150"/>
    </row>
    <row r="417" spans="1:10" x14ac:dyDescent="0.2">
      <c r="A417" s="149"/>
      <c r="B417" s="149"/>
      <c r="C417" s="149"/>
      <c r="D417" s="149"/>
      <c r="E417" s="149"/>
      <c r="F417" s="149"/>
      <c r="G417" s="149"/>
      <c r="H417" s="149"/>
      <c r="I417" s="149"/>
      <c r="J417" s="150"/>
    </row>
    <row r="418" spans="1:10" x14ac:dyDescent="0.2">
      <c r="A418" s="149"/>
      <c r="B418" s="149"/>
      <c r="C418" s="149"/>
      <c r="D418" s="149"/>
      <c r="E418" s="149"/>
      <c r="F418" s="149"/>
      <c r="G418" s="149"/>
      <c r="H418" s="149"/>
      <c r="I418" s="149"/>
      <c r="J418" s="150"/>
    </row>
    <row r="419" spans="1:10" x14ac:dyDescent="0.2">
      <c r="A419" s="149"/>
      <c r="B419" s="149"/>
      <c r="C419" s="149"/>
      <c r="D419" s="149"/>
      <c r="E419" s="149"/>
      <c r="F419" s="149"/>
      <c r="G419" s="149"/>
      <c r="H419" s="149"/>
      <c r="I419" s="149"/>
      <c r="J419" s="150"/>
    </row>
    <row r="420" spans="1:10" x14ac:dyDescent="0.2">
      <c r="A420" s="149"/>
      <c r="B420" s="149"/>
      <c r="C420" s="149"/>
      <c r="D420" s="149"/>
      <c r="E420" s="149"/>
      <c r="F420" s="149"/>
      <c r="G420" s="149"/>
      <c r="H420" s="149"/>
      <c r="I420" s="149"/>
      <c r="J420" s="150"/>
    </row>
    <row r="421" spans="1:10" x14ac:dyDescent="0.2">
      <c r="A421" s="149"/>
      <c r="B421" s="149"/>
      <c r="C421" s="149"/>
      <c r="D421" s="149"/>
      <c r="E421" s="149"/>
      <c r="F421" s="149"/>
      <c r="G421" s="149"/>
      <c r="H421" s="149"/>
      <c r="I421" s="149"/>
      <c r="J421" s="150"/>
    </row>
    <row r="422" spans="1:10" x14ac:dyDescent="0.2">
      <c r="A422" s="149"/>
      <c r="B422" s="149"/>
      <c r="C422" s="149"/>
      <c r="D422" s="149"/>
      <c r="E422" s="149"/>
      <c r="F422" s="149"/>
      <c r="G422" s="149"/>
      <c r="H422" s="149"/>
      <c r="I422" s="149"/>
      <c r="J422" s="150"/>
    </row>
    <row r="423" spans="1:10" x14ac:dyDescent="0.2">
      <c r="A423" s="149"/>
      <c r="B423" s="149"/>
      <c r="C423" s="149"/>
      <c r="D423" s="149"/>
      <c r="E423" s="149"/>
      <c r="F423" s="149"/>
      <c r="G423" s="149"/>
      <c r="H423" s="149"/>
      <c r="I423" s="149"/>
      <c r="J423" s="150"/>
    </row>
    <row r="424" spans="1:10" x14ac:dyDescent="0.2">
      <c r="A424" s="149"/>
      <c r="B424" s="149"/>
      <c r="C424" s="149"/>
      <c r="D424" s="149"/>
      <c r="E424" s="149"/>
      <c r="F424" s="149"/>
      <c r="G424" s="149"/>
      <c r="H424" s="149"/>
      <c r="I424" s="149"/>
      <c r="J424" s="150"/>
    </row>
    <row r="425" spans="1:10" x14ac:dyDescent="0.2">
      <c r="A425" s="149"/>
      <c r="B425" s="149"/>
      <c r="C425" s="149"/>
      <c r="D425" s="149"/>
      <c r="E425" s="149"/>
      <c r="F425" s="149"/>
      <c r="G425" s="149"/>
      <c r="H425" s="149"/>
      <c r="I425" s="149"/>
      <c r="J425" s="150"/>
    </row>
    <row r="426" spans="1:10" x14ac:dyDescent="0.2">
      <c r="A426" s="149"/>
      <c r="B426" s="149"/>
      <c r="C426" s="149"/>
      <c r="D426" s="149"/>
      <c r="E426" s="149"/>
      <c r="F426" s="149"/>
      <c r="G426" s="149"/>
      <c r="H426" s="149"/>
      <c r="I426" s="149"/>
      <c r="J426" s="150"/>
    </row>
    <row r="427" spans="1:10" x14ac:dyDescent="0.2">
      <c r="A427" s="149"/>
      <c r="B427" s="149"/>
      <c r="C427" s="149"/>
      <c r="D427" s="149"/>
      <c r="E427" s="149"/>
      <c r="F427" s="149"/>
      <c r="G427" s="149"/>
      <c r="H427" s="149"/>
      <c r="I427" s="149"/>
      <c r="J427" s="150"/>
    </row>
    <row r="428" spans="1:10" x14ac:dyDescent="0.2">
      <c r="A428" s="149"/>
      <c r="B428" s="149"/>
      <c r="C428" s="149"/>
      <c r="D428" s="149"/>
      <c r="E428" s="149"/>
      <c r="F428" s="149"/>
      <c r="G428" s="149"/>
      <c r="H428" s="149"/>
      <c r="I428" s="149"/>
      <c r="J428" s="150"/>
    </row>
    <row r="429" spans="1:10" x14ac:dyDescent="0.2">
      <c r="A429" s="149"/>
      <c r="B429" s="149"/>
      <c r="C429" s="149"/>
      <c r="D429" s="149"/>
      <c r="E429" s="149"/>
      <c r="F429" s="149"/>
      <c r="G429" s="149"/>
      <c r="H429" s="149"/>
      <c r="I429" s="149"/>
      <c r="J429" s="150"/>
    </row>
    <row r="430" spans="1:10" x14ac:dyDescent="0.2">
      <c r="A430" s="149"/>
      <c r="B430" s="149"/>
      <c r="C430" s="149"/>
      <c r="D430" s="149"/>
      <c r="E430" s="149"/>
      <c r="F430" s="149"/>
      <c r="G430" s="149"/>
      <c r="H430" s="149"/>
      <c r="I430" s="149"/>
      <c r="J430" s="150"/>
    </row>
    <row r="431" spans="1:10" x14ac:dyDescent="0.2">
      <c r="A431" s="149"/>
      <c r="B431" s="149"/>
      <c r="C431" s="149"/>
      <c r="D431" s="149"/>
      <c r="E431" s="149"/>
      <c r="F431" s="149"/>
      <c r="G431" s="149"/>
      <c r="H431" s="149"/>
      <c r="I431" s="149"/>
      <c r="J431" s="150"/>
    </row>
    <row r="432" spans="1:10" x14ac:dyDescent="0.2">
      <c r="A432" s="149"/>
      <c r="B432" s="149"/>
      <c r="C432" s="149"/>
      <c r="D432" s="149"/>
      <c r="E432" s="149"/>
      <c r="F432" s="149"/>
      <c r="G432" s="149"/>
      <c r="H432" s="149"/>
      <c r="I432" s="149"/>
      <c r="J432" s="150"/>
    </row>
    <row r="433" spans="1:10" x14ac:dyDescent="0.2">
      <c r="A433" s="149"/>
      <c r="B433" s="149"/>
      <c r="C433" s="149"/>
      <c r="D433" s="149"/>
      <c r="E433" s="149"/>
      <c r="F433" s="149"/>
      <c r="G433" s="149"/>
      <c r="H433" s="149"/>
      <c r="I433" s="149"/>
      <c r="J433" s="150"/>
    </row>
    <row r="434" spans="1:10" x14ac:dyDescent="0.2">
      <c r="A434" s="149"/>
      <c r="B434" s="149"/>
      <c r="C434" s="149"/>
      <c r="D434" s="149"/>
      <c r="E434" s="149"/>
      <c r="F434" s="149"/>
      <c r="G434" s="149"/>
      <c r="H434" s="149"/>
      <c r="I434" s="149"/>
      <c r="J434" s="150"/>
    </row>
    <row r="435" spans="1:10" x14ac:dyDescent="0.2">
      <c r="A435" s="149"/>
      <c r="B435" s="149"/>
      <c r="C435" s="149"/>
      <c r="D435" s="149"/>
      <c r="E435" s="149"/>
      <c r="F435" s="149"/>
      <c r="G435" s="149"/>
      <c r="H435" s="149"/>
      <c r="I435" s="149"/>
      <c r="J435" s="150"/>
    </row>
    <row r="436" spans="1:10" x14ac:dyDescent="0.2">
      <c r="A436" s="149"/>
      <c r="B436" s="149"/>
      <c r="C436" s="149"/>
      <c r="D436" s="149"/>
      <c r="E436" s="149"/>
      <c r="F436" s="149"/>
      <c r="G436" s="149"/>
      <c r="H436" s="149"/>
      <c r="I436" s="149"/>
      <c r="J436" s="150"/>
    </row>
    <row r="437" spans="1:10" x14ac:dyDescent="0.2">
      <c r="A437" s="149"/>
      <c r="B437" s="149"/>
      <c r="C437" s="149"/>
      <c r="D437" s="149"/>
      <c r="E437" s="149"/>
      <c r="F437" s="149"/>
      <c r="G437" s="149"/>
      <c r="H437" s="149"/>
      <c r="I437" s="149"/>
      <c r="J437" s="150"/>
    </row>
    <row r="438" spans="1:10" x14ac:dyDescent="0.2">
      <c r="A438" s="149"/>
      <c r="B438" s="149"/>
      <c r="C438" s="149"/>
      <c r="D438" s="149"/>
      <c r="E438" s="149"/>
      <c r="F438" s="149"/>
      <c r="G438" s="149"/>
      <c r="H438" s="149"/>
      <c r="I438" s="149"/>
      <c r="J438" s="150"/>
    </row>
    <row r="439" spans="1:10" x14ac:dyDescent="0.2">
      <c r="A439" s="149"/>
      <c r="B439" s="149"/>
      <c r="C439" s="149"/>
      <c r="D439" s="149"/>
      <c r="E439" s="149"/>
      <c r="F439" s="149"/>
      <c r="G439" s="149"/>
      <c r="H439" s="149"/>
      <c r="I439" s="149"/>
      <c r="J439" s="150"/>
    </row>
    <row r="440" spans="1:10" x14ac:dyDescent="0.2">
      <c r="A440" s="149"/>
      <c r="B440" s="149"/>
      <c r="C440" s="149"/>
      <c r="D440" s="149"/>
      <c r="E440" s="149"/>
      <c r="F440" s="149"/>
      <c r="G440" s="149"/>
      <c r="H440" s="149"/>
      <c r="I440" s="149"/>
      <c r="J440" s="150"/>
    </row>
    <row r="441" spans="1:10" x14ac:dyDescent="0.2">
      <c r="A441" s="149"/>
      <c r="B441" s="149"/>
      <c r="C441" s="149"/>
      <c r="D441" s="149"/>
      <c r="E441" s="149"/>
      <c r="F441" s="149"/>
      <c r="G441" s="149"/>
      <c r="H441" s="149"/>
      <c r="I441" s="149"/>
      <c r="J441" s="150"/>
    </row>
    <row r="442" spans="1:10" x14ac:dyDescent="0.2">
      <c r="A442" s="149"/>
      <c r="B442" s="149"/>
      <c r="C442" s="149"/>
      <c r="D442" s="149"/>
      <c r="E442" s="149"/>
      <c r="F442" s="149"/>
      <c r="G442" s="149"/>
      <c r="H442" s="149"/>
      <c r="I442" s="149"/>
      <c r="J442" s="150"/>
    </row>
    <row r="443" spans="1:10" x14ac:dyDescent="0.2">
      <c r="A443" s="149"/>
      <c r="B443" s="149"/>
      <c r="C443" s="149"/>
      <c r="D443" s="149"/>
      <c r="E443" s="149"/>
      <c r="F443" s="149"/>
      <c r="G443" s="149"/>
      <c r="H443" s="149"/>
      <c r="I443" s="149"/>
      <c r="J443" s="150"/>
    </row>
    <row r="444" spans="1:10" x14ac:dyDescent="0.2">
      <c r="A444" s="149"/>
      <c r="B444" s="149"/>
      <c r="C444" s="149"/>
      <c r="D444" s="149"/>
      <c r="E444" s="149"/>
      <c r="F444" s="149"/>
      <c r="G444" s="149"/>
      <c r="H444" s="149"/>
      <c r="I444" s="149"/>
      <c r="J444" s="150"/>
    </row>
    <row r="445" spans="1:10" x14ac:dyDescent="0.2">
      <c r="A445" s="149"/>
      <c r="B445" s="149"/>
      <c r="C445" s="149"/>
      <c r="D445" s="149"/>
      <c r="E445" s="149"/>
      <c r="F445" s="149"/>
      <c r="G445" s="149"/>
      <c r="H445" s="149"/>
      <c r="I445" s="149"/>
      <c r="J445" s="150"/>
    </row>
    <row r="446" spans="1:10" x14ac:dyDescent="0.2">
      <c r="A446" s="149"/>
      <c r="B446" s="149"/>
      <c r="C446" s="149"/>
      <c r="D446" s="149"/>
      <c r="E446" s="149"/>
      <c r="F446" s="149"/>
      <c r="G446" s="149"/>
      <c r="H446" s="149"/>
      <c r="I446" s="149"/>
      <c r="J446" s="150"/>
    </row>
    <row r="447" spans="1:10" x14ac:dyDescent="0.2">
      <c r="A447" s="149"/>
      <c r="B447" s="149"/>
      <c r="C447" s="149"/>
      <c r="D447" s="149"/>
      <c r="E447" s="149"/>
      <c r="F447" s="149"/>
      <c r="G447" s="149"/>
      <c r="H447" s="149"/>
      <c r="I447" s="149"/>
      <c r="J447" s="150"/>
    </row>
    <row r="448" spans="1:10" x14ac:dyDescent="0.2">
      <c r="A448" s="149"/>
      <c r="B448" s="149"/>
      <c r="C448" s="149"/>
      <c r="D448" s="149"/>
      <c r="E448" s="149"/>
      <c r="F448" s="149"/>
      <c r="G448" s="149"/>
      <c r="H448" s="149"/>
      <c r="I448" s="149"/>
      <c r="J448" s="150"/>
    </row>
    <row r="449" spans="1:10" x14ac:dyDescent="0.2">
      <c r="A449" s="149"/>
      <c r="B449" s="149"/>
      <c r="C449" s="149"/>
      <c r="D449" s="149"/>
      <c r="E449" s="149"/>
      <c r="F449" s="149"/>
      <c r="G449" s="149"/>
      <c r="H449" s="149"/>
      <c r="I449" s="149"/>
      <c r="J449" s="150"/>
    </row>
    <row r="450" spans="1:10" x14ac:dyDescent="0.2">
      <c r="A450" s="149"/>
      <c r="B450" s="149"/>
      <c r="C450" s="149"/>
      <c r="D450" s="149"/>
      <c r="E450" s="149"/>
      <c r="F450" s="149"/>
      <c r="G450" s="149"/>
      <c r="H450" s="149"/>
      <c r="I450" s="149"/>
      <c r="J450" s="150"/>
    </row>
    <row r="451" spans="1:10" x14ac:dyDescent="0.2">
      <c r="A451" s="149"/>
      <c r="B451" s="149"/>
      <c r="C451" s="149"/>
      <c r="D451" s="149"/>
      <c r="E451" s="149"/>
      <c r="F451" s="149"/>
      <c r="G451" s="149"/>
      <c r="H451" s="149"/>
      <c r="I451" s="149"/>
      <c r="J451" s="150"/>
    </row>
    <row r="452" spans="1:10" x14ac:dyDescent="0.2">
      <c r="A452" s="149"/>
      <c r="B452" s="149"/>
      <c r="C452" s="149"/>
      <c r="D452" s="149"/>
      <c r="E452" s="149"/>
      <c r="F452" s="149"/>
      <c r="G452" s="149"/>
      <c r="H452" s="149"/>
      <c r="I452" s="149"/>
      <c r="J452" s="150"/>
    </row>
    <row r="453" spans="1:10" x14ac:dyDescent="0.2">
      <c r="A453" s="149"/>
      <c r="B453" s="149"/>
      <c r="C453" s="149"/>
      <c r="D453" s="149"/>
      <c r="E453" s="149"/>
      <c r="F453" s="149"/>
      <c r="G453" s="149"/>
      <c r="H453" s="149"/>
      <c r="I453" s="149"/>
      <c r="J453" s="150"/>
    </row>
    <row r="454" spans="1:10" x14ac:dyDescent="0.2">
      <c r="A454" s="149"/>
      <c r="B454" s="149"/>
      <c r="C454" s="149"/>
      <c r="D454" s="149"/>
      <c r="E454" s="149"/>
      <c r="F454" s="149"/>
      <c r="G454" s="149"/>
      <c r="H454" s="149"/>
      <c r="I454" s="149"/>
      <c r="J454" s="150"/>
    </row>
    <row r="455" spans="1:10" x14ac:dyDescent="0.2">
      <c r="A455" s="149"/>
      <c r="B455" s="149"/>
      <c r="C455" s="149"/>
      <c r="D455" s="149"/>
      <c r="E455" s="149"/>
      <c r="F455" s="149"/>
      <c r="G455" s="149"/>
      <c r="H455" s="149"/>
      <c r="I455" s="149"/>
      <c r="J455" s="150"/>
    </row>
    <row r="456" spans="1:10" x14ac:dyDescent="0.2">
      <c r="A456" s="149"/>
      <c r="B456" s="149"/>
      <c r="C456" s="149"/>
      <c r="D456" s="149"/>
      <c r="E456" s="149"/>
      <c r="F456" s="149"/>
      <c r="G456" s="149"/>
      <c r="H456" s="149"/>
      <c r="I456" s="149"/>
      <c r="J456" s="150"/>
    </row>
    <row r="457" spans="1:10" x14ac:dyDescent="0.2">
      <c r="A457" s="149"/>
      <c r="B457" s="149"/>
      <c r="C457" s="149"/>
      <c r="D457" s="149"/>
      <c r="E457" s="149"/>
      <c r="F457" s="149"/>
      <c r="G457" s="149"/>
      <c r="H457" s="149"/>
      <c r="I457" s="149"/>
      <c r="J457" s="150"/>
    </row>
    <row r="458" spans="1:10" x14ac:dyDescent="0.2">
      <c r="A458" s="149"/>
      <c r="B458" s="149"/>
      <c r="C458" s="149"/>
      <c r="D458" s="149"/>
      <c r="E458" s="149"/>
      <c r="F458" s="149"/>
      <c r="G458" s="149"/>
      <c r="H458" s="149"/>
      <c r="I458" s="149"/>
      <c r="J458" s="150"/>
    </row>
    <row r="459" spans="1:10" x14ac:dyDescent="0.2">
      <c r="A459" s="149"/>
      <c r="B459" s="149"/>
      <c r="C459" s="149"/>
      <c r="D459" s="149"/>
      <c r="E459" s="149"/>
      <c r="F459" s="149"/>
      <c r="G459" s="149"/>
      <c r="H459" s="149"/>
      <c r="I459" s="149"/>
      <c r="J459" s="150"/>
    </row>
    <row r="460" spans="1:10" x14ac:dyDescent="0.2">
      <c r="A460" s="149"/>
      <c r="B460" s="149"/>
      <c r="C460" s="149"/>
      <c r="D460" s="149"/>
      <c r="E460" s="149"/>
      <c r="F460" s="149"/>
      <c r="G460" s="149"/>
      <c r="H460" s="149"/>
      <c r="I460" s="149"/>
      <c r="J460" s="150"/>
    </row>
    <row r="461" spans="1:10" x14ac:dyDescent="0.2">
      <c r="A461" s="149"/>
      <c r="B461" s="149"/>
      <c r="C461" s="149"/>
      <c r="D461" s="149"/>
      <c r="E461" s="149"/>
      <c r="F461" s="149"/>
      <c r="G461" s="149"/>
      <c r="H461" s="149"/>
      <c r="I461" s="149"/>
      <c r="J461" s="150"/>
    </row>
    <row r="462" spans="1:10" x14ac:dyDescent="0.2">
      <c r="A462" s="149"/>
      <c r="B462" s="149"/>
      <c r="C462" s="149"/>
      <c r="D462" s="149"/>
      <c r="E462" s="149"/>
      <c r="F462" s="149"/>
      <c r="G462" s="149"/>
      <c r="H462" s="149"/>
      <c r="I462" s="149"/>
      <c r="J462" s="150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opLeftCell="A10" workbookViewId="0">
      <selection activeCell="O24" sqref="O24"/>
    </sheetView>
  </sheetViews>
  <sheetFormatPr defaultRowHeight="12.75" x14ac:dyDescent="0.2"/>
  <sheetData>
    <row r="1" spans="1:11" s="2" customFormat="1" ht="14.25" x14ac:dyDescent="0.2">
      <c r="A1" s="28"/>
      <c r="B1" s="29"/>
      <c r="C1" s="30"/>
      <c r="D1" s="212">
        <v>44682</v>
      </c>
      <c r="E1" s="213"/>
      <c r="F1" s="213"/>
      <c r="G1" s="213"/>
      <c r="H1" s="213"/>
      <c r="I1" s="214"/>
      <c r="J1" s="31"/>
      <c r="K1" s="14"/>
    </row>
    <row r="2" spans="1:11" s="16" customFormat="1" ht="57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4" t="s">
        <v>5</v>
      </c>
      <c r="G2" s="34" t="s">
        <v>6</v>
      </c>
      <c r="H2" s="34" t="s">
        <v>503</v>
      </c>
      <c r="I2" s="35" t="s">
        <v>7</v>
      </c>
      <c r="J2" s="36" t="s">
        <v>8</v>
      </c>
      <c r="K2" s="14"/>
    </row>
    <row r="3" spans="1:11" x14ac:dyDescent="0.2">
      <c r="A3" t="s">
        <v>9</v>
      </c>
      <c r="B3" t="s">
        <v>10</v>
      </c>
      <c r="C3" t="s">
        <v>11</v>
      </c>
      <c r="G3">
        <f>SUM(D3:F3)</f>
        <v>0</v>
      </c>
      <c r="J3" t="e">
        <f t="shared" ref="J3:J66" si="0">G3/I3</f>
        <v>#DIV/0!</v>
      </c>
    </row>
    <row r="4" spans="1:11" x14ac:dyDescent="0.2">
      <c r="A4" t="s">
        <v>12</v>
      </c>
      <c r="B4" t="s">
        <v>13</v>
      </c>
      <c r="C4" t="s">
        <v>13</v>
      </c>
      <c r="G4">
        <f t="shared" ref="G4:G67" si="1">SUM(D4:F4)</f>
        <v>0</v>
      </c>
      <c r="J4" t="e">
        <f t="shared" si="0"/>
        <v>#DIV/0!</v>
      </c>
    </row>
    <row r="5" spans="1:11" x14ac:dyDescent="0.2">
      <c r="A5" t="s">
        <v>14</v>
      </c>
      <c r="B5" t="s">
        <v>15</v>
      </c>
      <c r="C5" t="s">
        <v>15</v>
      </c>
      <c r="G5">
        <f t="shared" si="1"/>
        <v>0</v>
      </c>
      <c r="J5" t="e">
        <f t="shared" si="0"/>
        <v>#DIV/0!</v>
      </c>
    </row>
    <row r="6" spans="1:11" x14ac:dyDescent="0.2">
      <c r="A6" t="s">
        <v>16</v>
      </c>
      <c r="B6" t="s">
        <v>17</v>
      </c>
      <c r="C6" t="s">
        <v>18</v>
      </c>
      <c r="G6">
        <f t="shared" si="1"/>
        <v>0</v>
      </c>
      <c r="J6" t="e">
        <f t="shared" si="0"/>
        <v>#DIV/0!</v>
      </c>
    </row>
    <row r="7" spans="1:11" x14ac:dyDescent="0.2">
      <c r="A7" t="s">
        <v>19</v>
      </c>
      <c r="B7" t="s">
        <v>17</v>
      </c>
      <c r="C7" t="s">
        <v>20</v>
      </c>
      <c r="G7">
        <f t="shared" si="1"/>
        <v>0</v>
      </c>
      <c r="J7" t="e">
        <f t="shared" si="0"/>
        <v>#DIV/0!</v>
      </c>
    </row>
    <row r="8" spans="1:11" x14ac:dyDescent="0.2">
      <c r="A8" t="s">
        <v>21</v>
      </c>
      <c r="B8" t="s">
        <v>22</v>
      </c>
      <c r="C8" t="s">
        <v>23</v>
      </c>
      <c r="G8">
        <f t="shared" si="1"/>
        <v>0</v>
      </c>
      <c r="J8" t="e">
        <f t="shared" si="0"/>
        <v>#DIV/0!</v>
      </c>
    </row>
    <row r="9" spans="1:11" x14ac:dyDescent="0.2">
      <c r="A9" t="s">
        <v>24</v>
      </c>
      <c r="B9" t="s">
        <v>25</v>
      </c>
      <c r="C9" t="s">
        <v>26</v>
      </c>
      <c r="G9">
        <f t="shared" si="1"/>
        <v>0</v>
      </c>
      <c r="J9" t="e">
        <f t="shared" si="0"/>
        <v>#DIV/0!</v>
      </c>
    </row>
    <row r="10" spans="1:11" x14ac:dyDescent="0.2">
      <c r="A10" t="s">
        <v>27</v>
      </c>
      <c r="B10" t="s">
        <v>28</v>
      </c>
      <c r="C10" t="s">
        <v>29</v>
      </c>
      <c r="G10">
        <f t="shared" si="1"/>
        <v>0</v>
      </c>
      <c r="J10" t="e">
        <f t="shared" si="0"/>
        <v>#DIV/0!</v>
      </c>
    </row>
    <row r="11" spans="1:11" x14ac:dyDescent="0.2">
      <c r="A11" t="s">
        <v>30</v>
      </c>
      <c r="B11" t="s">
        <v>31</v>
      </c>
      <c r="C11" t="s">
        <v>32</v>
      </c>
      <c r="G11">
        <f t="shared" si="1"/>
        <v>0</v>
      </c>
      <c r="J11" t="e">
        <f t="shared" si="0"/>
        <v>#DIV/0!</v>
      </c>
    </row>
    <row r="12" spans="1:11" x14ac:dyDescent="0.2">
      <c r="A12" t="s">
        <v>33</v>
      </c>
      <c r="B12" t="s">
        <v>31</v>
      </c>
      <c r="C12" t="s">
        <v>34</v>
      </c>
      <c r="G12">
        <f t="shared" si="1"/>
        <v>0</v>
      </c>
      <c r="J12" t="e">
        <f t="shared" si="0"/>
        <v>#DIV/0!</v>
      </c>
    </row>
    <row r="13" spans="1:11" x14ac:dyDescent="0.2">
      <c r="A13" t="s">
        <v>35</v>
      </c>
      <c r="B13" t="s">
        <v>36</v>
      </c>
      <c r="C13" t="s">
        <v>37</v>
      </c>
      <c r="G13">
        <f t="shared" si="1"/>
        <v>0</v>
      </c>
      <c r="J13" t="e">
        <f t="shared" si="0"/>
        <v>#DIV/0!</v>
      </c>
    </row>
    <row r="14" spans="1:11" x14ac:dyDescent="0.2">
      <c r="A14" t="s">
        <v>38</v>
      </c>
      <c r="B14" t="s">
        <v>36</v>
      </c>
      <c r="C14" t="s">
        <v>39</v>
      </c>
      <c r="G14">
        <f t="shared" si="1"/>
        <v>0</v>
      </c>
      <c r="J14" t="e">
        <f t="shared" si="0"/>
        <v>#DIV/0!</v>
      </c>
    </row>
    <row r="15" spans="1:11" x14ac:dyDescent="0.2">
      <c r="A15" t="s">
        <v>40</v>
      </c>
      <c r="B15" t="s">
        <v>41</v>
      </c>
      <c r="C15" t="s">
        <v>42</v>
      </c>
      <c r="G15">
        <f t="shared" si="1"/>
        <v>0</v>
      </c>
      <c r="J15" t="e">
        <f t="shared" si="0"/>
        <v>#DIV/0!</v>
      </c>
    </row>
    <row r="16" spans="1:11" x14ac:dyDescent="0.2">
      <c r="A16" t="s">
        <v>43</v>
      </c>
      <c r="B16" t="s">
        <v>44</v>
      </c>
      <c r="C16" t="s">
        <v>45</v>
      </c>
      <c r="G16">
        <f t="shared" si="1"/>
        <v>0</v>
      </c>
      <c r="J16" t="e">
        <f t="shared" si="0"/>
        <v>#DIV/0!</v>
      </c>
    </row>
    <row r="17" spans="1:10" x14ac:dyDescent="0.2">
      <c r="A17" t="s">
        <v>46</v>
      </c>
      <c r="B17" t="s">
        <v>47</v>
      </c>
      <c r="C17" t="s">
        <v>48</v>
      </c>
      <c r="G17">
        <f t="shared" si="1"/>
        <v>0</v>
      </c>
      <c r="J17" t="e">
        <f t="shared" si="0"/>
        <v>#DIV/0!</v>
      </c>
    </row>
    <row r="18" spans="1:10" x14ac:dyDescent="0.2">
      <c r="A18" t="s">
        <v>49</v>
      </c>
      <c r="B18" t="s">
        <v>47</v>
      </c>
      <c r="C18" t="s">
        <v>50</v>
      </c>
      <c r="G18">
        <f t="shared" si="1"/>
        <v>0</v>
      </c>
      <c r="J18" t="e">
        <f t="shared" si="0"/>
        <v>#DIV/0!</v>
      </c>
    </row>
    <row r="19" spans="1:10" x14ac:dyDescent="0.2">
      <c r="A19" t="s">
        <v>51</v>
      </c>
      <c r="B19" t="s">
        <v>52</v>
      </c>
      <c r="C19" t="s">
        <v>53</v>
      </c>
      <c r="G19">
        <f t="shared" si="1"/>
        <v>0</v>
      </c>
      <c r="J19" t="e">
        <f t="shared" si="0"/>
        <v>#DIV/0!</v>
      </c>
    </row>
    <row r="20" spans="1:10" x14ac:dyDescent="0.2">
      <c r="A20" t="s">
        <v>54</v>
      </c>
      <c r="B20" t="s">
        <v>55</v>
      </c>
      <c r="C20" t="s">
        <v>56</v>
      </c>
      <c r="G20">
        <f t="shared" si="1"/>
        <v>0</v>
      </c>
      <c r="J20" t="e">
        <f t="shared" si="0"/>
        <v>#DIV/0!</v>
      </c>
    </row>
    <row r="21" spans="1:10" x14ac:dyDescent="0.2">
      <c r="A21" t="s">
        <v>54</v>
      </c>
      <c r="B21" t="s">
        <v>55</v>
      </c>
      <c r="C21" s="149" t="s">
        <v>507</v>
      </c>
      <c r="G21">
        <f t="shared" si="1"/>
        <v>0</v>
      </c>
      <c r="J21" t="e">
        <f t="shared" si="0"/>
        <v>#DIV/0!</v>
      </c>
    </row>
    <row r="22" spans="1:10" x14ac:dyDescent="0.2">
      <c r="A22" t="s">
        <v>59</v>
      </c>
      <c r="B22" t="s">
        <v>60</v>
      </c>
      <c r="C22" t="s">
        <v>61</v>
      </c>
      <c r="G22">
        <f t="shared" si="1"/>
        <v>0</v>
      </c>
      <c r="J22" t="e">
        <f t="shared" si="0"/>
        <v>#DIV/0!</v>
      </c>
    </row>
    <row r="23" spans="1:10" x14ac:dyDescent="0.2">
      <c r="A23" t="s">
        <v>62</v>
      </c>
      <c r="B23" t="s">
        <v>63</v>
      </c>
      <c r="C23" t="s">
        <v>64</v>
      </c>
      <c r="G23">
        <f t="shared" si="1"/>
        <v>0</v>
      </c>
      <c r="J23" t="e">
        <f t="shared" si="0"/>
        <v>#DIV/0!</v>
      </c>
    </row>
    <row r="24" spans="1:10" x14ac:dyDescent="0.2">
      <c r="A24" t="s">
        <v>65</v>
      </c>
      <c r="B24" t="s">
        <v>66</v>
      </c>
      <c r="C24" t="s">
        <v>67</v>
      </c>
      <c r="G24">
        <f t="shared" si="1"/>
        <v>0</v>
      </c>
      <c r="J24" t="e">
        <f t="shared" si="0"/>
        <v>#DIV/0!</v>
      </c>
    </row>
    <row r="25" spans="1:10" x14ac:dyDescent="0.2">
      <c r="A25" t="s">
        <v>68</v>
      </c>
      <c r="B25" t="s">
        <v>66</v>
      </c>
      <c r="C25" t="s">
        <v>69</v>
      </c>
      <c r="G25">
        <f t="shared" si="1"/>
        <v>0</v>
      </c>
      <c r="J25" t="e">
        <f t="shared" si="0"/>
        <v>#DIV/0!</v>
      </c>
    </row>
    <row r="26" spans="1:10" x14ac:dyDescent="0.2">
      <c r="A26" t="s">
        <v>70</v>
      </c>
      <c r="B26" t="s">
        <v>71</v>
      </c>
      <c r="C26" t="s">
        <v>72</v>
      </c>
      <c r="G26">
        <f t="shared" si="1"/>
        <v>0</v>
      </c>
      <c r="J26" t="e">
        <f t="shared" si="0"/>
        <v>#DIV/0!</v>
      </c>
    </row>
    <row r="27" spans="1:10" x14ac:dyDescent="0.2">
      <c r="A27" t="s">
        <v>73</v>
      </c>
      <c r="B27" t="s">
        <v>71</v>
      </c>
      <c r="C27" t="s">
        <v>74</v>
      </c>
      <c r="G27">
        <f t="shared" si="1"/>
        <v>0</v>
      </c>
      <c r="J27" t="e">
        <f t="shared" si="0"/>
        <v>#DIV/0!</v>
      </c>
    </row>
    <row r="28" spans="1:10" x14ac:dyDescent="0.2">
      <c r="A28" t="s">
        <v>75</v>
      </c>
      <c r="B28" t="s">
        <v>76</v>
      </c>
      <c r="C28" t="s">
        <v>77</v>
      </c>
      <c r="G28">
        <f t="shared" si="1"/>
        <v>0</v>
      </c>
      <c r="J28" t="e">
        <f t="shared" si="0"/>
        <v>#DIV/0!</v>
      </c>
    </row>
    <row r="29" spans="1:10" x14ac:dyDescent="0.2">
      <c r="A29" t="s">
        <v>78</v>
      </c>
      <c r="B29" t="s">
        <v>79</v>
      </c>
      <c r="C29" t="s">
        <v>80</v>
      </c>
      <c r="G29">
        <f t="shared" si="1"/>
        <v>0</v>
      </c>
      <c r="J29" t="e">
        <f t="shared" si="0"/>
        <v>#DIV/0!</v>
      </c>
    </row>
    <row r="30" spans="1:10" x14ac:dyDescent="0.2">
      <c r="A30" t="s">
        <v>81</v>
      </c>
      <c r="B30" t="s">
        <v>82</v>
      </c>
      <c r="C30" t="s">
        <v>83</v>
      </c>
      <c r="G30">
        <f t="shared" si="1"/>
        <v>0</v>
      </c>
      <c r="J30" t="e">
        <f t="shared" si="0"/>
        <v>#DIV/0!</v>
      </c>
    </row>
    <row r="31" spans="1:10" x14ac:dyDescent="0.2">
      <c r="A31" t="s">
        <v>84</v>
      </c>
      <c r="B31" t="s">
        <v>85</v>
      </c>
      <c r="C31" t="s">
        <v>86</v>
      </c>
      <c r="G31">
        <f t="shared" si="1"/>
        <v>0</v>
      </c>
      <c r="J31" t="e">
        <f t="shared" si="0"/>
        <v>#DIV/0!</v>
      </c>
    </row>
    <row r="32" spans="1:10" x14ac:dyDescent="0.2">
      <c r="A32" t="s">
        <v>88</v>
      </c>
      <c r="B32" t="s">
        <v>89</v>
      </c>
      <c r="C32" t="s">
        <v>90</v>
      </c>
      <c r="G32">
        <f t="shared" si="1"/>
        <v>0</v>
      </c>
      <c r="J32" t="e">
        <f t="shared" si="0"/>
        <v>#DIV/0!</v>
      </c>
    </row>
    <row r="33" spans="1:10" x14ac:dyDescent="0.2">
      <c r="A33" t="s">
        <v>91</v>
      </c>
      <c r="B33" t="s">
        <v>92</v>
      </c>
      <c r="C33" t="s">
        <v>93</v>
      </c>
      <c r="G33">
        <f t="shared" si="1"/>
        <v>0</v>
      </c>
      <c r="J33" t="e">
        <f t="shared" si="0"/>
        <v>#DIV/0!</v>
      </c>
    </row>
    <row r="34" spans="1:10" x14ac:dyDescent="0.2">
      <c r="A34" t="s">
        <v>94</v>
      </c>
      <c r="B34" t="s">
        <v>95</v>
      </c>
      <c r="C34" t="s">
        <v>96</v>
      </c>
      <c r="G34">
        <f t="shared" si="1"/>
        <v>0</v>
      </c>
      <c r="J34" t="e">
        <f t="shared" si="0"/>
        <v>#DIV/0!</v>
      </c>
    </row>
    <row r="35" spans="1:10" x14ac:dyDescent="0.2">
      <c r="A35" t="s">
        <v>97</v>
      </c>
      <c r="B35" t="s">
        <v>98</v>
      </c>
      <c r="C35" t="s">
        <v>99</v>
      </c>
      <c r="G35">
        <f t="shared" si="1"/>
        <v>0</v>
      </c>
      <c r="J35" t="e">
        <f t="shared" si="0"/>
        <v>#DIV/0!</v>
      </c>
    </row>
    <row r="36" spans="1:10" x14ac:dyDescent="0.2">
      <c r="A36" t="s">
        <v>100</v>
      </c>
      <c r="B36" t="s">
        <v>101</v>
      </c>
      <c r="C36" t="s">
        <v>102</v>
      </c>
      <c r="G36">
        <f t="shared" si="1"/>
        <v>0</v>
      </c>
      <c r="J36" t="e">
        <f t="shared" si="0"/>
        <v>#DIV/0!</v>
      </c>
    </row>
    <row r="37" spans="1:10" x14ac:dyDescent="0.2">
      <c r="A37" t="s">
        <v>103</v>
      </c>
      <c r="B37" t="s">
        <v>104</v>
      </c>
      <c r="C37" t="s">
        <v>105</v>
      </c>
      <c r="G37">
        <f t="shared" si="1"/>
        <v>0</v>
      </c>
      <c r="J37" t="e">
        <f t="shared" si="0"/>
        <v>#DIV/0!</v>
      </c>
    </row>
    <row r="38" spans="1:10" x14ac:dyDescent="0.2">
      <c r="A38" t="s">
        <v>106</v>
      </c>
      <c r="B38" t="s">
        <v>107</v>
      </c>
      <c r="C38" t="s">
        <v>108</v>
      </c>
      <c r="G38">
        <f t="shared" si="1"/>
        <v>0</v>
      </c>
      <c r="J38" t="e">
        <f t="shared" si="0"/>
        <v>#DIV/0!</v>
      </c>
    </row>
    <row r="39" spans="1:10" x14ac:dyDescent="0.2">
      <c r="A39" t="s">
        <v>109</v>
      </c>
      <c r="B39" t="s">
        <v>110</v>
      </c>
      <c r="C39" t="s">
        <v>111</v>
      </c>
      <c r="G39">
        <f t="shared" si="1"/>
        <v>0</v>
      </c>
      <c r="J39" t="e">
        <f t="shared" si="0"/>
        <v>#DIV/0!</v>
      </c>
    </row>
    <row r="40" spans="1:10" x14ac:dyDescent="0.2">
      <c r="A40" t="s">
        <v>112</v>
      </c>
      <c r="B40" t="s">
        <v>113</v>
      </c>
      <c r="C40" t="s">
        <v>114</v>
      </c>
      <c r="G40">
        <f t="shared" si="1"/>
        <v>0</v>
      </c>
      <c r="J40" t="e">
        <f t="shared" si="0"/>
        <v>#DIV/0!</v>
      </c>
    </row>
    <row r="41" spans="1:10" x14ac:dyDescent="0.2">
      <c r="A41" t="s">
        <v>115</v>
      </c>
      <c r="B41" t="s">
        <v>116</v>
      </c>
      <c r="C41" t="s">
        <v>117</v>
      </c>
      <c r="G41">
        <f t="shared" si="1"/>
        <v>0</v>
      </c>
      <c r="J41" t="e">
        <f t="shared" si="0"/>
        <v>#DIV/0!</v>
      </c>
    </row>
    <row r="42" spans="1:10" x14ac:dyDescent="0.2">
      <c r="A42" t="s">
        <v>118</v>
      </c>
      <c r="B42" t="s">
        <v>119</v>
      </c>
      <c r="C42" t="s">
        <v>120</v>
      </c>
      <c r="G42">
        <f t="shared" si="1"/>
        <v>0</v>
      </c>
      <c r="J42" t="e">
        <f t="shared" si="0"/>
        <v>#DIV/0!</v>
      </c>
    </row>
    <row r="43" spans="1:10" x14ac:dyDescent="0.2">
      <c r="A43" t="s">
        <v>121</v>
      </c>
      <c r="B43" t="s">
        <v>122</v>
      </c>
      <c r="C43" t="s">
        <v>123</v>
      </c>
      <c r="G43">
        <f t="shared" si="1"/>
        <v>0</v>
      </c>
      <c r="J43" t="e">
        <f t="shared" si="0"/>
        <v>#DIV/0!</v>
      </c>
    </row>
    <row r="44" spans="1:10" x14ac:dyDescent="0.2">
      <c r="A44" t="s">
        <v>124</v>
      </c>
      <c r="B44" t="s">
        <v>122</v>
      </c>
      <c r="C44" t="s">
        <v>125</v>
      </c>
      <c r="G44">
        <f t="shared" si="1"/>
        <v>0</v>
      </c>
      <c r="J44" t="e">
        <f t="shared" si="0"/>
        <v>#DIV/0!</v>
      </c>
    </row>
    <row r="45" spans="1:10" x14ac:dyDescent="0.2">
      <c r="A45" t="s">
        <v>126</v>
      </c>
      <c r="B45" t="s">
        <v>127</v>
      </c>
      <c r="C45" t="s">
        <v>127</v>
      </c>
      <c r="G45">
        <f t="shared" si="1"/>
        <v>0</v>
      </c>
      <c r="J45" t="e">
        <f t="shared" si="0"/>
        <v>#DIV/0!</v>
      </c>
    </row>
    <row r="46" spans="1:10" x14ac:dyDescent="0.2">
      <c r="A46" t="s">
        <v>128</v>
      </c>
      <c r="B46" t="s">
        <v>129</v>
      </c>
      <c r="C46" t="s">
        <v>130</v>
      </c>
      <c r="G46">
        <f t="shared" si="1"/>
        <v>0</v>
      </c>
      <c r="J46" t="e">
        <f t="shared" si="0"/>
        <v>#DIV/0!</v>
      </c>
    </row>
    <row r="47" spans="1:10" x14ac:dyDescent="0.2">
      <c r="A47" t="s">
        <v>131</v>
      </c>
      <c r="B47" t="s">
        <v>132</v>
      </c>
      <c r="C47" t="s">
        <v>133</v>
      </c>
      <c r="G47">
        <f t="shared" si="1"/>
        <v>0</v>
      </c>
      <c r="J47" t="e">
        <f t="shared" si="0"/>
        <v>#DIV/0!</v>
      </c>
    </row>
    <row r="48" spans="1:10" x14ac:dyDescent="0.2">
      <c r="A48" t="s">
        <v>134</v>
      </c>
      <c r="B48" t="s">
        <v>135</v>
      </c>
      <c r="C48" t="s">
        <v>136</v>
      </c>
      <c r="G48">
        <f t="shared" si="1"/>
        <v>0</v>
      </c>
      <c r="J48" t="e">
        <f t="shared" si="0"/>
        <v>#DIV/0!</v>
      </c>
    </row>
    <row r="49" spans="1:10" x14ac:dyDescent="0.2">
      <c r="A49" t="s">
        <v>137</v>
      </c>
      <c r="B49" t="s">
        <v>138</v>
      </c>
      <c r="C49" t="s">
        <v>139</v>
      </c>
      <c r="G49">
        <f t="shared" si="1"/>
        <v>0</v>
      </c>
      <c r="J49" t="e">
        <f t="shared" si="0"/>
        <v>#DIV/0!</v>
      </c>
    </row>
    <row r="50" spans="1:10" x14ac:dyDescent="0.2">
      <c r="A50" t="s">
        <v>140</v>
      </c>
      <c r="B50" t="s">
        <v>141</v>
      </c>
      <c r="C50" t="s">
        <v>142</v>
      </c>
      <c r="G50">
        <f t="shared" si="1"/>
        <v>0</v>
      </c>
      <c r="J50" t="e">
        <f t="shared" si="0"/>
        <v>#DIV/0!</v>
      </c>
    </row>
    <row r="51" spans="1:10" x14ac:dyDescent="0.2">
      <c r="A51" t="s">
        <v>143</v>
      </c>
      <c r="B51" t="s">
        <v>144</v>
      </c>
      <c r="C51" t="s">
        <v>145</v>
      </c>
      <c r="G51">
        <f t="shared" si="1"/>
        <v>0</v>
      </c>
      <c r="J51" t="e">
        <f t="shared" si="0"/>
        <v>#DIV/0!</v>
      </c>
    </row>
    <row r="52" spans="1:10" x14ac:dyDescent="0.2">
      <c r="A52" t="s">
        <v>146</v>
      </c>
      <c r="B52" t="s">
        <v>147</v>
      </c>
      <c r="C52" t="s">
        <v>148</v>
      </c>
      <c r="G52">
        <f t="shared" si="1"/>
        <v>0</v>
      </c>
      <c r="J52" t="e">
        <f t="shared" si="0"/>
        <v>#DIV/0!</v>
      </c>
    </row>
    <row r="53" spans="1:10" x14ac:dyDescent="0.2">
      <c r="A53" t="s">
        <v>149</v>
      </c>
      <c r="B53" t="s">
        <v>147</v>
      </c>
      <c r="C53" t="s">
        <v>150</v>
      </c>
      <c r="G53">
        <f t="shared" si="1"/>
        <v>0</v>
      </c>
      <c r="J53" t="e">
        <f t="shared" si="0"/>
        <v>#DIV/0!</v>
      </c>
    </row>
    <row r="54" spans="1:10" x14ac:dyDescent="0.2">
      <c r="A54" t="s">
        <v>151</v>
      </c>
      <c r="B54" t="s">
        <v>152</v>
      </c>
      <c r="C54" t="s">
        <v>153</v>
      </c>
      <c r="G54">
        <f t="shared" si="1"/>
        <v>0</v>
      </c>
      <c r="J54" t="e">
        <f t="shared" si="0"/>
        <v>#DIV/0!</v>
      </c>
    </row>
    <row r="55" spans="1:10" x14ac:dyDescent="0.2">
      <c r="A55" t="s">
        <v>154</v>
      </c>
      <c r="B55" t="s">
        <v>155</v>
      </c>
      <c r="C55" t="s">
        <v>156</v>
      </c>
      <c r="G55">
        <f t="shared" si="1"/>
        <v>0</v>
      </c>
      <c r="J55" t="e">
        <f t="shared" si="0"/>
        <v>#DIV/0!</v>
      </c>
    </row>
    <row r="56" spans="1:10" x14ac:dyDescent="0.2">
      <c r="A56" t="s">
        <v>157</v>
      </c>
      <c r="B56" t="s">
        <v>155</v>
      </c>
      <c r="C56" t="s">
        <v>158</v>
      </c>
      <c r="G56">
        <f t="shared" si="1"/>
        <v>0</v>
      </c>
      <c r="J56" t="e">
        <f t="shared" si="0"/>
        <v>#DIV/0!</v>
      </c>
    </row>
    <row r="57" spans="1:10" x14ac:dyDescent="0.2">
      <c r="A57" t="s">
        <v>159</v>
      </c>
      <c r="B57" t="s">
        <v>160</v>
      </c>
      <c r="C57" t="s">
        <v>161</v>
      </c>
      <c r="G57">
        <f t="shared" si="1"/>
        <v>0</v>
      </c>
      <c r="J57" t="e">
        <f t="shared" si="0"/>
        <v>#DIV/0!</v>
      </c>
    </row>
    <row r="58" spans="1:10" x14ac:dyDescent="0.2">
      <c r="A58" t="s">
        <v>162</v>
      </c>
      <c r="B58" t="s">
        <v>163</v>
      </c>
      <c r="C58" t="s">
        <v>164</v>
      </c>
      <c r="G58">
        <f t="shared" si="1"/>
        <v>0</v>
      </c>
      <c r="J58" t="e">
        <f t="shared" si="0"/>
        <v>#DIV/0!</v>
      </c>
    </row>
    <row r="59" spans="1:10" x14ac:dyDescent="0.2">
      <c r="A59" t="s">
        <v>165</v>
      </c>
      <c r="B59" t="s">
        <v>166</v>
      </c>
      <c r="C59" t="s">
        <v>167</v>
      </c>
      <c r="G59">
        <f t="shared" si="1"/>
        <v>0</v>
      </c>
      <c r="J59" t="e">
        <f t="shared" si="0"/>
        <v>#DIV/0!</v>
      </c>
    </row>
    <row r="60" spans="1:10" x14ac:dyDescent="0.2">
      <c r="A60" t="s">
        <v>168</v>
      </c>
      <c r="B60" t="s">
        <v>169</v>
      </c>
      <c r="C60" t="s">
        <v>170</v>
      </c>
      <c r="G60">
        <f t="shared" si="1"/>
        <v>0</v>
      </c>
      <c r="J60" t="e">
        <f t="shared" si="0"/>
        <v>#DIV/0!</v>
      </c>
    </row>
    <row r="61" spans="1:10" x14ac:dyDescent="0.2">
      <c r="A61" t="s">
        <v>171</v>
      </c>
      <c r="B61" t="s">
        <v>172</v>
      </c>
      <c r="C61" t="s">
        <v>172</v>
      </c>
      <c r="G61">
        <f t="shared" si="1"/>
        <v>0</v>
      </c>
      <c r="J61" t="e">
        <f t="shared" si="0"/>
        <v>#DIV/0!</v>
      </c>
    </row>
    <row r="62" spans="1:10" x14ac:dyDescent="0.2">
      <c r="A62" t="s">
        <v>173</v>
      </c>
      <c r="B62" t="s">
        <v>174</v>
      </c>
      <c r="C62" t="s">
        <v>175</v>
      </c>
      <c r="G62">
        <f t="shared" si="1"/>
        <v>0</v>
      </c>
      <c r="J62" t="e">
        <f t="shared" si="0"/>
        <v>#DIV/0!</v>
      </c>
    </row>
    <row r="63" spans="1:10" x14ac:dyDescent="0.2">
      <c r="A63" t="s">
        <v>176</v>
      </c>
      <c r="B63" t="s">
        <v>177</v>
      </c>
      <c r="C63" t="s">
        <v>178</v>
      </c>
      <c r="G63">
        <f t="shared" si="1"/>
        <v>0</v>
      </c>
      <c r="J63" t="e">
        <f t="shared" si="0"/>
        <v>#DIV/0!</v>
      </c>
    </row>
    <row r="64" spans="1:10" x14ac:dyDescent="0.2">
      <c r="A64" t="s">
        <v>182</v>
      </c>
      <c r="B64" t="s">
        <v>180</v>
      </c>
      <c r="C64" t="s">
        <v>183</v>
      </c>
      <c r="G64">
        <f t="shared" si="1"/>
        <v>0</v>
      </c>
      <c r="J64" t="e">
        <f t="shared" si="0"/>
        <v>#DIV/0!</v>
      </c>
    </row>
    <row r="65" spans="1:10" x14ac:dyDescent="0.2">
      <c r="A65" t="s">
        <v>184</v>
      </c>
      <c r="B65" t="s">
        <v>180</v>
      </c>
      <c r="C65" t="s">
        <v>185</v>
      </c>
      <c r="G65">
        <f t="shared" si="1"/>
        <v>0</v>
      </c>
      <c r="J65" t="e">
        <f t="shared" si="0"/>
        <v>#DIV/0!</v>
      </c>
    </row>
    <row r="66" spans="1:10" x14ac:dyDescent="0.2">
      <c r="A66" t="s">
        <v>188</v>
      </c>
      <c r="B66" t="s">
        <v>180</v>
      </c>
      <c r="C66" t="s">
        <v>189</v>
      </c>
      <c r="G66">
        <f t="shared" si="1"/>
        <v>0</v>
      </c>
      <c r="J66" t="e">
        <f t="shared" si="0"/>
        <v>#DIV/0!</v>
      </c>
    </row>
    <row r="67" spans="1:10" x14ac:dyDescent="0.2">
      <c r="A67" t="s">
        <v>190</v>
      </c>
      <c r="B67" t="s">
        <v>180</v>
      </c>
      <c r="C67" t="s">
        <v>191</v>
      </c>
      <c r="G67">
        <f t="shared" si="1"/>
        <v>0</v>
      </c>
      <c r="J67" t="e">
        <f t="shared" ref="J67:J115" si="2">G67/I67</f>
        <v>#DIV/0!</v>
      </c>
    </row>
    <row r="68" spans="1:10" x14ac:dyDescent="0.2">
      <c r="A68" t="s">
        <v>478</v>
      </c>
      <c r="B68" t="s">
        <v>180</v>
      </c>
      <c r="C68" t="s">
        <v>479</v>
      </c>
      <c r="G68">
        <f t="shared" ref="G68:G114" si="3">SUM(D68:F68)</f>
        <v>0</v>
      </c>
      <c r="J68" t="e">
        <f t="shared" si="2"/>
        <v>#DIV/0!</v>
      </c>
    </row>
    <row r="69" spans="1:10" x14ac:dyDescent="0.2">
      <c r="A69" t="s">
        <v>192</v>
      </c>
      <c r="B69" t="s">
        <v>180</v>
      </c>
      <c r="C69" t="s">
        <v>193</v>
      </c>
      <c r="G69">
        <f t="shared" si="3"/>
        <v>0</v>
      </c>
      <c r="J69" t="e">
        <f t="shared" si="2"/>
        <v>#DIV/0!</v>
      </c>
    </row>
    <row r="70" spans="1:10" x14ac:dyDescent="0.2">
      <c r="A70" t="s">
        <v>474</v>
      </c>
      <c r="B70" t="s">
        <v>180</v>
      </c>
      <c r="C70" t="s">
        <v>187</v>
      </c>
      <c r="G70">
        <f t="shared" si="3"/>
        <v>0</v>
      </c>
      <c r="J70" t="e">
        <f t="shared" si="2"/>
        <v>#DIV/0!</v>
      </c>
    </row>
    <row r="71" spans="1:10" x14ac:dyDescent="0.2">
      <c r="A71" t="s">
        <v>194</v>
      </c>
      <c r="B71" t="s">
        <v>180</v>
      </c>
      <c r="C71" t="s">
        <v>195</v>
      </c>
      <c r="G71">
        <f t="shared" si="3"/>
        <v>0</v>
      </c>
      <c r="J71" t="e">
        <f t="shared" si="2"/>
        <v>#DIV/0!</v>
      </c>
    </row>
    <row r="72" spans="1:10" x14ac:dyDescent="0.2">
      <c r="A72" t="s">
        <v>196</v>
      </c>
      <c r="B72" t="s">
        <v>180</v>
      </c>
      <c r="C72" t="s">
        <v>197</v>
      </c>
      <c r="G72">
        <f t="shared" si="3"/>
        <v>0</v>
      </c>
      <c r="J72" t="e">
        <f t="shared" si="2"/>
        <v>#DIV/0!</v>
      </c>
    </row>
    <row r="73" spans="1:10" x14ac:dyDescent="0.2">
      <c r="A73" t="s">
        <v>198</v>
      </c>
      <c r="B73" t="s">
        <v>180</v>
      </c>
      <c r="C73" t="s">
        <v>199</v>
      </c>
      <c r="G73">
        <f t="shared" si="3"/>
        <v>0</v>
      </c>
      <c r="J73" t="e">
        <f t="shared" si="2"/>
        <v>#DIV/0!</v>
      </c>
    </row>
    <row r="74" spans="1:10" x14ac:dyDescent="0.2">
      <c r="A74" t="s">
        <v>200</v>
      </c>
      <c r="B74" t="s">
        <v>180</v>
      </c>
      <c r="C74" t="s">
        <v>201</v>
      </c>
      <c r="G74">
        <f t="shared" si="3"/>
        <v>0</v>
      </c>
      <c r="J74" t="e">
        <f t="shared" si="2"/>
        <v>#DIV/0!</v>
      </c>
    </row>
    <row r="75" spans="1:10" x14ac:dyDescent="0.2">
      <c r="A75" t="s">
        <v>202</v>
      </c>
      <c r="B75" t="s">
        <v>180</v>
      </c>
      <c r="C75" t="s">
        <v>203</v>
      </c>
      <c r="G75">
        <f t="shared" si="3"/>
        <v>0</v>
      </c>
      <c r="J75" t="e">
        <f t="shared" si="2"/>
        <v>#DIV/0!</v>
      </c>
    </row>
    <row r="76" spans="1:10" x14ac:dyDescent="0.2">
      <c r="A76" t="s">
        <v>204</v>
      </c>
      <c r="B76" t="s">
        <v>180</v>
      </c>
      <c r="C76" t="s">
        <v>205</v>
      </c>
      <c r="G76">
        <f t="shared" si="3"/>
        <v>0</v>
      </c>
      <c r="J76" t="e">
        <f t="shared" si="2"/>
        <v>#DIV/0!</v>
      </c>
    </row>
    <row r="77" spans="1:10" x14ac:dyDescent="0.2">
      <c r="A77" t="s">
        <v>485</v>
      </c>
      <c r="B77" t="s">
        <v>180</v>
      </c>
      <c r="C77" t="s">
        <v>486</v>
      </c>
      <c r="G77">
        <f t="shared" si="3"/>
        <v>0</v>
      </c>
      <c r="J77" t="e">
        <f t="shared" si="2"/>
        <v>#DIV/0!</v>
      </c>
    </row>
    <row r="78" spans="1:10" x14ac:dyDescent="0.2">
      <c r="A78" t="s">
        <v>206</v>
      </c>
      <c r="B78" t="s">
        <v>180</v>
      </c>
      <c r="C78" t="s">
        <v>207</v>
      </c>
      <c r="G78">
        <f t="shared" si="3"/>
        <v>0</v>
      </c>
      <c r="J78" t="e">
        <f t="shared" si="2"/>
        <v>#DIV/0!</v>
      </c>
    </row>
    <row r="79" spans="1:10" x14ac:dyDescent="0.2">
      <c r="A79" t="s">
        <v>208</v>
      </c>
      <c r="B79" t="s">
        <v>209</v>
      </c>
      <c r="C79" t="s">
        <v>209</v>
      </c>
      <c r="G79">
        <f t="shared" si="3"/>
        <v>0</v>
      </c>
      <c r="J79" t="e">
        <f t="shared" si="2"/>
        <v>#DIV/0!</v>
      </c>
    </row>
    <row r="80" spans="1:10" x14ac:dyDescent="0.2">
      <c r="A80" t="s">
        <v>210</v>
      </c>
      <c r="B80" t="s">
        <v>211</v>
      </c>
      <c r="C80" t="s">
        <v>212</v>
      </c>
      <c r="G80">
        <f t="shared" si="3"/>
        <v>0</v>
      </c>
      <c r="J80" t="e">
        <f t="shared" si="2"/>
        <v>#DIV/0!</v>
      </c>
    </row>
    <row r="81" spans="1:10" x14ac:dyDescent="0.2">
      <c r="A81" t="s">
        <v>213</v>
      </c>
      <c r="B81" t="s">
        <v>214</v>
      </c>
      <c r="C81" t="s">
        <v>215</v>
      </c>
      <c r="G81">
        <f t="shared" si="3"/>
        <v>0</v>
      </c>
      <c r="J81" t="e">
        <f t="shared" si="2"/>
        <v>#DIV/0!</v>
      </c>
    </row>
    <row r="82" spans="1:10" x14ac:dyDescent="0.2">
      <c r="A82" t="s">
        <v>216</v>
      </c>
      <c r="B82" t="s">
        <v>217</v>
      </c>
      <c r="C82" t="s">
        <v>217</v>
      </c>
      <c r="G82">
        <f t="shared" si="3"/>
        <v>0</v>
      </c>
      <c r="J82" t="e">
        <f t="shared" si="2"/>
        <v>#DIV/0!</v>
      </c>
    </row>
    <row r="83" spans="1:10" x14ac:dyDescent="0.2">
      <c r="A83" t="s">
        <v>218</v>
      </c>
      <c r="B83" t="s">
        <v>217</v>
      </c>
      <c r="C83" t="s">
        <v>47</v>
      </c>
      <c r="G83">
        <f t="shared" si="3"/>
        <v>0</v>
      </c>
      <c r="J83" t="e">
        <f t="shared" si="2"/>
        <v>#DIV/0!</v>
      </c>
    </row>
    <row r="84" spans="1:10" x14ac:dyDescent="0.2">
      <c r="A84" t="s">
        <v>219</v>
      </c>
      <c r="B84" t="s">
        <v>220</v>
      </c>
      <c r="C84" t="s">
        <v>221</v>
      </c>
      <c r="G84">
        <f t="shared" si="3"/>
        <v>0</v>
      </c>
      <c r="J84" t="e">
        <f t="shared" si="2"/>
        <v>#DIV/0!</v>
      </c>
    </row>
    <row r="85" spans="1:10" x14ac:dyDescent="0.2">
      <c r="A85" t="s">
        <v>222</v>
      </c>
      <c r="B85" t="s">
        <v>220</v>
      </c>
      <c r="C85" t="s">
        <v>223</v>
      </c>
      <c r="G85">
        <f t="shared" si="3"/>
        <v>0</v>
      </c>
      <c r="J85" t="e">
        <f t="shared" si="2"/>
        <v>#DIV/0!</v>
      </c>
    </row>
    <row r="86" spans="1:10" x14ac:dyDescent="0.2">
      <c r="A86" t="s">
        <v>224</v>
      </c>
      <c r="B86" t="s">
        <v>225</v>
      </c>
      <c r="C86" t="s">
        <v>226</v>
      </c>
      <c r="G86">
        <f t="shared" si="3"/>
        <v>0</v>
      </c>
      <c r="J86" t="e">
        <f t="shared" si="2"/>
        <v>#DIV/0!</v>
      </c>
    </row>
    <row r="87" spans="1:10" x14ac:dyDescent="0.2">
      <c r="A87" t="s">
        <v>227</v>
      </c>
      <c r="B87" t="s">
        <v>228</v>
      </c>
      <c r="C87" t="s">
        <v>229</v>
      </c>
      <c r="G87">
        <f t="shared" si="3"/>
        <v>0</v>
      </c>
      <c r="J87" t="e">
        <f t="shared" si="2"/>
        <v>#DIV/0!</v>
      </c>
    </row>
    <row r="88" spans="1:10" x14ac:dyDescent="0.2">
      <c r="A88" t="s">
        <v>230</v>
      </c>
      <c r="B88" t="s">
        <v>231</v>
      </c>
      <c r="C88" t="s">
        <v>232</v>
      </c>
      <c r="G88">
        <f t="shared" si="3"/>
        <v>0</v>
      </c>
      <c r="J88" t="e">
        <f t="shared" si="2"/>
        <v>#DIV/0!</v>
      </c>
    </row>
    <row r="89" spans="1:10" x14ac:dyDescent="0.2">
      <c r="A89" t="s">
        <v>233</v>
      </c>
      <c r="B89" t="s">
        <v>234</v>
      </c>
      <c r="C89" t="s">
        <v>235</v>
      </c>
      <c r="G89">
        <f t="shared" si="3"/>
        <v>0</v>
      </c>
      <c r="J89" t="e">
        <f t="shared" si="2"/>
        <v>#DIV/0!</v>
      </c>
    </row>
    <row r="90" spans="1:10" x14ac:dyDescent="0.2">
      <c r="A90" t="s">
        <v>236</v>
      </c>
      <c r="B90" t="s">
        <v>237</v>
      </c>
      <c r="C90" t="s">
        <v>238</v>
      </c>
      <c r="G90">
        <f t="shared" si="3"/>
        <v>0</v>
      </c>
      <c r="J90" t="e">
        <f t="shared" si="2"/>
        <v>#DIV/0!</v>
      </c>
    </row>
    <row r="91" spans="1:10" x14ac:dyDescent="0.2">
      <c r="A91" t="s">
        <v>239</v>
      </c>
      <c r="B91" t="s">
        <v>240</v>
      </c>
      <c r="C91" t="s">
        <v>241</v>
      </c>
      <c r="G91">
        <f t="shared" si="3"/>
        <v>0</v>
      </c>
      <c r="J91" t="e">
        <f t="shared" si="2"/>
        <v>#DIV/0!</v>
      </c>
    </row>
    <row r="92" spans="1:10" x14ac:dyDescent="0.2">
      <c r="A92" t="s">
        <v>245</v>
      </c>
      <c r="B92" t="s">
        <v>243</v>
      </c>
      <c r="C92" t="s">
        <v>243</v>
      </c>
      <c r="G92">
        <f t="shared" si="3"/>
        <v>0</v>
      </c>
      <c r="J92" t="e">
        <f t="shared" si="2"/>
        <v>#DIV/0!</v>
      </c>
    </row>
    <row r="93" spans="1:10" x14ac:dyDescent="0.2">
      <c r="A93" t="s">
        <v>246</v>
      </c>
      <c r="B93" t="s">
        <v>247</v>
      </c>
      <c r="C93" t="s">
        <v>248</v>
      </c>
      <c r="G93">
        <f t="shared" si="3"/>
        <v>0</v>
      </c>
      <c r="J93" t="e">
        <f t="shared" si="2"/>
        <v>#DIV/0!</v>
      </c>
    </row>
    <row r="94" spans="1:10" x14ac:dyDescent="0.2">
      <c r="A94" t="s">
        <v>249</v>
      </c>
      <c r="B94" t="s">
        <v>250</v>
      </c>
      <c r="C94" t="s">
        <v>251</v>
      </c>
      <c r="G94">
        <f t="shared" si="3"/>
        <v>0</v>
      </c>
      <c r="J94" t="e">
        <f t="shared" si="2"/>
        <v>#DIV/0!</v>
      </c>
    </row>
    <row r="95" spans="1:10" x14ac:dyDescent="0.2">
      <c r="A95" t="s">
        <v>252</v>
      </c>
      <c r="B95" t="s">
        <v>253</v>
      </c>
      <c r="C95" t="s">
        <v>254</v>
      </c>
      <c r="G95">
        <f t="shared" si="3"/>
        <v>0</v>
      </c>
      <c r="J95" t="e">
        <f t="shared" si="2"/>
        <v>#DIV/0!</v>
      </c>
    </row>
    <row r="96" spans="1:10" x14ac:dyDescent="0.2">
      <c r="A96" t="s">
        <v>255</v>
      </c>
      <c r="B96" t="s">
        <v>256</v>
      </c>
      <c r="C96" t="s">
        <v>257</v>
      </c>
      <c r="G96">
        <f t="shared" si="3"/>
        <v>0</v>
      </c>
      <c r="J96" t="e">
        <f t="shared" si="2"/>
        <v>#DIV/0!</v>
      </c>
    </row>
    <row r="97" spans="1:10" x14ac:dyDescent="0.2">
      <c r="A97" t="s">
        <v>258</v>
      </c>
      <c r="B97" t="s">
        <v>259</v>
      </c>
      <c r="C97" t="s">
        <v>260</v>
      </c>
      <c r="G97">
        <f t="shared" si="3"/>
        <v>0</v>
      </c>
      <c r="J97" t="e">
        <f t="shared" si="2"/>
        <v>#DIV/0!</v>
      </c>
    </row>
    <row r="98" spans="1:10" x14ac:dyDescent="0.2">
      <c r="A98" t="s">
        <v>476</v>
      </c>
      <c r="B98" t="s">
        <v>259</v>
      </c>
      <c r="C98" t="s">
        <v>480</v>
      </c>
      <c r="G98">
        <f t="shared" si="3"/>
        <v>0</v>
      </c>
      <c r="J98" t="e">
        <f t="shared" si="2"/>
        <v>#DIV/0!</v>
      </c>
    </row>
    <row r="99" spans="1:10" x14ac:dyDescent="0.2">
      <c r="A99" t="s">
        <v>261</v>
      </c>
      <c r="B99" t="s">
        <v>259</v>
      </c>
      <c r="C99" t="s">
        <v>262</v>
      </c>
      <c r="G99">
        <f t="shared" si="3"/>
        <v>0</v>
      </c>
      <c r="J99" t="e">
        <f t="shared" si="2"/>
        <v>#DIV/0!</v>
      </c>
    </row>
    <row r="100" spans="1:10" x14ac:dyDescent="0.2">
      <c r="A100" t="s">
        <v>263</v>
      </c>
      <c r="B100" t="s">
        <v>259</v>
      </c>
      <c r="C100" t="s">
        <v>264</v>
      </c>
      <c r="G100">
        <f t="shared" si="3"/>
        <v>0</v>
      </c>
      <c r="J100" t="e">
        <f t="shared" si="2"/>
        <v>#DIV/0!</v>
      </c>
    </row>
    <row r="101" spans="1:10" x14ac:dyDescent="0.2">
      <c r="A101" t="s">
        <v>265</v>
      </c>
      <c r="B101" t="s">
        <v>259</v>
      </c>
      <c r="C101" t="s">
        <v>266</v>
      </c>
      <c r="G101">
        <f t="shared" si="3"/>
        <v>0</v>
      </c>
      <c r="J101" t="e">
        <f t="shared" si="2"/>
        <v>#DIV/0!</v>
      </c>
    </row>
    <row r="102" spans="1:10" x14ac:dyDescent="0.2">
      <c r="A102" t="s">
        <v>267</v>
      </c>
      <c r="B102" t="s">
        <v>259</v>
      </c>
      <c r="C102" t="s">
        <v>268</v>
      </c>
      <c r="G102">
        <f t="shared" si="3"/>
        <v>0</v>
      </c>
      <c r="J102" t="e">
        <f t="shared" si="2"/>
        <v>#DIV/0!</v>
      </c>
    </row>
    <row r="103" spans="1:10" x14ac:dyDescent="0.2">
      <c r="A103" t="s">
        <v>269</v>
      </c>
      <c r="B103" t="s">
        <v>259</v>
      </c>
      <c r="C103" t="s">
        <v>270</v>
      </c>
      <c r="G103">
        <f t="shared" si="3"/>
        <v>0</v>
      </c>
      <c r="J103" t="e">
        <f t="shared" si="2"/>
        <v>#DIV/0!</v>
      </c>
    </row>
    <row r="104" spans="1:10" x14ac:dyDescent="0.2">
      <c r="A104" t="s">
        <v>271</v>
      </c>
      <c r="B104" t="s">
        <v>259</v>
      </c>
      <c r="C104" t="s">
        <v>272</v>
      </c>
      <c r="G104">
        <f t="shared" si="3"/>
        <v>0</v>
      </c>
      <c r="J104" t="e">
        <f t="shared" si="2"/>
        <v>#DIV/0!</v>
      </c>
    </row>
    <row r="105" spans="1:10" x14ac:dyDescent="0.2">
      <c r="A105" t="s">
        <v>273</v>
      </c>
      <c r="B105" t="s">
        <v>259</v>
      </c>
      <c r="C105" t="s">
        <v>274</v>
      </c>
      <c r="G105">
        <f t="shared" si="3"/>
        <v>0</v>
      </c>
      <c r="J105" t="e">
        <f t="shared" si="2"/>
        <v>#DIV/0!</v>
      </c>
    </row>
    <row r="106" spans="1:10" x14ac:dyDescent="0.2">
      <c r="A106" t="s">
        <v>275</v>
      </c>
      <c r="B106" t="s">
        <v>259</v>
      </c>
      <c r="C106" t="s">
        <v>276</v>
      </c>
      <c r="G106">
        <f t="shared" si="3"/>
        <v>0</v>
      </c>
      <c r="J106" t="e">
        <f t="shared" si="2"/>
        <v>#DIV/0!</v>
      </c>
    </row>
    <row r="107" spans="1:10" x14ac:dyDescent="0.2">
      <c r="A107" t="s">
        <v>297</v>
      </c>
      <c r="B107" t="s">
        <v>259</v>
      </c>
      <c r="C107" t="s">
        <v>423</v>
      </c>
      <c r="G107">
        <f t="shared" si="3"/>
        <v>0</v>
      </c>
      <c r="J107" t="e">
        <f t="shared" si="2"/>
        <v>#DIV/0!</v>
      </c>
    </row>
    <row r="108" spans="1:10" x14ac:dyDescent="0.2">
      <c r="A108" t="s">
        <v>454</v>
      </c>
      <c r="B108" t="s">
        <v>259</v>
      </c>
      <c r="C108" t="s">
        <v>453</v>
      </c>
      <c r="G108">
        <f t="shared" si="3"/>
        <v>0</v>
      </c>
      <c r="J108" t="e">
        <f t="shared" si="2"/>
        <v>#DIV/0!</v>
      </c>
    </row>
    <row r="109" spans="1:10" x14ac:dyDescent="0.2">
      <c r="A109" t="s">
        <v>277</v>
      </c>
      <c r="B109" t="s">
        <v>278</v>
      </c>
      <c r="C109" t="s">
        <v>278</v>
      </c>
      <c r="G109">
        <f t="shared" si="3"/>
        <v>0</v>
      </c>
      <c r="J109" t="e">
        <f t="shared" si="2"/>
        <v>#DIV/0!</v>
      </c>
    </row>
    <row r="110" spans="1:10" x14ac:dyDescent="0.2">
      <c r="A110" t="s">
        <v>279</v>
      </c>
      <c r="B110" t="s">
        <v>278</v>
      </c>
      <c r="C110" t="s">
        <v>280</v>
      </c>
      <c r="G110">
        <f t="shared" si="3"/>
        <v>0</v>
      </c>
      <c r="J110" t="e">
        <f t="shared" si="2"/>
        <v>#DIV/0!</v>
      </c>
    </row>
    <row r="111" spans="1:10" x14ac:dyDescent="0.2">
      <c r="A111" t="s">
        <v>281</v>
      </c>
      <c r="B111" t="s">
        <v>282</v>
      </c>
      <c r="C111" t="s">
        <v>283</v>
      </c>
      <c r="G111">
        <f t="shared" si="3"/>
        <v>0</v>
      </c>
      <c r="J111" t="e">
        <f t="shared" si="2"/>
        <v>#DIV/0!</v>
      </c>
    </row>
    <row r="112" spans="1:10" x14ac:dyDescent="0.2">
      <c r="A112" t="s">
        <v>284</v>
      </c>
      <c r="B112" t="s">
        <v>285</v>
      </c>
      <c r="C112" t="s">
        <v>286</v>
      </c>
      <c r="G112">
        <f t="shared" si="3"/>
        <v>0</v>
      </c>
      <c r="J112" t="e">
        <f t="shared" si="2"/>
        <v>#DIV/0!</v>
      </c>
    </row>
    <row r="113" spans="1:10" x14ac:dyDescent="0.2">
      <c r="A113" t="s">
        <v>287</v>
      </c>
      <c r="B113" t="s">
        <v>288</v>
      </c>
      <c r="C113" t="s">
        <v>288</v>
      </c>
      <c r="G113">
        <f t="shared" si="3"/>
        <v>0</v>
      </c>
      <c r="J113" t="e">
        <f>G113/I113</f>
        <v>#DIV/0!</v>
      </c>
    </row>
    <row r="114" spans="1:10" x14ac:dyDescent="0.2">
      <c r="A114" t="s">
        <v>500</v>
      </c>
      <c r="B114" t="s">
        <v>501</v>
      </c>
      <c r="C114" t="s">
        <v>502</v>
      </c>
      <c r="G114">
        <f t="shared" si="3"/>
        <v>0</v>
      </c>
      <c r="J114" t="e">
        <f>G114/I114</f>
        <v>#DIV/0!</v>
      </c>
    </row>
    <row r="115" spans="1:10" x14ac:dyDescent="0.2">
      <c r="A115" t="s">
        <v>289</v>
      </c>
      <c r="D115">
        <f>SUM(D3:D114)</f>
        <v>0</v>
      </c>
      <c r="E115">
        <f>SUM(E3:E114)</f>
        <v>0</v>
      </c>
      <c r="F115">
        <f>SUM(F3:F114)</f>
        <v>0</v>
      </c>
      <c r="G115">
        <f t="shared" ref="G115" si="4">D115+E115+F115</f>
        <v>0</v>
      </c>
      <c r="H115">
        <f>SUM(H3:H114)</f>
        <v>0</v>
      </c>
      <c r="J115" t="e">
        <f t="shared" si="2"/>
        <v>#DIV/0!</v>
      </c>
    </row>
    <row r="118" spans="1:10" x14ac:dyDescent="0.2">
      <c r="A118" t="s">
        <v>291</v>
      </c>
    </row>
    <row r="120" spans="1:10" x14ac:dyDescent="0.2">
      <c r="A120" t="s">
        <v>292</v>
      </c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AFA33E584B54693536FF1002B25DF" ma:contentTypeVersion="13" ma:contentTypeDescription="Create a new document." ma:contentTypeScope="" ma:versionID="9e0fc8ebd9cc921380b87660d242bd81">
  <xsd:schema xmlns:xsd="http://www.w3.org/2001/XMLSchema" xmlns:xs="http://www.w3.org/2001/XMLSchema" xmlns:p="http://schemas.microsoft.com/office/2006/metadata/properties" xmlns:ns1="http://schemas.microsoft.com/sharepoint/v3" xmlns:ns3="247bfe06-67cc-4ee9-8257-711123572ec1" xmlns:ns4="4eda4f4a-f706-40f7-968c-5802e7670c3f" targetNamespace="http://schemas.microsoft.com/office/2006/metadata/properties" ma:root="true" ma:fieldsID="e6b973c4f0f9b2db852f1b32ed97dfeb" ns1:_="" ns3:_="" ns4:_="">
    <xsd:import namespace="http://schemas.microsoft.com/sharepoint/v3"/>
    <xsd:import namespace="247bfe06-67cc-4ee9-8257-711123572ec1"/>
    <xsd:import namespace="4eda4f4a-f706-40f7-968c-5802e7670c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bfe06-67cc-4ee9-8257-711123572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a4f4a-f706-40f7-968c-5802e7670c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6954D1-9CAB-45CA-BAB7-087BE5CBE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47bfe06-67cc-4ee9-8257-711123572ec1"/>
    <ds:schemaRef ds:uri="4eda4f4a-f706-40f7-968c-5802e7670c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FA5F4A-7BCB-4122-8173-30884F7557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da4f4a-f706-40f7-968c-5802e7670c3f"/>
    <ds:schemaRef ds:uri="http://purl.org/dc/elements/1.1/"/>
    <ds:schemaRef ds:uri="http://schemas.microsoft.com/office/2006/metadata/properties"/>
    <ds:schemaRef ds:uri="http://schemas.microsoft.com/sharepoint/v3"/>
    <ds:schemaRef ds:uri="247bfe06-67cc-4ee9-8257-711123572ec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Jan 2022</vt:lpstr>
      <vt:lpstr>Jan 2022 by County</vt:lpstr>
      <vt:lpstr>Feb 2022</vt:lpstr>
      <vt:lpstr>Feb 2022 by County</vt:lpstr>
      <vt:lpstr>Mar 2022</vt:lpstr>
      <vt:lpstr>Mar 2022 by County</vt:lpstr>
      <vt:lpstr>Apr 2022</vt:lpstr>
      <vt:lpstr>Apr 2022 by County </vt:lpstr>
      <vt:lpstr>May 2022</vt:lpstr>
      <vt:lpstr>Jun 2022</vt:lpstr>
      <vt:lpstr>Jul 2022</vt:lpstr>
      <vt:lpstr>Aug 2022</vt:lpstr>
      <vt:lpstr>Sep 2022</vt:lpstr>
      <vt:lpstr>Oct 2022</vt:lpstr>
      <vt:lpstr>Nov 2022</vt:lpstr>
      <vt:lpstr>Dec 2022</vt:lpstr>
      <vt:lpstr>Summary</vt:lpstr>
      <vt:lpstr>NVRA Coord</vt:lpstr>
      <vt:lpstr>'Jan 2022'!Print_Titles</vt:lpstr>
      <vt:lpstr>'Jan 2022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2022-05-09T18:15:35Z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0x010100B83AFA33E584B54693536FF1002B25DF</vt:lpwstr>
  </property>
</Properties>
</file>