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tracyr_health_ok_gov/Documents/Desktop/Voter Registration Statements/Voter Reg Tracking Reports/"/>
    </mc:Choice>
  </mc:AlternateContent>
  <xr:revisionPtr revIDLastSave="428" documentId="8_{9E2BFA88-7058-4AA1-868F-E7C64C1D85ED}" xr6:coauthVersionLast="47" xr6:coauthVersionMax="47" xr10:uidLastSave="{C8A82577-4993-4368-A588-C4C934E14052}"/>
  <bookViews>
    <workbookView xWindow="28680" yWindow="1875" windowWidth="29040" windowHeight="15840" tabRatio="897" firstSheet="11" activeTab="21" xr2:uid="{00000000-000D-0000-FFFF-FFFF00000000}"/>
  </bookViews>
  <sheets>
    <sheet name="Jan 2022" sheetId="28" r:id="rId1"/>
    <sheet name="Jan 2022 by County" sheetId="53" r:id="rId2"/>
    <sheet name="Feb 2022" sheetId="41" r:id="rId3"/>
    <sheet name="Feb 2022 by County" sheetId="54" r:id="rId4"/>
    <sheet name="Mar 2022" sheetId="42" r:id="rId5"/>
    <sheet name="Mar 2022 by County" sheetId="55" r:id="rId6"/>
    <sheet name="Apr 2022" sheetId="43" r:id="rId7"/>
    <sheet name="Apr 2022 by County " sheetId="56" r:id="rId8"/>
    <sheet name="May 2022" sheetId="44" r:id="rId9"/>
    <sheet name="May 2022 by County" sheetId="57" r:id="rId10"/>
    <sheet name="Jun 2022" sheetId="45" r:id="rId11"/>
    <sheet name="June 2022 by County" sheetId="58" r:id="rId12"/>
    <sheet name="Jul 2022" sheetId="46" r:id="rId13"/>
    <sheet name="July 2022 by County" sheetId="59" r:id="rId14"/>
    <sheet name="Aug 2022" sheetId="47" r:id="rId15"/>
    <sheet name="Aug 2022 by County" sheetId="60" r:id="rId16"/>
    <sheet name="Sep 2022" sheetId="48" r:id="rId17"/>
    <sheet name="Sept 2022 by County" sheetId="61" r:id="rId18"/>
    <sheet name="Oct 2022" sheetId="49" r:id="rId19"/>
    <sheet name="Oct 2022 by County" sheetId="62" r:id="rId20"/>
    <sheet name="Nov 2022" sheetId="50" r:id="rId21"/>
    <sheet name="Nov by County" sheetId="63" r:id="rId22"/>
    <sheet name="Dec 2022" sheetId="51" r:id="rId23"/>
    <sheet name="Summary" sheetId="13" r:id="rId24"/>
    <sheet name="NVRA Coord" sheetId="14" r:id="rId25"/>
  </sheets>
  <definedNames>
    <definedName name="_xlnm._FilterDatabase" localSheetId="0" hidden="1">'Jan 2022'!$D$1:$D$136</definedName>
    <definedName name="_xlnm._FilterDatabase" localSheetId="1" hidden="1">'Jan 2022 by County'!$B$1:$B$98</definedName>
    <definedName name="_xlnm._FilterDatabase" localSheetId="23" hidden="1">Summary!$A$2:$O$119</definedName>
    <definedName name="_xlnm.Print_Titles" localSheetId="0">'Jan 2022'!$1:$2</definedName>
    <definedName name="_xlnm.Print_Titles" localSheetId="1">'Jan 2022 by County'!$1:$2</definedName>
    <definedName name="_xlnm.Print_Titles" localSheetId="23">Summary!$1:$2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6" i="63" l="1"/>
  <c r="C76" i="63"/>
  <c r="F76" i="63"/>
  <c r="G76" i="63"/>
  <c r="D76" i="63"/>
  <c r="E15" i="63"/>
  <c r="H15" i="63" s="1"/>
  <c r="E12" i="63"/>
  <c r="H12" i="63" s="1"/>
  <c r="E75" i="63"/>
  <c r="H75" i="63" s="1"/>
  <c r="E74" i="63"/>
  <c r="H74" i="63" s="1"/>
  <c r="E73" i="63"/>
  <c r="H73" i="63" s="1"/>
  <c r="E70" i="63"/>
  <c r="H70" i="63" s="1"/>
  <c r="E69" i="63"/>
  <c r="H69" i="63" s="1"/>
  <c r="E68" i="63"/>
  <c r="H68" i="63" s="1"/>
  <c r="E67" i="63"/>
  <c r="H67" i="63" s="1"/>
  <c r="E66" i="63"/>
  <c r="H66" i="63" s="1"/>
  <c r="E65" i="63"/>
  <c r="H65" i="63" s="1"/>
  <c r="E64" i="63"/>
  <c r="H64" i="63" s="1"/>
  <c r="E63" i="63"/>
  <c r="H63" i="63" s="1"/>
  <c r="E62" i="63"/>
  <c r="H62" i="63" s="1"/>
  <c r="E61" i="63"/>
  <c r="H61" i="63" s="1"/>
  <c r="E60" i="63"/>
  <c r="H60" i="63" s="1"/>
  <c r="E57" i="63"/>
  <c r="H57" i="63" s="1"/>
  <c r="E55" i="63"/>
  <c r="H55" i="63" s="1"/>
  <c r="E53" i="63"/>
  <c r="H53" i="63" s="1"/>
  <c r="E52" i="63"/>
  <c r="H52" i="63" s="1"/>
  <c r="E51" i="63"/>
  <c r="H51" i="63" s="1"/>
  <c r="E50" i="63"/>
  <c r="H50" i="63" s="1"/>
  <c r="E49" i="63"/>
  <c r="H49" i="63" s="1"/>
  <c r="E48" i="63"/>
  <c r="H48" i="63" s="1"/>
  <c r="E47" i="63"/>
  <c r="H47" i="63" s="1"/>
  <c r="E45" i="63"/>
  <c r="H45" i="63" s="1"/>
  <c r="E43" i="63"/>
  <c r="H43" i="63" s="1"/>
  <c r="E42" i="63"/>
  <c r="H42" i="63" s="1"/>
  <c r="E41" i="63"/>
  <c r="H41" i="63" s="1"/>
  <c r="E40" i="63"/>
  <c r="H40" i="63" s="1"/>
  <c r="E39" i="63"/>
  <c r="H39" i="63" s="1"/>
  <c r="E38" i="63"/>
  <c r="H38" i="63" s="1"/>
  <c r="E37" i="63"/>
  <c r="H37" i="63" s="1"/>
  <c r="E35" i="63"/>
  <c r="H35" i="63" s="1"/>
  <c r="E34" i="63"/>
  <c r="H34" i="63" s="1"/>
  <c r="E33" i="63"/>
  <c r="H33" i="63" s="1"/>
  <c r="E32" i="63"/>
  <c r="H32" i="63" s="1"/>
  <c r="E31" i="63"/>
  <c r="H31" i="63" s="1"/>
  <c r="E30" i="63"/>
  <c r="H30" i="63" s="1"/>
  <c r="E29" i="63"/>
  <c r="H29" i="63" s="1"/>
  <c r="E28" i="63"/>
  <c r="H28" i="63" s="1"/>
  <c r="E27" i="63"/>
  <c r="H27" i="63" s="1"/>
  <c r="E26" i="63"/>
  <c r="H26" i="63" s="1"/>
  <c r="E25" i="63"/>
  <c r="H25" i="63" s="1"/>
  <c r="E24" i="63"/>
  <c r="H24" i="63" s="1"/>
  <c r="E23" i="63"/>
  <c r="E22" i="63"/>
  <c r="H22" i="63" s="1"/>
  <c r="E21" i="63"/>
  <c r="H21" i="63" s="1"/>
  <c r="E18" i="63"/>
  <c r="H18" i="63" s="1"/>
  <c r="E17" i="63"/>
  <c r="H17" i="63" s="1"/>
  <c r="E13" i="63"/>
  <c r="H13" i="63" s="1"/>
  <c r="E9" i="63"/>
  <c r="H9" i="63" s="1"/>
  <c r="E8" i="63"/>
  <c r="H8" i="63" s="1"/>
  <c r="E7" i="63"/>
  <c r="H7" i="63" s="1"/>
  <c r="E5" i="63"/>
  <c r="H5" i="63" s="1"/>
  <c r="E4" i="63"/>
  <c r="H4" i="63" s="1"/>
  <c r="E3" i="63"/>
  <c r="H3" i="63" s="1"/>
  <c r="G84" i="50"/>
  <c r="J84" i="50" s="1"/>
  <c r="I117" i="50"/>
  <c r="H117" i="50"/>
  <c r="F117" i="50"/>
  <c r="E117" i="50"/>
  <c r="D117" i="50"/>
  <c r="G116" i="50"/>
  <c r="G115" i="50"/>
  <c r="J115" i="50" s="1"/>
  <c r="G114" i="50"/>
  <c r="J114" i="50" s="1"/>
  <c r="G113" i="50"/>
  <c r="J113" i="50" s="1"/>
  <c r="G112" i="50"/>
  <c r="J112" i="50" s="1"/>
  <c r="G111" i="50"/>
  <c r="J111" i="50" s="1"/>
  <c r="G110" i="50"/>
  <c r="J110" i="50" s="1"/>
  <c r="G109" i="50"/>
  <c r="J109" i="50" s="1"/>
  <c r="G108" i="50"/>
  <c r="J108" i="50" s="1"/>
  <c r="G107" i="50"/>
  <c r="J107" i="50" s="1"/>
  <c r="G106" i="50"/>
  <c r="J106" i="50" s="1"/>
  <c r="G105" i="50"/>
  <c r="J105" i="50" s="1"/>
  <c r="G104" i="50"/>
  <c r="J104" i="50" s="1"/>
  <c r="G103" i="50"/>
  <c r="J103" i="50" s="1"/>
  <c r="G102" i="50"/>
  <c r="J102" i="50" s="1"/>
  <c r="G101" i="50"/>
  <c r="J101" i="50" s="1"/>
  <c r="G100" i="50"/>
  <c r="J100" i="50" s="1"/>
  <c r="G99" i="50"/>
  <c r="J99" i="50" s="1"/>
  <c r="G98" i="50"/>
  <c r="J98" i="50" s="1"/>
  <c r="G97" i="50"/>
  <c r="J97" i="50" s="1"/>
  <c r="G96" i="50"/>
  <c r="J96" i="50" s="1"/>
  <c r="G95" i="50"/>
  <c r="J95" i="50" s="1"/>
  <c r="G94" i="50"/>
  <c r="J94" i="50" s="1"/>
  <c r="G93" i="50"/>
  <c r="J93" i="50" s="1"/>
  <c r="G92" i="50"/>
  <c r="J92" i="50" s="1"/>
  <c r="G91" i="50"/>
  <c r="J91" i="50" s="1"/>
  <c r="G90" i="50"/>
  <c r="J90" i="50" s="1"/>
  <c r="G89" i="50"/>
  <c r="J89" i="50" s="1"/>
  <c r="G88" i="50"/>
  <c r="J88" i="50" s="1"/>
  <c r="G87" i="50"/>
  <c r="J87" i="50" s="1"/>
  <c r="G86" i="50"/>
  <c r="J86" i="50" s="1"/>
  <c r="G85" i="50"/>
  <c r="J85" i="50" s="1"/>
  <c r="G83" i="50"/>
  <c r="J83" i="50" s="1"/>
  <c r="G82" i="50"/>
  <c r="J82" i="50" s="1"/>
  <c r="G81" i="50"/>
  <c r="J81" i="50" s="1"/>
  <c r="G80" i="50"/>
  <c r="J80" i="50" s="1"/>
  <c r="G79" i="50"/>
  <c r="J79" i="50" s="1"/>
  <c r="J78" i="50"/>
  <c r="G78" i="50"/>
  <c r="G77" i="50"/>
  <c r="J77" i="50" s="1"/>
  <c r="G76" i="50"/>
  <c r="J76" i="50" s="1"/>
  <c r="G75" i="50"/>
  <c r="J75" i="50" s="1"/>
  <c r="G74" i="50"/>
  <c r="J74" i="50" s="1"/>
  <c r="G73" i="50"/>
  <c r="J73" i="50" s="1"/>
  <c r="G72" i="50"/>
  <c r="J72" i="50" s="1"/>
  <c r="G71" i="50"/>
  <c r="J71" i="50" s="1"/>
  <c r="G70" i="50"/>
  <c r="J70" i="50" s="1"/>
  <c r="G69" i="50"/>
  <c r="J69" i="50" s="1"/>
  <c r="G68" i="50"/>
  <c r="J68" i="50" s="1"/>
  <c r="G67" i="50"/>
  <c r="J67" i="50" s="1"/>
  <c r="G66" i="50"/>
  <c r="J66" i="50" s="1"/>
  <c r="G65" i="50"/>
  <c r="J65" i="50" s="1"/>
  <c r="G64" i="50"/>
  <c r="J64" i="50" s="1"/>
  <c r="G63" i="50"/>
  <c r="J63" i="50" s="1"/>
  <c r="G62" i="50"/>
  <c r="J62" i="50" s="1"/>
  <c r="G61" i="50"/>
  <c r="J61" i="50" s="1"/>
  <c r="G60" i="50"/>
  <c r="J60" i="50" s="1"/>
  <c r="G59" i="50"/>
  <c r="J59" i="50" s="1"/>
  <c r="G58" i="50"/>
  <c r="J58" i="50" s="1"/>
  <c r="G57" i="50"/>
  <c r="J57" i="50" s="1"/>
  <c r="G56" i="50"/>
  <c r="J56" i="50" s="1"/>
  <c r="G55" i="50"/>
  <c r="J55" i="50" s="1"/>
  <c r="G54" i="50"/>
  <c r="J54" i="50" s="1"/>
  <c r="G53" i="50"/>
  <c r="J53" i="50" s="1"/>
  <c r="G52" i="50"/>
  <c r="J52" i="50" s="1"/>
  <c r="G51" i="50"/>
  <c r="J51" i="50" s="1"/>
  <c r="G50" i="50"/>
  <c r="J50" i="50" s="1"/>
  <c r="G49" i="50"/>
  <c r="J49" i="50" s="1"/>
  <c r="G48" i="50"/>
  <c r="J48" i="50" s="1"/>
  <c r="G47" i="50"/>
  <c r="J47" i="50" s="1"/>
  <c r="G46" i="50"/>
  <c r="J46" i="50" s="1"/>
  <c r="G45" i="50"/>
  <c r="J45" i="50" s="1"/>
  <c r="G44" i="50"/>
  <c r="J44" i="50" s="1"/>
  <c r="G43" i="50"/>
  <c r="J43" i="50" s="1"/>
  <c r="G42" i="50"/>
  <c r="J42" i="50" s="1"/>
  <c r="G41" i="50"/>
  <c r="J41" i="50" s="1"/>
  <c r="G40" i="50"/>
  <c r="J40" i="50" s="1"/>
  <c r="G39" i="50"/>
  <c r="J39" i="50" s="1"/>
  <c r="G38" i="50"/>
  <c r="J38" i="50" s="1"/>
  <c r="G37" i="50"/>
  <c r="J37" i="50" s="1"/>
  <c r="G36" i="50"/>
  <c r="J36" i="50" s="1"/>
  <c r="G35" i="50"/>
  <c r="J35" i="50" s="1"/>
  <c r="G34" i="50"/>
  <c r="J34" i="50" s="1"/>
  <c r="G33" i="50"/>
  <c r="J33" i="50" s="1"/>
  <c r="G32" i="50"/>
  <c r="J32" i="50" s="1"/>
  <c r="G31" i="50"/>
  <c r="G30" i="50"/>
  <c r="J30" i="50" s="1"/>
  <c r="G29" i="50"/>
  <c r="J29" i="50" s="1"/>
  <c r="G28" i="50"/>
  <c r="J28" i="50" s="1"/>
  <c r="G27" i="50"/>
  <c r="J27" i="50" s="1"/>
  <c r="G26" i="50"/>
  <c r="J26" i="50" s="1"/>
  <c r="G25" i="50"/>
  <c r="J25" i="50" s="1"/>
  <c r="G24" i="50"/>
  <c r="J24" i="50" s="1"/>
  <c r="G23" i="50"/>
  <c r="J23" i="50" s="1"/>
  <c r="G22" i="50"/>
  <c r="G21" i="50"/>
  <c r="J21" i="50" s="1"/>
  <c r="G20" i="50"/>
  <c r="J20" i="50" s="1"/>
  <c r="G19" i="50"/>
  <c r="J19" i="50" s="1"/>
  <c r="G18" i="50"/>
  <c r="J18" i="50" s="1"/>
  <c r="G17" i="50"/>
  <c r="J17" i="50" s="1"/>
  <c r="G16" i="50"/>
  <c r="J16" i="50" s="1"/>
  <c r="G15" i="50"/>
  <c r="J15" i="50" s="1"/>
  <c r="G14" i="50"/>
  <c r="J14" i="50" s="1"/>
  <c r="G13" i="50"/>
  <c r="J13" i="50" s="1"/>
  <c r="G12" i="50"/>
  <c r="J12" i="50" s="1"/>
  <c r="G11" i="50"/>
  <c r="J11" i="50" s="1"/>
  <c r="G10" i="50"/>
  <c r="J10" i="50" s="1"/>
  <c r="J9" i="50"/>
  <c r="G9" i="50"/>
  <c r="G8" i="50"/>
  <c r="J8" i="50" s="1"/>
  <c r="G7" i="50"/>
  <c r="J7" i="50" s="1"/>
  <c r="G6" i="50"/>
  <c r="J6" i="50" s="1"/>
  <c r="G5" i="50"/>
  <c r="J5" i="50" s="1"/>
  <c r="G4" i="50"/>
  <c r="J4" i="50" s="1"/>
  <c r="G3" i="50"/>
  <c r="J3" i="50" s="1"/>
  <c r="F76" i="62"/>
  <c r="G76" i="62"/>
  <c r="B76" i="62"/>
  <c r="C76" i="62"/>
  <c r="D76" i="62"/>
  <c r="E55" i="62"/>
  <c r="H55" i="62" s="1"/>
  <c r="G22" i="49"/>
  <c r="E75" i="62"/>
  <c r="H75" i="62" s="1"/>
  <c r="E74" i="62"/>
  <c r="H74" i="62" s="1"/>
  <c r="E73" i="62"/>
  <c r="H73" i="62" s="1"/>
  <c r="E70" i="62"/>
  <c r="H70" i="62" s="1"/>
  <c r="E69" i="62"/>
  <c r="H69" i="62" s="1"/>
  <c r="E68" i="62"/>
  <c r="H68" i="62" s="1"/>
  <c r="E67" i="62"/>
  <c r="H67" i="62" s="1"/>
  <c r="E66" i="62"/>
  <c r="H66" i="62" s="1"/>
  <c r="E65" i="62"/>
  <c r="H65" i="62" s="1"/>
  <c r="E64" i="62"/>
  <c r="H64" i="62" s="1"/>
  <c r="E63" i="62"/>
  <c r="H63" i="62" s="1"/>
  <c r="E62" i="62"/>
  <c r="H62" i="62" s="1"/>
  <c r="E61" i="62"/>
  <c r="H61" i="62" s="1"/>
  <c r="E60" i="62"/>
  <c r="H60" i="62" s="1"/>
  <c r="E57" i="62"/>
  <c r="H57" i="62" s="1"/>
  <c r="E53" i="62"/>
  <c r="H53" i="62" s="1"/>
  <c r="E52" i="62"/>
  <c r="H52" i="62" s="1"/>
  <c r="E51" i="62"/>
  <c r="H51" i="62" s="1"/>
  <c r="E50" i="62"/>
  <c r="H50" i="62" s="1"/>
  <c r="E49" i="62"/>
  <c r="H49" i="62" s="1"/>
  <c r="E48" i="62"/>
  <c r="H48" i="62" s="1"/>
  <c r="E47" i="62"/>
  <c r="H47" i="62" s="1"/>
  <c r="E45" i="62"/>
  <c r="H45" i="62" s="1"/>
  <c r="E43" i="62"/>
  <c r="H43" i="62" s="1"/>
  <c r="E42" i="62"/>
  <c r="H42" i="62" s="1"/>
  <c r="E41" i="62"/>
  <c r="H41" i="62" s="1"/>
  <c r="E40" i="62"/>
  <c r="H40" i="62" s="1"/>
  <c r="E39" i="62"/>
  <c r="H39" i="62" s="1"/>
  <c r="E38" i="62"/>
  <c r="H38" i="62" s="1"/>
  <c r="E37" i="62"/>
  <c r="H37" i="62" s="1"/>
  <c r="E35" i="62"/>
  <c r="H35" i="62" s="1"/>
  <c r="E34" i="62"/>
  <c r="H34" i="62" s="1"/>
  <c r="E33" i="62"/>
  <c r="H33" i="62" s="1"/>
  <c r="E32" i="62"/>
  <c r="H32" i="62" s="1"/>
  <c r="E31" i="62"/>
  <c r="H31" i="62" s="1"/>
  <c r="E30" i="62"/>
  <c r="H30" i="62" s="1"/>
  <c r="E29" i="62"/>
  <c r="H29" i="62" s="1"/>
  <c r="E28" i="62"/>
  <c r="H28" i="62" s="1"/>
  <c r="E27" i="62"/>
  <c r="H27" i="62" s="1"/>
  <c r="E26" i="62"/>
  <c r="H26" i="62" s="1"/>
  <c r="E25" i="62"/>
  <c r="H25" i="62" s="1"/>
  <c r="E24" i="62"/>
  <c r="H24" i="62" s="1"/>
  <c r="E23" i="62"/>
  <c r="H23" i="62" s="1"/>
  <c r="E22" i="62"/>
  <c r="H22" i="62" s="1"/>
  <c r="E21" i="62"/>
  <c r="H21" i="62" s="1"/>
  <c r="E18" i="62"/>
  <c r="H18" i="62" s="1"/>
  <c r="E17" i="62"/>
  <c r="H17" i="62" s="1"/>
  <c r="E15" i="62"/>
  <c r="H15" i="62" s="1"/>
  <c r="E13" i="62"/>
  <c r="H13" i="62" s="1"/>
  <c r="E12" i="62"/>
  <c r="H12" i="62" s="1"/>
  <c r="E9" i="62"/>
  <c r="H9" i="62" s="1"/>
  <c r="E8" i="62"/>
  <c r="H8" i="62" s="1"/>
  <c r="E7" i="62"/>
  <c r="H7" i="62" s="1"/>
  <c r="E5" i="62"/>
  <c r="H5" i="62" s="1"/>
  <c r="E4" i="62"/>
  <c r="H4" i="62" s="1"/>
  <c r="E3" i="62"/>
  <c r="H3" i="62" s="1"/>
  <c r="J92" i="49"/>
  <c r="G113" i="49"/>
  <c r="J113" i="49" s="1"/>
  <c r="I117" i="49"/>
  <c r="H117" i="49"/>
  <c r="F117" i="49"/>
  <c r="E117" i="49"/>
  <c r="D117" i="49"/>
  <c r="G116" i="49"/>
  <c r="G115" i="49"/>
  <c r="J115" i="49" s="1"/>
  <c r="G114" i="49"/>
  <c r="J114" i="49" s="1"/>
  <c r="G112" i="49"/>
  <c r="J112" i="49" s="1"/>
  <c r="G111" i="49"/>
  <c r="J111" i="49" s="1"/>
  <c r="G110" i="49"/>
  <c r="J110" i="49" s="1"/>
  <c r="G109" i="49"/>
  <c r="J109" i="49" s="1"/>
  <c r="G108" i="49"/>
  <c r="J108" i="49" s="1"/>
  <c r="G107" i="49"/>
  <c r="J107" i="49" s="1"/>
  <c r="G106" i="49"/>
  <c r="J106" i="49" s="1"/>
  <c r="G105" i="49"/>
  <c r="J105" i="49" s="1"/>
  <c r="J104" i="49"/>
  <c r="G104" i="49"/>
  <c r="G103" i="49"/>
  <c r="J103" i="49" s="1"/>
  <c r="G102" i="49"/>
  <c r="J102" i="49" s="1"/>
  <c r="G101" i="49"/>
  <c r="J101" i="49" s="1"/>
  <c r="G100" i="49"/>
  <c r="J100" i="49" s="1"/>
  <c r="G99" i="49"/>
  <c r="J99" i="49" s="1"/>
  <c r="G98" i="49"/>
  <c r="J98" i="49" s="1"/>
  <c r="G97" i="49"/>
  <c r="J97" i="49" s="1"/>
  <c r="G96" i="49"/>
  <c r="J96" i="49" s="1"/>
  <c r="G95" i="49"/>
  <c r="J95" i="49" s="1"/>
  <c r="G94" i="49"/>
  <c r="J94" i="49" s="1"/>
  <c r="G93" i="49"/>
  <c r="J93" i="49" s="1"/>
  <c r="G92" i="49"/>
  <c r="G91" i="49"/>
  <c r="J91" i="49" s="1"/>
  <c r="G90" i="49"/>
  <c r="J90" i="49" s="1"/>
  <c r="G89" i="49"/>
  <c r="J89" i="49" s="1"/>
  <c r="G88" i="49"/>
  <c r="J88" i="49" s="1"/>
  <c r="G87" i="49"/>
  <c r="J87" i="49" s="1"/>
  <c r="G86" i="49"/>
  <c r="J86" i="49" s="1"/>
  <c r="G85" i="49"/>
  <c r="J85" i="49" s="1"/>
  <c r="G84" i="49"/>
  <c r="J84" i="49" s="1"/>
  <c r="G83" i="49"/>
  <c r="J83" i="49" s="1"/>
  <c r="G82" i="49"/>
  <c r="J82" i="49" s="1"/>
  <c r="G81" i="49"/>
  <c r="J81" i="49" s="1"/>
  <c r="G80" i="49"/>
  <c r="J80" i="49" s="1"/>
  <c r="G79" i="49"/>
  <c r="J79" i="49" s="1"/>
  <c r="G78" i="49"/>
  <c r="J78" i="49" s="1"/>
  <c r="G77" i="49"/>
  <c r="J77" i="49" s="1"/>
  <c r="G76" i="49"/>
  <c r="J76" i="49" s="1"/>
  <c r="G75" i="49"/>
  <c r="J75" i="49" s="1"/>
  <c r="G74" i="49"/>
  <c r="J74" i="49" s="1"/>
  <c r="G73" i="49"/>
  <c r="J73" i="49" s="1"/>
  <c r="G72" i="49"/>
  <c r="J72" i="49" s="1"/>
  <c r="G71" i="49"/>
  <c r="J71" i="49" s="1"/>
  <c r="G70" i="49"/>
  <c r="J70" i="49" s="1"/>
  <c r="G69" i="49"/>
  <c r="J69" i="49" s="1"/>
  <c r="G68" i="49"/>
  <c r="J68" i="49" s="1"/>
  <c r="G67" i="49"/>
  <c r="J67" i="49" s="1"/>
  <c r="G66" i="49"/>
  <c r="J66" i="49" s="1"/>
  <c r="G65" i="49"/>
  <c r="J65" i="49" s="1"/>
  <c r="G64" i="49"/>
  <c r="J64" i="49" s="1"/>
  <c r="G63" i="49"/>
  <c r="J63" i="49" s="1"/>
  <c r="G62" i="49"/>
  <c r="J62" i="49" s="1"/>
  <c r="G61" i="49"/>
  <c r="J61" i="49" s="1"/>
  <c r="G60" i="49"/>
  <c r="J60" i="49" s="1"/>
  <c r="G59" i="49"/>
  <c r="J59" i="49" s="1"/>
  <c r="G58" i="49"/>
  <c r="J58" i="49" s="1"/>
  <c r="G57" i="49"/>
  <c r="J57" i="49" s="1"/>
  <c r="G56" i="49"/>
  <c r="J56" i="49" s="1"/>
  <c r="G55" i="49"/>
  <c r="J55" i="49" s="1"/>
  <c r="G54" i="49"/>
  <c r="J54" i="49" s="1"/>
  <c r="G53" i="49"/>
  <c r="J53" i="49" s="1"/>
  <c r="G52" i="49"/>
  <c r="J52" i="49" s="1"/>
  <c r="G51" i="49"/>
  <c r="J51" i="49" s="1"/>
  <c r="G50" i="49"/>
  <c r="J50" i="49" s="1"/>
  <c r="G49" i="49"/>
  <c r="J49" i="49" s="1"/>
  <c r="G48" i="49"/>
  <c r="J48" i="49" s="1"/>
  <c r="G47" i="49"/>
  <c r="J47" i="49" s="1"/>
  <c r="G46" i="49"/>
  <c r="J46" i="49" s="1"/>
  <c r="G45" i="49"/>
  <c r="J45" i="49" s="1"/>
  <c r="G44" i="49"/>
  <c r="J44" i="49" s="1"/>
  <c r="G43" i="49"/>
  <c r="J43" i="49" s="1"/>
  <c r="G42" i="49"/>
  <c r="J42" i="49" s="1"/>
  <c r="G41" i="49"/>
  <c r="J41" i="49" s="1"/>
  <c r="G40" i="49"/>
  <c r="J40" i="49" s="1"/>
  <c r="G39" i="49"/>
  <c r="J39" i="49" s="1"/>
  <c r="G38" i="49"/>
  <c r="J38" i="49" s="1"/>
  <c r="G37" i="49"/>
  <c r="J37" i="49" s="1"/>
  <c r="G36" i="49"/>
  <c r="J36" i="49" s="1"/>
  <c r="G35" i="49"/>
  <c r="J35" i="49" s="1"/>
  <c r="G34" i="49"/>
  <c r="J34" i="49" s="1"/>
  <c r="G33" i="49"/>
  <c r="J33" i="49" s="1"/>
  <c r="G32" i="49"/>
  <c r="J32" i="49" s="1"/>
  <c r="G31" i="49"/>
  <c r="J31" i="49" s="1"/>
  <c r="G30" i="49"/>
  <c r="J30" i="49" s="1"/>
  <c r="G29" i="49"/>
  <c r="J29" i="49" s="1"/>
  <c r="G28" i="49"/>
  <c r="J28" i="49" s="1"/>
  <c r="G27" i="49"/>
  <c r="J27" i="49" s="1"/>
  <c r="G26" i="49"/>
  <c r="J26" i="49" s="1"/>
  <c r="G25" i="49"/>
  <c r="J25" i="49" s="1"/>
  <c r="G24" i="49"/>
  <c r="J24" i="49" s="1"/>
  <c r="G23" i="49"/>
  <c r="J23" i="49" s="1"/>
  <c r="G21" i="49"/>
  <c r="J21" i="49" s="1"/>
  <c r="G20" i="49"/>
  <c r="J20" i="49" s="1"/>
  <c r="G19" i="49"/>
  <c r="J19" i="49" s="1"/>
  <c r="G18" i="49"/>
  <c r="J18" i="49" s="1"/>
  <c r="G17" i="49"/>
  <c r="J17" i="49" s="1"/>
  <c r="G16" i="49"/>
  <c r="J16" i="49" s="1"/>
  <c r="G15" i="49"/>
  <c r="J15" i="49" s="1"/>
  <c r="G14" i="49"/>
  <c r="J14" i="49" s="1"/>
  <c r="G13" i="49"/>
  <c r="J13" i="49" s="1"/>
  <c r="G12" i="49"/>
  <c r="J12" i="49" s="1"/>
  <c r="G11" i="49"/>
  <c r="J11" i="49" s="1"/>
  <c r="G10" i="49"/>
  <c r="J10" i="49" s="1"/>
  <c r="G9" i="49"/>
  <c r="J9" i="49" s="1"/>
  <c r="G8" i="49"/>
  <c r="J8" i="49" s="1"/>
  <c r="G7" i="49"/>
  <c r="J7" i="49" s="1"/>
  <c r="G6" i="49"/>
  <c r="J6" i="49" s="1"/>
  <c r="G5" i="49"/>
  <c r="J5" i="49" s="1"/>
  <c r="G4" i="49"/>
  <c r="J4" i="49" s="1"/>
  <c r="G3" i="49"/>
  <c r="J3" i="49" s="1"/>
  <c r="C76" i="61"/>
  <c r="B76" i="61"/>
  <c r="I117" i="48"/>
  <c r="G76" i="61"/>
  <c r="F76" i="61"/>
  <c r="D76" i="61"/>
  <c r="E75" i="61"/>
  <c r="H75" i="61" s="1"/>
  <c r="E74" i="61"/>
  <c r="H74" i="61" s="1"/>
  <c r="E73" i="61"/>
  <c r="H73" i="61" s="1"/>
  <c r="E70" i="61"/>
  <c r="H70" i="61" s="1"/>
  <c r="E69" i="61"/>
  <c r="H69" i="61" s="1"/>
  <c r="E68" i="61"/>
  <c r="H68" i="61" s="1"/>
  <c r="E67" i="61"/>
  <c r="H67" i="61" s="1"/>
  <c r="E66" i="61"/>
  <c r="H66" i="61" s="1"/>
  <c r="E65" i="61"/>
  <c r="H65" i="61" s="1"/>
  <c r="E64" i="61"/>
  <c r="H64" i="61" s="1"/>
  <c r="E63" i="61"/>
  <c r="H63" i="61" s="1"/>
  <c r="E62" i="61"/>
  <c r="H62" i="61" s="1"/>
  <c r="E61" i="61"/>
  <c r="H61" i="61" s="1"/>
  <c r="E60" i="61"/>
  <c r="H60" i="61" s="1"/>
  <c r="E57" i="61"/>
  <c r="H57" i="61" s="1"/>
  <c r="E55" i="61"/>
  <c r="H55" i="61" s="1"/>
  <c r="E53" i="61"/>
  <c r="H53" i="61" s="1"/>
  <c r="E52" i="61"/>
  <c r="H52" i="61" s="1"/>
  <c r="E51" i="61"/>
  <c r="H51" i="61" s="1"/>
  <c r="E50" i="61"/>
  <c r="H50" i="61" s="1"/>
  <c r="E49" i="61"/>
  <c r="H49" i="61" s="1"/>
  <c r="E48" i="61"/>
  <c r="H48" i="61" s="1"/>
  <c r="E47" i="61"/>
  <c r="H47" i="61" s="1"/>
  <c r="E45" i="61"/>
  <c r="H45" i="61" s="1"/>
  <c r="E43" i="61"/>
  <c r="H43" i="61" s="1"/>
  <c r="E42" i="61"/>
  <c r="H42" i="61" s="1"/>
  <c r="E41" i="61"/>
  <c r="H41" i="61" s="1"/>
  <c r="E40" i="61"/>
  <c r="H40" i="61" s="1"/>
  <c r="E39" i="61"/>
  <c r="H39" i="61" s="1"/>
  <c r="E38" i="61"/>
  <c r="H38" i="61" s="1"/>
  <c r="E37" i="61"/>
  <c r="H37" i="61" s="1"/>
  <c r="E35" i="61"/>
  <c r="H35" i="61" s="1"/>
  <c r="E34" i="61"/>
  <c r="H34" i="61" s="1"/>
  <c r="E33" i="61"/>
  <c r="H33" i="61" s="1"/>
  <c r="E32" i="61"/>
  <c r="H32" i="61" s="1"/>
  <c r="E31" i="61"/>
  <c r="H31" i="61" s="1"/>
  <c r="E30" i="61"/>
  <c r="H30" i="61" s="1"/>
  <c r="E29" i="61"/>
  <c r="H29" i="61" s="1"/>
  <c r="E28" i="61"/>
  <c r="H28" i="61" s="1"/>
  <c r="E27" i="61"/>
  <c r="H27" i="61" s="1"/>
  <c r="E26" i="61"/>
  <c r="H26" i="61" s="1"/>
  <c r="E25" i="61"/>
  <c r="H25" i="61" s="1"/>
  <c r="E24" i="61"/>
  <c r="H24" i="61" s="1"/>
  <c r="E23" i="61"/>
  <c r="H23" i="61" s="1"/>
  <c r="E22" i="61"/>
  <c r="E21" i="61"/>
  <c r="H21" i="61" s="1"/>
  <c r="E18" i="61"/>
  <c r="H18" i="61" s="1"/>
  <c r="E17" i="61"/>
  <c r="H17" i="61" s="1"/>
  <c r="E15" i="61"/>
  <c r="H15" i="61" s="1"/>
  <c r="E13" i="61"/>
  <c r="H13" i="61" s="1"/>
  <c r="E12" i="61"/>
  <c r="H12" i="61" s="1"/>
  <c r="E9" i="61"/>
  <c r="H9" i="61" s="1"/>
  <c r="E8" i="61"/>
  <c r="H8" i="61" s="1"/>
  <c r="E7" i="61"/>
  <c r="H7" i="61" s="1"/>
  <c r="E5" i="61"/>
  <c r="H5" i="61" s="1"/>
  <c r="E4" i="61"/>
  <c r="H4" i="61" s="1"/>
  <c r="E3" i="61"/>
  <c r="H3" i="61" s="1"/>
  <c r="G28" i="51"/>
  <c r="J28" i="51" s="1"/>
  <c r="G28" i="48"/>
  <c r="J28" i="48" s="1"/>
  <c r="G10" i="48"/>
  <c r="J10" i="48" s="1"/>
  <c r="I116" i="51"/>
  <c r="H116" i="51"/>
  <c r="F116" i="51"/>
  <c r="E116" i="51"/>
  <c r="D116" i="51"/>
  <c r="G116" i="51" s="1"/>
  <c r="J115" i="51"/>
  <c r="G115" i="51"/>
  <c r="G114" i="51"/>
  <c r="J114" i="51" s="1"/>
  <c r="G113" i="51"/>
  <c r="J113" i="51" s="1"/>
  <c r="G112" i="51"/>
  <c r="J112" i="51" s="1"/>
  <c r="J111" i="51"/>
  <c r="G111" i="51"/>
  <c r="J110" i="51"/>
  <c r="G110" i="51"/>
  <c r="G109" i="51"/>
  <c r="J109" i="51" s="1"/>
  <c r="G108" i="51"/>
  <c r="J108" i="51" s="1"/>
  <c r="J107" i="51"/>
  <c r="G107" i="51"/>
  <c r="J106" i="51"/>
  <c r="G106" i="51"/>
  <c r="G105" i="51"/>
  <c r="J105" i="51" s="1"/>
  <c r="G104" i="51"/>
  <c r="J104" i="51" s="1"/>
  <c r="J103" i="51"/>
  <c r="G103" i="51"/>
  <c r="J102" i="51"/>
  <c r="G102" i="51"/>
  <c r="G101" i="51"/>
  <c r="J101" i="51" s="1"/>
  <c r="G100" i="51"/>
  <c r="J100" i="51" s="1"/>
  <c r="J99" i="51"/>
  <c r="G99" i="51"/>
  <c r="J98" i="51"/>
  <c r="G98" i="51"/>
  <c r="G97" i="51"/>
  <c r="J97" i="51" s="1"/>
  <c r="G96" i="51"/>
  <c r="J96" i="51" s="1"/>
  <c r="J95" i="51"/>
  <c r="G95" i="51"/>
  <c r="J94" i="51"/>
  <c r="G94" i="51"/>
  <c r="G93" i="51"/>
  <c r="J93" i="51" s="1"/>
  <c r="G92" i="51"/>
  <c r="J92" i="51" s="1"/>
  <c r="J91" i="51"/>
  <c r="G91" i="51"/>
  <c r="J90" i="51"/>
  <c r="G90" i="51"/>
  <c r="G89" i="51"/>
  <c r="J89" i="51" s="1"/>
  <c r="G88" i="51"/>
  <c r="J88" i="51" s="1"/>
  <c r="J87" i="51"/>
  <c r="G87" i="51"/>
  <c r="J86" i="51"/>
  <c r="G86" i="51"/>
  <c r="G85" i="51"/>
  <c r="J85" i="51" s="1"/>
  <c r="G84" i="51"/>
  <c r="J84" i="51" s="1"/>
  <c r="J83" i="51"/>
  <c r="G83" i="51"/>
  <c r="J82" i="51"/>
  <c r="G82" i="51"/>
  <c r="G81" i="51"/>
  <c r="J81" i="51" s="1"/>
  <c r="G80" i="51"/>
  <c r="J80" i="51" s="1"/>
  <c r="J79" i="51"/>
  <c r="G79" i="51"/>
  <c r="J78" i="51"/>
  <c r="G78" i="51"/>
  <c r="G77" i="51"/>
  <c r="J77" i="51" s="1"/>
  <c r="G76" i="51"/>
  <c r="J76" i="51" s="1"/>
  <c r="J75" i="51"/>
  <c r="G75" i="51"/>
  <c r="J74" i="51"/>
  <c r="G74" i="51"/>
  <c r="G73" i="51"/>
  <c r="J73" i="51" s="1"/>
  <c r="G72" i="51"/>
  <c r="J72" i="51" s="1"/>
  <c r="J71" i="51"/>
  <c r="G71" i="51"/>
  <c r="J70" i="51"/>
  <c r="G70" i="51"/>
  <c r="G69" i="51"/>
  <c r="J69" i="51" s="1"/>
  <c r="G68" i="51"/>
  <c r="J68" i="51" s="1"/>
  <c r="J67" i="51"/>
  <c r="G67" i="51"/>
  <c r="J66" i="51"/>
  <c r="G66" i="51"/>
  <c r="G65" i="51"/>
  <c r="J65" i="51" s="1"/>
  <c r="G64" i="51"/>
  <c r="J64" i="51" s="1"/>
  <c r="J63" i="51"/>
  <c r="G63" i="51"/>
  <c r="J62" i="51"/>
  <c r="G62" i="51"/>
  <c r="G61" i="51"/>
  <c r="J61" i="51" s="1"/>
  <c r="G60" i="51"/>
  <c r="J60" i="51" s="1"/>
  <c r="J59" i="51"/>
  <c r="G59" i="51"/>
  <c r="J58" i="51"/>
  <c r="G58" i="51"/>
  <c r="G57" i="51"/>
  <c r="J57" i="51" s="1"/>
  <c r="G56" i="51"/>
  <c r="J56" i="51" s="1"/>
  <c r="J55" i="51"/>
  <c r="G55" i="51"/>
  <c r="J54" i="51"/>
  <c r="G54" i="51"/>
  <c r="G53" i="51"/>
  <c r="J53" i="51" s="1"/>
  <c r="G52" i="51"/>
  <c r="J52" i="51" s="1"/>
  <c r="J51" i="51"/>
  <c r="G51" i="51"/>
  <c r="J50" i="51"/>
  <c r="G50" i="51"/>
  <c r="G49" i="51"/>
  <c r="J49" i="51" s="1"/>
  <c r="G48" i="51"/>
  <c r="J48" i="51" s="1"/>
  <c r="J47" i="51"/>
  <c r="G47" i="51"/>
  <c r="J46" i="51"/>
  <c r="G46" i="51"/>
  <c r="G45" i="51"/>
  <c r="J45" i="51" s="1"/>
  <c r="G44" i="51"/>
  <c r="J44" i="51" s="1"/>
  <c r="J43" i="51"/>
  <c r="G43" i="51"/>
  <c r="J42" i="51"/>
  <c r="G42" i="51"/>
  <c r="G41" i="51"/>
  <c r="J41" i="51" s="1"/>
  <c r="G40" i="51"/>
  <c r="J40" i="51" s="1"/>
  <c r="J39" i="51"/>
  <c r="G39" i="51"/>
  <c r="J38" i="51"/>
  <c r="G38" i="51"/>
  <c r="G37" i="51"/>
  <c r="J37" i="51" s="1"/>
  <c r="G36" i="51"/>
  <c r="J36" i="51" s="1"/>
  <c r="J35" i="51"/>
  <c r="G35" i="51"/>
  <c r="J34" i="51"/>
  <c r="G34" i="51"/>
  <c r="G33" i="51"/>
  <c r="J33" i="51" s="1"/>
  <c r="G32" i="51"/>
  <c r="J32" i="51" s="1"/>
  <c r="J31" i="51"/>
  <c r="G31" i="51"/>
  <c r="J30" i="51"/>
  <c r="G30" i="51"/>
  <c r="G29" i="51"/>
  <c r="J29" i="51" s="1"/>
  <c r="J27" i="51"/>
  <c r="G27" i="51"/>
  <c r="J26" i="51"/>
  <c r="G26" i="51"/>
  <c r="G25" i="51"/>
  <c r="J25" i="51" s="1"/>
  <c r="G24" i="51"/>
  <c r="J24" i="51" s="1"/>
  <c r="J23" i="51"/>
  <c r="G23" i="51"/>
  <c r="J22" i="51"/>
  <c r="G22" i="51"/>
  <c r="G21" i="51"/>
  <c r="J21" i="51" s="1"/>
  <c r="G20" i="51"/>
  <c r="J20" i="51" s="1"/>
  <c r="J19" i="51"/>
  <c r="G19" i="51"/>
  <c r="J18" i="51"/>
  <c r="G18" i="51"/>
  <c r="G17" i="51"/>
  <c r="J17" i="51" s="1"/>
  <c r="G16" i="51"/>
  <c r="J16" i="51" s="1"/>
  <c r="J15" i="51"/>
  <c r="G15" i="51"/>
  <c r="J14" i="51"/>
  <c r="G14" i="51"/>
  <c r="G13" i="51"/>
  <c r="J13" i="51" s="1"/>
  <c r="G12" i="51"/>
  <c r="J12" i="51" s="1"/>
  <c r="J11" i="51"/>
  <c r="G11" i="51"/>
  <c r="J10" i="51"/>
  <c r="G10" i="51"/>
  <c r="G9" i="51"/>
  <c r="J9" i="51" s="1"/>
  <c r="G8" i="51"/>
  <c r="J8" i="51" s="1"/>
  <c r="J7" i="51"/>
  <c r="G7" i="51"/>
  <c r="J6" i="51"/>
  <c r="G6" i="51"/>
  <c r="G5" i="51"/>
  <c r="J5" i="51" s="1"/>
  <c r="G4" i="51"/>
  <c r="J4" i="51" s="1"/>
  <c r="J3" i="51"/>
  <c r="G3" i="51"/>
  <c r="H117" i="48"/>
  <c r="F117" i="48"/>
  <c r="E117" i="48"/>
  <c r="D117" i="48"/>
  <c r="G116" i="48"/>
  <c r="G115" i="48"/>
  <c r="J115" i="48" s="1"/>
  <c r="G114" i="48"/>
  <c r="J114" i="48" s="1"/>
  <c r="G113" i="48"/>
  <c r="J113" i="48" s="1"/>
  <c r="G112" i="48"/>
  <c r="J112" i="48" s="1"/>
  <c r="G111" i="48"/>
  <c r="J111" i="48" s="1"/>
  <c r="G110" i="48"/>
  <c r="J110" i="48" s="1"/>
  <c r="G109" i="48"/>
  <c r="J109" i="48" s="1"/>
  <c r="G108" i="48"/>
  <c r="J108" i="48" s="1"/>
  <c r="G107" i="48"/>
  <c r="J107" i="48" s="1"/>
  <c r="G106" i="48"/>
  <c r="J106" i="48" s="1"/>
  <c r="G105" i="48"/>
  <c r="J105" i="48" s="1"/>
  <c r="G104" i="48"/>
  <c r="J104" i="48" s="1"/>
  <c r="G103" i="48"/>
  <c r="J103" i="48" s="1"/>
  <c r="G102" i="48"/>
  <c r="J102" i="48" s="1"/>
  <c r="G101" i="48"/>
  <c r="J101" i="48" s="1"/>
  <c r="G100" i="48"/>
  <c r="J100" i="48" s="1"/>
  <c r="G99" i="48"/>
  <c r="J99" i="48" s="1"/>
  <c r="G98" i="48"/>
  <c r="J98" i="48" s="1"/>
  <c r="G97" i="48"/>
  <c r="J97" i="48" s="1"/>
  <c r="G96" i="48"/>
  <c r="J96" i="48" s="1"/>
  <c r="G95" i="48"/>
  <c r="J95" i="48" s="1"/>
  <c r="G94" i="48"/>
  <c r="J94" i="48" s="1"/>
  <c r="G93" i="48"/>
  <c r="J93" i="48" s="1"/>
  <c r="G92" i="48"/>
  <c r="J92" i="48" s="1"/>
  <c r="G91" i="48"/>
  <c r="J91" i="48" s="1"/>
  <c r="G90" i="48"/>
  <c r="J90" i="48" s="1"/>
  <c r="G89" i="48"/>
  <c r="J89" i="48" s="1"/>
  <c r="G88" i="48"/>
  <c r="J88" i="48" s="1"/>
  <c r="G87" i="48"/>
  <c r="J87" i="48" s="1"/>
  <c r="G86" i="48"/>
  <c r="J86" i="48" s="1"/>
  <c r="G85" i="48"/>
  <c r="J85" i="48" s="1"/>
  <c r="G84" i="48"/>
  <c r="J84" i="48" s="1"/>
  <c r="G83" i="48"/>
  <c r="J83" i="48" s="1"/>
  <c r="G82" i="48"/>
  <c r="J82" i="48" s="1"/>
  <c r="G81" i="48"/>
  <c r="J81" i="48" s="1"/>
  <c r="G80" i="48"/>
  <c r="J80" i="48" s="1"/>
  <c r="G79" i="48"/>
  <c r="J79" i="48" s="1"/>
  <c r="G78" i="48"/>
  <c r="J78" i="48" s="1"/>
  <c r="G77" i="48"/>
  <c r="J77" i="48" s="1"/>
  <c r="G76" i="48"/>
  <c r="J76" i="48" s="1"/>
  <c r="G75" i="48"/>
  <c r="J75" i="48" s="1"/>
  <c r="G74" i="48"/>
  <c r="J74" i="48" s="1"/>
  <c r="G73" i="48"/>
  <c r="J73" i="48" s="1"/>
  <c r="G72" i="48"/>
  <c r="J72" i="48" s="1"/>
  <c r="G71" i="48"/>
  <c r="J71" i="48" s="1"/>
  <c r="G70" i="48"/>
  <c r="J70" i="48" s="1"/>
  <c r="G69" i="48"/>
  <c r="J69" i="48" s="1"/>
  <c r="G68" i="48"/>
  <c r="J68" i="48" s="1"/>
  <c r="G67" i="48"/>
  <c r="J67" i="48" s="1"/>
  <c r="G66" i="48"/>
  <c r="J66" i="48" s="1"/>
  <c r="G65" i="48"/>
  <c r="J65" i="48" s="1"/>
  <c r="G64" i="48"/>
  <c r="J64" i="48" s="1"/>
  <c r="G63" i="48"/>
  <c r="J63" i="48" s="1"/>
  <c r="G62" i="48"/>
  <c r="J62" i="48" s="1"/>
  <c r="G61" i="48"/>
  <c r="J61" i="48" s="1"/>
  <c r="G60" i="48"/>
  <c r="J60" i="48" s="1"/>
  <c r="G59" i="48"/>
  <c r="J59" i="48" s="1"/>
  <c r="G58" i="48"/>
  <c r="J58" i="48" s="1"/>
  <c r="G57" i="48"/>
  <c r="J57" i="48" s="1"/>
  <c r="G56" i="48"/>
  <c r="J56" i="48" s="1"/>
  <c r="G55" i="48"/>
  <c r="J55" i="48" s="1"/>
  <c r="G54" i="48"/>
  <c r="J54" i="48" s="1"/>
  <c r="G53" i="48"/>
  <c r="J53" i="48" s="1"/>
  <c r="G52" i="48"/>
  <c r="J52" i="48" s="1"/>
  <c r="G51" i="48"/>
  <c r="J51" i="48" s="1"/>
  <c r="G50" i="48"/>
  <c r="J50" i="48" s="1"/>
  <c r="G49" i="48"/>
  <c r="J49" i="48" s="1"/>
  <c r="G48" i="48"/>
  <c r="J48" i="48" s="1"/>
  <c r="G47" i="48"/>
  <c r="J47" i="48" s="1"/>
  <c r="G46" i="48"/>
  <c r="J46" i="48" s="1"/>
  <c r="G45" i="48"/>
  <c r="J45" i="48" s="1"/>
  <c r="G44" i="48"/>
  <c r="J44" i="48" s="1"/>
  <c r="G43" i="48"/>
  <c r="J43" i="48" s="1"/>
  <c r="G42" i="48"/>
  <c r="J42" i="48" s="1"/>
  <c r="G41" i="48"/>
  <c r="J41" i="48" s="1"/>
  <c r="G40" i="48"/>
  <c r="J40" i="48" s="1"/>
  <c r="G39" i="48"/>
  <c r="J39" i="48" s="1"/>
  <c r="G38" i="48"/>
  <c r="J38" i="48" s="1"/>
  <c r="G37" i="48"/>
  <c r="J37" i="48" s="1"/>
  <c r="G36" i="48"/>
  <c r="J36" i="48" s="1"/>
  <c r="G35" i="48"/>
  <c r="J35" i="48" s="1"/>
  <c r="G34" i="48"/>
  <c r="J34" i="48" s="1"/>
  <c r="G33" i="48"/>
  <c r="J33" i="48" s="1"/>
  <c r="G32" i="48"/>
  <c r="J32" i="48" s="1"/>
  <c r="G31" i="48"/>
  <c r="J31" i="48" s="1"/>
  <c r="G30" i="48"/>
  <c r="G29" i="48"/>
  <c r="J29" i="48" s="1"/>
  <c r="G27" i="48"/>
  <c r="J27" i="48" s="1"/>
  <c r="G26" i="48"/>
  <c r="J26" i="48" s="1"/>
  <c r="G25" i="48"/>
  <c r="J25" i="48" s="1"/>
  <c r="G24" i="48"/>
  <c r="J24" i="48" s="1"/>
  <c r="G23" i="48"/>
  <c r="J23" i="48" s="1"/>
  <c r="G22" i="48"/>
  <c r="G21" i="48"/>
  <c r="J21" i="48" s="1"/>
  <c r="G20" i="48"/>
  <c r="J20" i="48" s="1"/>
  <c r="G19" i="48"/>
  <c r="J19" i="48" s="1"/>
  <c r="G18" i="48"/>
  <c r="J18" i="48" s="1"/>
  <c r="G17" i="48"/>
  <c r="J17" i="48" s="1"/>
  <c r="G16" i="48"/>
  <c r="J16" i="48" s="1"/>
  <c r="G15" i="48"/>
  <c r="J15" i="48" s="1"/>
  <c r="G14" i="48"/>
  <c r="J14" i="48" s="1"/>
  <c r="G13" i="48"/>
  <c r="J13" i="48" s="1"/>
  <c r="G12" i="48"/>
  <c r="J12" i="48" s="1"/>
  <c r="G11" i="48"/>
  <c r="J11" i="48" s="1"/>
  <c r="G9" i="48"/>
  <c r="J9" i="48" s="1"/>
  <c r="G8" i="48"/>
  <c r="J8" i="48" s="1"/>
  <c r="G7" i="48"/>
  <c r="J7" i="48" s="1"/>
  <c r="G6" i="48"/>
  <c r="J6" i="48" s="1"/>
  <c r="G5" i="48"/>
  <c r="J5" i="48" s="1"/>
  <c r="G4" i="48"/>
  <c r="J4" i="48" s="1"/>
  <c r="G3" i="48"/>
  <c r="J3" i="48" s="1"/>
  <c r="F76" i="60"/>
  <c r="G76" i="60"/>
  <c r="B76" i="60"/>
  <c r="C76" i="60"/>
  <c r="D76" i="60"/>
  <c r="E74" i="60"/>
  <c r="H74" i="60" s="1"/>
  <c r="E73" i="60"/>
  <c r="H73" i="60" s="1"/>
  <c r="E70" i="60"/>
  <c r="H70" i="60" s="1"/>
  <c r="E69" i="60"/>
  <c r="H69" i="60" s="1"/>
  <c r="E68" i="60"/>
  <c r="H68" i="60" s="1"/>
  <c r="E67" i="60"/>
  <c r="H67" i="60" s="1"/>
  <c r="E66" i="60"/>
  <c r="H66" i="60" s="1"/>
  <c r="E65" i="60"/>
  <c r="H65" i="60" s="1"/>
  <c r="E64" i="60"/>
  <c r="H64" i="60" s="1"/>
  <c r="E63" i="60"/>
  <c r="H63" i="60" s="1"/>
  <c r="E62" i="60"/>
  <c r="H62" i="60" s="1"/>
  <c r="E61" i="60"/>
  <c r="H61" i="60" s="1"/>
  <c r="E60" i="60"/>
  <c r="H60" i="60" s="1"/>
  <c r="E57" i="60"/>
  <c r="H57" i="60" s="1"/>
  <c r="E55" i="60"/>
  <c r="H55" i="60" s="1"/>
  <c r="E53" i="60"/>
  <c r="H53" i="60" s="1"/>
  <c r="E52" i="60"/>
  <c r="H52" i="60" s="1"/>
  <c r="E51" i="60"/>
  <c r="H51" i="60" s="1"/>
  <c r="E50" i="60"/>
  <c r="H50" i="60" s="1"/>
  <c r="E49" i="60"/>
  <c r="H49" i="60" s="1"/>
  <c r="E48" i="60"/>
  <c r="H48" i="60" s="1"/>
  <c r="E47" i="60"/>
  <c r="H47" i="60" s="1"/>
  <c r="E45" i="60"/>
  <c r="H45" i="60" s="1"/>
  <c r="E43" i="60"/>
  <c r="H43" i="60" s="1"/>
  <c r="E42" i="60"/>
  <c r="H42" i="60" s="1"/>
  <c r="E41" i="60"/>
  <c r="H41" i="60" s="1"/>
  <c r="E40" i="60"/>
  <c r="H40" i="60" s="1"/>
  <c r="E39" i="60"/>
  <c r="H39" i="60" s="1"/>
  <c r="E38" i="60"/>
  <c r="H38" i="60" s="1"/>
  <c r="E37" i="60"/>
  <c r="H37" i="60" s="1"/>
  <c r="E35" i="60"/>
  <c r="H35" i="60" s="1"/>
  <c r="E34" i="60"/>
  <c r="H34" i="60" s="1"/>
  <c r="E33" i="60"/>
  <c r="H33" i="60" s="1"/>
  <c r="E32" i="60"/>
  <c r="H32" i="60" s="1"/>
  <c r="E31" i="60"/>
  <c r="H31" i="60" s="1"/>
  <c r="E30" i="60"/>
  <c r="H30" i="60" s="1"/>
  <c r="E29" i="60"/>
  <c r="H29" i="60" s="1"/>
  <c r="E28" i="60"/>
  <c r="H28" i="60" s="1"/>
  <c r="E27" i="60"/>
  <c r="H27" i="60" s="1"/>
  <c r="E26" i="60"/>
  <c r="H26" i="60" s="1"/>
  <c r="E25" i="60"/>
  <c r="H25" i="60" s="1"/>
  <c r="E24" i="60"/>
  <c r="H24" i="60" s="1"/>
  <c r="E23" i="60"/>
  <c r="H23" i="60" s="1"/>
  <c r="E22" i="60"/>
  <c r="H22" i="60" s="1"/>
  <c r="E21" i="60"/>
  <c r="H21" i="60" s="1"/>
  <c r="E20" i="60"/>
  <c r="H20" i="60" s="1"/>
  <c r="E18" i="60"/>
  <c r="H18" i="60" s="1"/>
  <c r="E17" i="60"/>
  <c r="H17" i="60" s="1"/>
  <c r="E15" i="60"/>
  <c r="H15" i="60" s="1"/>
  <c r="E13" i="60"/>
  <c r="H13" i="60" s="1"/>
  <c r="E12" i="60"/>
  <c r="H12" i="60" s="1"/>
  <c r="E9" i="60"/>
  <c r="H9" i="60" s="1"/>
  <c r="E8" i="60"/>
  <c r="H8" i="60" s="1"/>
  <c r="E7" i="60"/>
  <c r="H7" i="60" s="1"/>
  <c r="E5" i="60"/>
  <c r="H5" i="60" s="1"/>
  <c r="E4" i="60"/>
  <c r="H4" i="60" s="1"/>
  <c r="E3" i="60"/>
  <c r="H3" i="60" s="1"/>
  <c r="G28" i="47"/>
  <c r="J28" i="47" s="1"/>
  <c r="G29" i="47"/>
  <c r="J29" i="47" s="1"/>
  <c r="G30" i="47"/>
  <c r="J30" i="47" s="1"/>
  <c r="G31" i="47"/>
  <c r="J31" i="47"/>
  <c r="G32" i="47"/>
  <c r="J32" i="47"/>
  <c r="G33" i="47"/>
  <c r="J33" i="47"/>
  <c r="G34" i="47"/>
  <c r="J34" i="47"/>
  <c r="G35" i="47"/>
  <c r="J35" i="47"/>
  <c r="G36" i="47"/>
  <c r="J36" i="47" s="1"/>
  <c r="K118" i="13"/>
  <c r="P21" i="13"/>
  <c r="P22" i="13"/>
  <c r="G22" i="47"/>
  <c r="G77" i="47"/>
  <c r="E76" i="63" l="1"/>
  <c r="H76" i="63" s="1"/>
  <c r="G117" i="50"/>
  <c r="J117" i="50" s="1"/>
  <c r="E76" i="62"/>
  <c r="H76" i="62" s="1"/>
  <c r="G117" i="49"/>
  <c r="J117" i="49" s="1"/>
  <c r="E76" i="61"/>
  <c r="H76" i="61" s="1"/>
  <c r="J116" i="51"/>
  <c r="G117" i="48"/>
  <c r="J117" i="48" s="1"/>
  <c r="E76" i="60"/>
  <c r="H76" i="60" s="1"/>
  <c r="I116" i="47"/>
  <c r="H116" i="47"/>
  <c r="F116" i="47"/>
  <c r="E116" i="47"/>
  <c r="D116" i="47"/>
  <c r="G115" i="47"/>
  <c r="J115" i="47" s="1"/>
  <c r="K116" i="13" s="1"/>
  <c r="G114" i="47"/>
  <c r="J114" i="47" s="1"/>
  <c r="K115" i="13" s="1"/>
  <c r="G113" i="47"/>
  <c r="J113" i="47" s="1"/>
  <c r="K114" i="13" s="1"/>
  <c r="G112" i="47"/>
  <c r="J112" i="47" s="1"/>
  <c r="K113" i="13" s="1"/>
  <c r="G111" i="47"/>
  <c r="J111" i="47" s="1"/>
  <c r="K112" i="13" s="1"/>
  <c r="G110" i="47"/>
  <c r="J110" i="47" s="1"/>
  <c r="K111" i="13" s="1"/>
  <c r="G109" i="47"/>
  <c r="J109" i="47" s="1"/>
  <c r="K110" i="13" s="1"/>
  <c r="G108" i="47"/>
  <c r="J108" i="47" s="1"/>
  <c r="K109" i="13" s="1"/>
  <c r="G107" i="47"/>
  <c r="J107" i="47" s="1"/>
  <c r="K108" i="13" s="1"/>
  <c r="G106" i="47"/>
  <c r="J106" i="47" s="1"/>
  <c r="K107" i="13" s="1"/>
  <c r="G105" i="47"/>
  <c r="J105" i="47" s="1"/>
  <c r="K106" i="13" s="1"/>
  <c r="G104" i="47"/>
  <c r="J104" i="47" s="1"/>
  <c r="K105" i="13" s="1"/>
  <c r="G103" i="47"/>
  <c r="J103" i="47" s="1"/>
  <c r="K104" i="13" s="1"/>
  <c r="G102" i="47"/>
  <c r="J102" i="47" s="1"/>
  <c r="K103" i="13" s="1"/>
  <c r="G101" i="47"/>
  <c r="J101" i="47" s="1"/>
  <c r="K102" i="13" s="1"/>
  <c r="G100" i="47"/>
  <c r="J100" i="47" s="1"/>
  <c r="K101" i="13" s="1"/>
  <c r="G99" i="47"/>
  <c r="J99" i="47" s="1"/>
  <c r="K100" i="13" s="1"/>
  <c r="G98" i="47"/>
  <c r="J98" i="47" s="1"/>
  <c r="K99" i="13" s="1"/>
  <c r="G97" i="47"/>
  <c r="J97" i="47" s="1"/>
  <c r="K98" i="13" s="1"/>
  <c r="G96" i="47"/>
  <c r="J96" i="47" s="1"/>
  <c r="K97" i="13" s="1"/>
  <c r="G95" i="47"/>
  <c r="J95" i="47" s="1"/>
  <c r="K96" i="13" s="1"/>
  <c r="G94" i="47"/>
  <c r="J94" i="47" s="1"/>
  <c r="K95" i="13" s="1"/>
  <c r="G93" i="47"/>
  <c r="J93" i="47" s="1"/>
  <c r="K94" i="13" s="1"/>
  <c r="G92" i="47"/>
  <c r="J92" i="47" s="1"/>
  <c r="K93" i="13" s="1"/>
  <c r="G91" i="47"/>
  <c r="J91" i="47" s="1"/>
  <c r="K92" i="13" s="1"/>
  <c r="G90" i="47"/>
  <c r="J90" i="47" s="1"/>
  <c r="K91" i="13" s="1"/>
  <c r="G89" i="47"/>
  <c r="J89" i="47" s="1"/>
  <c r="K90" i="13" s="1"/>
  <c r="G88" i="47"/>
  <c r="J88" i="47" s="1"/>
  <c r="K89" i="13" s="1"/>
  <c r="G87" i="47"/>
  <c r="J87" i="47" s="1"/>
  <c r="K88" i="13" s="1"/>
  <c r="G86" i="47"/>
  <c r="J86" i="47" s="1"/>
  <c r="K87" i="13" s="1"/>
  <c r="G85" i="47"/>
  <c r="J85" i="47" s="1"/>
  <c r="K86" i="13" s="1"/>
  <c r="G84" i="47"/>
  <c r="J84" i="47" s="1"/>
  <c r="K85" i="13" s="1"/>
  <c r="G83" i="47"/>
  <c r="J83" i="47" s="1"/>
  <c r="K84" i="13" s="1"/>
  <c r="G82" i="47"/>
  <c r="J82" i="47" s="1"/>
  <c r="K83" i="13" s="1"/>
  <c r="G81" i="47"/>
  <c r="J81" i="47" s="1"/>
  <c r="K82" i="13" s="1"/>
  <c r="G80" i="47"/>
  <c r="J80" i="47" s="1"/>
  <c r="K81" i="13" s="1"/>
  <c r="G79" i="47"/>
  <c r="J79" i="47" s="1"/>
  <c r="K80" i="13" s="1"/>
  <c r="G78" i="47"/>
  <c r="J78" i="47" s="1"/>
  <c r="K79" i="13" s="1"/>
  <c r="J77" i="47"/>
  <c r="K78" i="13" s="1"/>
  <c r="G76" i="47"/>
  <c r="J76" i="47" s="1"/>
  <c r="K77" i="13" s="1"/>
  <c r="G75" i="47"/>
  <c r="J75" i="47" s="1"/>
  <c r="K76" i="13" s="1"/>
  <c r="G74" i="47"/>
  <c r="J74" i="47" s="1"/>
  <c r="K75" i="13" s="1"/>
  <c r="G73" i="47"/>
  <c r="J73" i="47" s="1"/>
  <c r="K74" i="13" s="1"/>
  <c r="G72" i="47"/>
  <c r="J72" i="47" s="1"/>
  <c r="K73" i="13" s="1"/>
  <c r="G71" i="47"/>
  <c r="J71" i="47" s="1"/>
  <c r="K72" i="13" s="1"/>
  <c r="G70" i="47"/>
  <c r="J70" i="47" s="1"/>
  <c r="K71" i="13" s="1"/>
  <c r="G69" i="47"/>
  <c r="J69" i="47" s="1"/>
  <c r="K70" i="13" s="1"/>
  <c r="G68" i="47"/>
  <c r="J68" i="47" s="1"/>
  <c r="K69" i="13" s="1"/>
  <c r="G67" i="47"/>
  <c r="J67" i="47" s="1"/>
  <c r="K68" i="13" s="1"/>
  <c r="G66" i="47"/>
  <c r="J66" i="47" s="1"/>
  <c r="K67" i="13" s="1"/>
  <c r="G65" i="47"/>
  <c r="J65" i="47" s="1"/>
  <c r="K66" i="13" s="1"/>
  <c r="G64" i="47"/>
  <c r="J64" i="47" s="1"/>
  <c r="K65" i="13" s="1"/>
  <c r="G63" i="47"/>
  <c r="J63" i="47" s="1"/>
  <c r="K64" i="13" s="1"/>
  <c r="G62" i="47"/>
  <c r="J62" i="47" s="1"/>
  <c r="K63" i="13" s="1"/>
  <c r="G61" i="47"/>
  <c r="J61" i="47" s="1"/>
  <c r="K62" i="13" s="1"/>
  <c r="G60" i="47"/>
  <c r="J60" i="47" s="1"/>
  <c r="K61" i="13" s="1"/>
  <c r="G59" i="47"/>
  <c r="J59" i="47" s="1"/>
  <c r="K60" i="13" s="1"/>
  <c r="G58" i="47"/>
  <c r="J58" i="47" s="1"/>
  <c r="K59" i="13" s="1"/>
  <c r="G57" i="47"/>
  <c r="J57" i="47" s="1"/>
  <c r="K58" i="13" s="1"/>
  <c r="G56" i="47"/>
  <c r="J56" i="47" s="1"/>
  <c r="K57" i="13" s="1"/>
  <c r="G55" i="47"/>
  <c r="J55" i="47" s="1"/>
  <c r="K56" i="13" s="1"/>
  <c r="G54" i="47"/>
  <c r="J54" i="47" s="1"/>
  <c r="K55" i="13" s="1"/>
  <c r="G53" i="47"/>
  <c r="J53" i="47" s="1"/>
  <c r="K54" i="13" s="1"/>
  <c r="G52" i="47"/>
  <c r="J52" i="47" s="1"/>
  <c r="K53" i="13" s="1"/>
  <c r="G51" i="47"/>
  <c r="J51" i="47" s="1"/>
  <c r="K52" i="13" s="1"/>
  <c r="G50" i="47"/>
  <c r="J50" i="47" s="1"/>
  <c r="K51" i="13" s="1"/>
  <c r="G49" i="47"/>
  <c r="J49" i="47" s="1"/>
  <c r="K50" i="13" s="1"/>
  <c r="G48" i="47"/>
  <c r="J48" i="47" s="1"/>
  <c r="K49" i="13" s="1"/>
  <c r="G47" i="47"/>
  <c r="J47" i="47" s="1"/>
  <c r="K48" i="13" s="1"/>
  <c r="G46" i="47"/>
  <c r="J46" i="47" s="1"/>
  <c r="K47" i="13" s="1"/>
  <c r="G45" i="47"/>
  <c r="J45" i="47" s="1"/>
  <c r="K46" i="13" s="1"/>
  <c r="G44" i="47"/>
  <c r="J44" i="47" s="1"/>
  <c r="K45" i="13" s="1"/>
  <c r="G43" i="47"/>
  <c r="J43" i="47" s="1"/>
  <c r="K44" i="13" s="1"/>
  <c r="G42" i="47"/>
  <c r="J42" i="47" s="1"/>
  <c r="K43" i="13" s="1"/>
  <c r="G41" i="47"/>
  <c r="J41" i="47" s="1"/>
  <c r="K42" i="13" s="1"/>
  <c r="G40" i="47"/>
  <c r="J40" i="47" s="1"/>
  <c r="K41" i="13" s="1"/>
  <c r="G39" i="47"/>
  <c r="J39" i="47" s="1"/>
  <c r="K40" i="13" s="1"/>
  <c r="G38" i="47"/>
  <c r="J38" i="47" s="1"/>
  <c r="K39" i="13" s="1"/>
  <c r="G37" i="47"/>
  <c r="J37" i="47" s="1"/>
  <c r="K38" i="13" s="1"/>
  <c r="K37" i="13"/>
  <c r="K36" i="13"/>
  <c r="K35" i="13"/>
  <c r="K34" i="13"/>
  <c r="K33" i="13"/>
  <c r="K32" i="13"/>
  <c r="K31" i="13"/>
  <c r="K30" i="13"/>
  <c r="K29" i="13"/>
  <c r="K28" i="13"/>
  <c r="G27" i="47"/>
  <c r="J27" i="47" s="1"/>
  <c r="K27" i="13" s="1"/>
  <c r="G26" i="47"/>
  <c r="J26" i="47" s="1"/>
  <c r="K26" i="13" s="1"/>
  <c r="G25" i="47"/>
  <c r="J25" i="47" s="1"/>
  <c r="K25" i="13" s="1"/>
  <c r="G24" i="47"/>
  <c r="J24" i="47" s="1"/>
  <c r="K24" i="13" s="1"/>
  <c r="G23" i="47"/>
  <c r="J23" i="47" s="1"/>
  <c r="K23" i="13" s="1"/>
  <c r="G21" i="47"/>
  <c r="G20" i="47"/>
  <c r="J20" i="47" s="1"/>
  <c r="K20" i="13" s="1"/>
  <c r="G19" i="47"/>
  <c r="J19" i="47" s="1"/>
  <c r="K19" i="13" s="1"/>
  <c r="G18" i="47"/>
  <c r="J18" i="47" s="1"/>
  <c r="K18" i="13" s="1"/>
  <c r="G17" i="47"/>
  <c r="J17" i="47" s="1"/>
  <c r="K17" i="13" s="1"/>
  <c r="G16" i="47"/>
  <c r="J16" i="47" s="1"/>
  <c r="K16" i="13" s="1"/>
  <c r="G15" i="47"/>
  <c r="J15" i="47" s="1"/>
  <c r="K15" i="13" s="1"/>
  <c r="G14" i="47"/>
  <c r="J14" i="47" s="1"/>
  <c r="K14" i="13" s="1"/>
  <c r="G13" i="47"/>
  <c r="J13" i="47" s="1"/>
  <c r="K13" i="13" s="1"/>
  <c r="G12" i="47"/>
  <c r="J12" i="47" s="1"/>
  <c r="K12" i="13" s="1"/>
  <c r="G11" i="47"/>
  <c r="J11" i="47" s="1"/>
  <c r="K11" i="13" s="1"/>
  <c r="G10" i="47"/>
  <c r="J10" i="47" s="1"/>
  <c r="K10" i="13" s="1"/>
  <c r="G9" i="47"/>
  <c r="J9" i="47" s="1"/>
  <c r="K9" i="13" s="1"/>
  <c r="G8" i="47"/>
  <c r="J8" i="47" s="1"/>
  <c r="K8" i="13" s="1"/>
  <c r="G7" i="47"/>
  <c r="J7" i="47" s="1"/>
  <c r="K7" i="13" s="1"/>
  <c r="G6" i="47"/>
  <c r="J6" i="47" s="1"/>
  <c r="K6" i="13" s="1"/>
  <c r="G5" i="47"/>
  <c r="J5" i="47" s="1"/>
  <c r="K5" i="13" s="1"/>
  <c r="G4" i="47"/>
  <c r="J4" i="47" s="1"/>
  <c r="K4" i="13" s="1"/>
  <c r="G3" i="47"/>
  <c r="J3" i="47" s="1"/>
  <c r="K3" i="13" s="1"/>
  <c r="G76" i="59"/>
  <c r="F76" i="59"/>
  <c r="D76" i="59"/>
  <c r="E75" i="59"/>
  <c r="H75" i="59" s="1"/>
  <c r="C76" i="59"/>
  <c r="B76" i="59"/>
  <c r="H16" i="59"/>
  <c r="E74" i="59"/>
  <c r="H74" i="59" s="1"/>
  <c r="E73" i="59"/>
  <c r="H73" i="59" s="1"/>
  <c r="E70" i="59"/>
  <c r="H70" i="59" s="1"/>
  <c r="E69" i="59"/>
  <c r="H69" i="59" s="1"/>
  <c r="E68" i="59"/>
  <c r="H68" i="59" s="1"/>
  <c r="E67" i="59"/>
  <c r="H67" i="59" s="1"/>
  <c r="E66" i="59"/>
  <c r="H66" i="59" s="1"/>
  <c r="E65" i="59"/>
  <c r="H65" i="59" s="1"/>
  <c r="E64" i="59"/>
  <c r="H64" i="59" s="1"/>
  <c r="E63" i="59"/>
  <c r="H63" i="59" s="1"/>
  <c r="E62" i="59"/>
  <c r="H62" i="59" s="1"/>
  <c r="E61" i="59"/>
  <c r="H61" i="59" s="1"/>
  <c r="E60" i="59"/>
  <c r="H60" i="59" s="1"/>
  <c r="E57" i="59"/>
  <c r="H57" i="59" s="1"/>
  <c r="E55" i="59"/>
  <c r="H55" i="59" s="1"/>
  <c r="E53" i="59"/>
  <c r="H53" i="59" s="1"/>
  <c r="E52" i="59"/>
  <c r="H52" i="59" s="1"/>
  <c r="E51" i="59"/>
  <c r="H51" i="59" s="1"/>
  <c r="E50" i="59"/>
  <c r="H50" i="59" s="1"/>
  <c r="E49" i="59"/>
  <c r="H49" i="59" s="1"/>
  <c r="E48" i="59"/>
  <c r="H48" i="59" s="1"/>
  <c r="E47" i="59"/>
  <c r="H47" i="59" s="1"/>
  <c r="E45" i="59"/>
  <c r="H45" i="59" s="1"/>
  <c r="E43" i="59"/>
  <c r="H43" i="59" s="1"/>
  <c r="E42" i="59"/>
  <c r="H42" i="59" s="1"/>
  <c r="E41" i="59"/>
  <c r="H41" i="59" s="1"/>
  <c r="E40" i="59"/>
  <c r="H40" i="59" s="1"/>
  <c r="E39" i="59"/>
  <c r="H39" i="59" s="1"/>
  <c r="E38" i="59"/>
  <c r="H38" i="59" s="1"/>
  <c r="E37" i="59"/>
  <c r="H37" i="59" s="1"/>
  <c r="E35" i="59"/>
  <c r="H35" i="59" s="1"/>
  <c r="E34" i="59"/>
  <c r="H34" i="59" s="1"/>
  <c r="E33" i="59"/>
  <c r="H33" i="59" s="1"/>
  <c r="E32" i="59"/>
  <c r="H32" i="59" s="1"/>
  <c r="E31" i="59"/>
  <c r="H31" i="59" s="1"/>
  <c r="E30" i="59"/>
  <c r="H30" i="59" s="1"/>
  <c r="E29" i="59"/>
  <c r="H29" i="59" s="1"/>
  <c r="E28" i="59"/>
  <c r="H28" i="59" s="1"/>
  <c r="E27" i="59"/>
  <c r="H27" i="59" s="1"/>
  <c r="E26" i="59"/>
  <c r="H26" i="59" s="1"/>
  <c r="E25" i="59"/>
  <c r="H25" i="59" s="1"/>
  <c r="E24" i="59"/>
  <c r="H24" i="59" s="1"/>
  <c r="E23" i="59"/>
  <c r="E22" i="59"/>
  <c r="H22" i="59" s="1"/>
  <c r="E21" i="59"/>
  <c r="H21" i="59" s="1"/>
  <c r="E18" i="59"/>
  <c r="H18" i="59" s="1"/>
  <c r="E17" i="59"/>
  <c r="H17" i="59" s="1"/>
  <c r="E15" i="59"/>
  <c r="H15" i="59" s="1"/>
  <c r="E13" i="59"/>
  <c r="H13" i="59" s="1"/>
  <c r="E12" i="59"/>
  <c r="H12" i="59" s="1"/>
  <c r="E9" i="59"/>
  <c r="H9" i="59" s="1"/>
  <c r="E8" i="59"/>
  <c r="H8" i="59" s="1"/>
  <c r="E7" i="59"/>
  <c r="H7" i="59" s="1"/>
  <c r="E5" i="59"/>
  <c r="H5" i="59" s="1"/>
  <c r="E4" i="59"/>
  <c r="H4" i="59" s="1"/>
  <c r="E3" i="59"/>
  <c r="H3" i="59" s="1"/>
  <c r="G81" i="46"/>
  <c r="J81" i="46" s="1"/>
  <c r="I116" i="46"/>
  <c r="G115" i="46"/>
  <c r="J115" i="46" s="1"/>
  <c r="G53" i="46"/>
  <c r="J53" i="46" s="1"/>
  <c r="H116" i="46"/>
  <c r="F116" i="46"/>
  <c r="E116" i="46"/>
  <c r="D116" i="46"/>
  <c r="G114" i="46"/>
  <c r="J114" i="46" s="1"/>
  <c r="G113" i="46"/>
  <c r="J113" i="46" s="1"/>
  <c r="G112" i="46"/>
  <c r="J112" i="46" s="1"/>
  <c r="G111" i="46"/>
  <c r="J111" i="46" s="1"/>
  <c r="G110" i="46"/>
  <c r="J110" i="46" s="1"/>
  <c r="G109" i="46"/>
  <c r="J109" i="46" s="1"/>
  <c r="G108" i="46"/>
  <c r="J108" i="46" s="1"/>
  <c r="G107" i="46"/>
  <c r="J107" i="46" s="1"/>
  <c r="G106" i="46"/>
  <c r="J106" i="46" s="1"/>
  <c r="G105" i="46"/>
  <c r="J105" i="46" s="1"/>
  <c r="G104" i="46"/>
  <c r="J104" i="46" s="1"/>
  <c r="G103" i="46"/>
  <c r="J103" i="46" s="1"/>
  <c r="G102" i="46"/>
  <c r="J102" i="46" s="1"/>
  <c r="G101" i="46"/>
  <c r="J101" i="46" s="1"/>
  <c r="G100" i="46"/>
  <c r="J100" i="46" s="1"/>
  <c r="G99" i="46"/>
  <c r="J99" i="46" s="1"/>
  <c r="G98" i="46"/>
  <c r="J98" i="46" s="1"/>
  <c r="G97" i="46"/>
  <c r="J97" i="46" s="1"/>
  <c r="G96" i="46"/>
  <c r="J96" i="46" s="1"/>
  <c r="G95" i="46"/>
  <c r="J95" i="46" s="1"/>
  <c r="G94" i="46"/>
  <c r="J94" i="46" s="1"/>
  <c r="G93" i="46"/>
  <c r="J93" i="46" s="1"/>
  <c r="G92" i="46"/>
  <c r="J92" i="46" s="1"/>
  <c r="G91" i="46"/>
  <c r="J91" i="46" s="1"/>
  <c r="G90" i="46"/>
  <c r="J90" i="46" s="1"/>
  <c r="G89" i="46"/>
  <c r="J89" i="46" s="1"/>
  <c r="G88" i="46"/>
  <c r="J88" i="46" s="1"/>
  <c r="G87" i="46"/>
  <c r="J87" i="46" s="1"/>
  <c r="G86" i="46"/>
  <c r="J86" i="46" s="1"/>
  <c r="G85" i="46"/>
  <c r="J85" i="46" s="1"/>
  <c r="G84" i="46"/>
  <c r="J84" i="46" s="1"/>
  <c r="G83" i="46"/>
  <c r="J83" i="46" s="1"/>
  <c r="G82" i="46"/>
  <c r="J82" i="46" s="1"/>
  <c r="G80" i="46"/>
  <c r="J80" i="46" s="1"/>
  <c r="G79" i="46"/>
  <c r="J79" i="46" s="1"/>
  <c r="G78" i="46"/>
  <c r="J78" i="46" s="1"/>
  <c r="G77" i="46"/>
  <c r="J77" i="46" s="1"/>
  <c r="G76" i="46"/>
  <c r="J76" i="46" s="1"/>
  <c r="G75" i="46"/>
  <c r="J75" i="46" s="1"/>
  <c r="G74" i="46"/>
  <c r="J74" i="46" s="1"/>
  <c r="G73" i="46"/>
  <c r="J73" i="46" s="1"/>
  <c r="G72" i="46"/>
  <c r="J72" i="46" s="1"/>
  <c r="G71" i="46"/>
  <c r="J71" i="46" s="1"/>
  <c r="G70" i="46"/>
  <c r="J70" i="46" s="1"/>
  <c r="G69" i="46"/>
  <c r="J69" i="46" s="1"/>
  <c r="G68" i="46"/>
  <c r="J68" i="46" s="1"/>
  <c r="G67" i="46"/>
  <c r="J67" i="46" s="1"/>
  <c r="G66" i="46"/>
  <c r="J66" i="46" s="1"/>
  <c r="G65" i="46"/>
  <c r="J65" i="46" s="1"/>
  <c r="G64" i="46"/>
  <c r="J64" i="46" s="1"/>
  <c r="G63" i="46"/>
  <c r="J63" i="46" s="1"/>
  <c r="G62" i="46"/>
  <c r="J62" i="46" s="1"/>
  <c r="G61" i="46"/>
  <c r="J61" i="46" s="1"/>
  <c r="G60" i="46"/>
  <c r="J60" i="46" s="1"/>
  <c r="G59" i="46"/>
  <c r="J59" i="46" s="1"/>
  <c r="G58" i="46"/>
  <c r="J58" i="46" s="1"/>
  <c r="G57" i="46"/>
  <c r="J57" i="46" s="1"/>
  <c r="G56" i="46"/>
  <c r="J56" i="46" s="1"/>
  <c r="G55" i="46"/>
  <c r="J55" i="46" s="1"/>
  <c r="G54" i="46"/>
  <c r="J54" i="46" s="1"/>
  <c r="G52" i="46"/>
  <c r="J52" i="46" s="1"/>
  <c r="G51" i="46"/>
  <c r="J51" i="46" s="1"/>
  <c r="G50" i="46"/>
  <c r="J50" i="46" s="1"/>
  <c r="G49" i="46"/>
  <c r="J49" i="46" s="1"/>
  <c r="G48" i="46"/>
  <c r="J48" i="46" s="1"/>
  <c r="G47" i="46"/>
  <c r="J47" i="46" s="1"/>
  <c r="G46" i="46"/>
  <c r="J46" i="46" s="1"/>
  <c r="G45" i="46"/>
  <c r="J45" i="46" s="1"/>
  <c r="G44" i="46"/>
  <c r="J44" i="46" s="1"/>
  <c r="G43" i="46"/>
  <c r="J43" i="46" s="1"/>
  <c r="G42" i="46"/>
  <c r="J42" i="46" s="1"/>
  <c r="G41" i="46"/>
  <c r="J41" i="46" s="1"/>
  <c r="G40" i="46"/>
  <c r="J40" i="46" s="1"/>
  <c r="G39" i="46"/>
  <c r="J39" i="46" s="1"/>
  <c r="G38" i="46"/>
  <c r="J38" i="46" s="1"/>
  <c r="G37" i="46"/>
  <c r="J37" i="46" s="1"/>
  <c r="G36" i="46"/>
  <c r="J36" i="46" s="1"/>
  <c r="G35" i="46"/>
  <c r="J35" i="46" s="1"/>
  <c r="G34" i="46"/>
  <c r="J34" i="46" s="1"/>
  <c r="G33" i="46"/>
  <c r="J33" i="46" s="1"/>
  <c r="G32" i="46"/>
  <c r="J32" i="46" s="1"/>
  <c r="G31" i="46"/>
  <c r="J31" i="46" s="1"/>
  <c r="G30" i="46"/>
  <c r="G29" i="46"/>
  <c r="J29" i="46" s="1"/>
  <c r="G28" i="46"/>
  <c r="J28" i="46" s="1"/>
  <c r="G27" i="46"/>
  <c r="J27" i="46" s="1"/>
  <c r="G26" i="46"/>
  <c r="J26" i="46" s="1"/>
  <c r="G25" i="46"/>
  <c r="J25" i="46" s="1"/>
  <c r="G24" i="46"/>
  <c r="J24" i="46" s="1"/>
  <c r="G23" i="46"/>
  <c r="J23" i="46" s="1"/>
  <c r="G22" i="46"/>
  <c r="J22" i="46" s="1"/>
  <c r="G21" i="46"/>
  <c r="G20" i="46"/>
  <c r="J20" i="46" s="1"/>
  <c r="G19" i="46"/>
  <c r="J19" i="46" s="1"/>
  <c r="G18" i="46"/>
  <c r="J18" i="46" s="1"/>
  <c r="G17" i="46"/>
  <c r="J17" i="46" s="1"/>
  <c r="G16" i="46"/>
  <c r="J16" i="46" s="1"/>
  <c r="G15" i="46"/>
  <c r="J15" i="46" s="1"/>
  <c r="G14" i="46"/>
  <c r="J14" i="46" s="1"/>
  <c r="G13" i="46"/>
  <c r="J13" i="46" s="1"/>
  <c r="G12" i="46"/>
  <c r="J12" i="46" s="1"/>
  <c r="G11" i="46"/>
  <c r="J11" i="46" s="1"/>
  <c r="G10" i="46"/>
  <c r="J10" i="46" s="1"/>
  <c r="G9" i="46"/>
  <c r="J9" i="46" s="1"/>
  <c r="G8" i="46"/>
  <c r="J8" i="46" s="1"/>
  <c r="G7" i="46"/>
  <c r="J7" i="46" s="1"/>
  <c r="G6" i="46"/>
  <c r="J6" i="46" s="1"/>
  <c r="G5" i="46"/>
  <c r="J5" i="46" s="1"/>
  <c r="G4" i="46"/>
  <c r="J4" i="46" s="1"/>
  <c r="G3" i="46"/>
  <c r="J3" i="46" s="1"/>
  <c r="D76" i="58"/>
  <c r="G76" i="58"/>
  <c r="F76" i="58"/>
  <c r="B76" i="58"/>
  <c r="H16" i="58"/>
  <c r="C76" i="58"/>
  <c r="E75" i="58"/>
  <c r="H75" i="58" s="1"/>
  <c r="E74" i="58"/>
  <c r="H74" i="58" s="1"/>
  <c r="E73" i="58"/>
  <c r="H73" i="58" s="1"/>
  <c r="E70" i="58"/>
  <c r="H70" i="58" s="1"/>
  <c r="E69" i="58"/>
  <c r="H69" i="58" s="1"/>
  <c r="E68" i="58"/>
  <c r="H68" i="58" s="1"/>
  <c r="E67" i="58"/>
  <c r="H67" i="58" s="1"/>
  <c r="E66" i="58"/>
  <c r="H66" i="58" s="1"/>
  <c r="E65" i="58"/>
  <c r="H65" i="58" s="1"/>
  <c r="E64" i="58"/>
  <c r="H64" i="58" s="1"/>
  <c r="E63" i="58"/>
  <c r="H63" i="58" s="1"/>
  <c r="E62" i="58"/>
  <c r="H62" i="58" s="1"/>
  <c r="E61" i="58"/>
  <c r="H61" i="58" s="1"/>
  <c r="E60" i="58"/>
  <c r="H60" i="58" s="1"/>
  <c r="E57" i="58"/>
  <c r="H57" i="58" s="1"/>
  <c r="E55" i="58"/>
  <c r="H55" i="58" s="1"/>
  <c r="E53" i="58"/>
  <c r="H53" i="58" s="1"/>
  <c r="E52" i="58"/>
  <c r="H52" i="58" s="1"/>
  <c r="E51" i="58"/>
  <c r="H51" i="58" s="1"/>
  <c r="E50" i="58"/>
  <c r="H50" i="58" s="1"/>
  <c r="E49" i="58"/>
  <c r="H49" i="58" s="1"/>
  <c r="E48" i="58"/>
  <c r="H48" i="58" s="1"/>
  <c r="E47" i="58"/>
  <c r="H47" i="58" s="1"/>
  <c r="E45" i="58"/>
  <c r="H45" i="58" s="1"/>
  <c r="E43" i="58"/>
  <c r="H43" i="58" s="1"/>
  <c r="E42" i="58"/>
  <c r="H42" i="58" s="1"/>
  <c r="E41" i="58"/>
  <c r="H41" i="58" s="1"/>
  <c r="E40" i="58"/>
  <c r="H40" i="58" s="1"/>
  <c r="E39" i="58"/>
  <c r="H39" i="58" s="1"/>
  <c r="E38" i="58"/>
  <c r="H38" i="58" s="1"/>
  <c r="E37" i="58"/>
  <c r="H37" i="58" s="1"/>
  <c r="E35" i="58"/>
  <c r="H35" i="58" s="1"/>
  <c r="E34" i="58"/>
  <c r="H34" i="58" s="1"/>
  <c r="E33" i="58"/>
  <c r="H33" i="58" s="1"/>
  <c r="E32" i="58"/>
  <c r="H32" i="58" s="1"/>
  <c r="E31" i="58"/>
  <c r="H31" i="58" s="1"/>
  <c r="E30" i="58"/>
  <c r="H30" i="58" s="1"/>
  <c r="E29" i="58"/>
  <c r="H29" i="58" s="1"/>
  <c r="E28" i="58"/>
  <c r="H28" i="58" s="1"/>
  <c r="E27" i="58"/>
  <c r="H27" i="58" s="1"/>
  <c r="E26" i="58"/>
  <c r="H26" i="58" s="1"/>
  <c r="E25" i="58"/>
  <c r="H25" i="58" s="1"/>
  <c r="E24" i="58"/>
  <c r="H24" i="58" s="1"/>
  <c r="E23" i="58"/>
  <c r="H23" i="58" s="1"/>
  <c r="E22" i="58"/>
  <c r="H22" i="58" s="1"/>
  <c r="E21" i="58"/>
  <c r="H21" i="58" s="1"/>
  <c r="E18" i="58"/>
  <c r="H18" i="58" s="1"/>
  <c r="E17" i="58"/>
  <c r="H17" i="58" s="1"/>
  <c r="E15" i="58"/>
  <c r="H15" i="58" s="1"/>
  <c r="E13" i="58"/>
  <c r="H13" i="58" s="1"/>
  <c r="E12" i="58"/>
  <c r="H12" i="58" s="1"/>
  <c r="E9" i="58"/>
  <c r="H9" i="58" s="1"/>
  <c r="E8" i="58"/>
  <c r="H8" i="58" s="1"/>
  <c r="E7" i="58"/>
  <c r="H7" i="58" s="1"/>
  <c r="E5" i="58"/>
  <c r="H5" i="58" s="1"/>
  <c r="E4" i="58"/>
  <c r="H4" i="58" s="1"/>
  <c r="E3" i="58"/>
  <c r="H3" i="58" s="1"/>
  <c r="G21" i="45"/>
  <c r="H116" i="13"/>
  <c r="G81" i="45"/>
  <c r="J81" i="45" s="1"/>
  <c r="I82" i="13" s="1"/>
  <c r="P82" i="13" s="1"/>
  <c r="P116" i="13" l="1"/>
  <c r="G116" i="47"/>
  <c r="J116" i="47" s="1"/>
  <c r="E76" i="59"/>
  <c r="H76" i="59" s="1"/>
  <c r="G116" i="46"/>
  <c r="J116" i="46" s="1"/>
  <c r="E76" i="58"/>
  <c r="H76" i="58" s="1"/>
  <c r="G53" i="45"/>
  <c r="J53" i="45" s="1"/>
  <c r="I54" i="13" s="1"/>
  <c r="I115" i="45"/>
  <c r="H115" i="45"/>
  <c r="F115" i="45"/>
  <c r="E115" i="45"/>
  <c r="D115" i="45"/>
  <c r="G114" i="45"/>
  <c r="J114" i="45" s="1"/>
  <c r="I115" i="13" s="1"/>
  <c r="G113" i="45"/>
  <c r="J113" i="45" s="1"/>
  <c r="I114" i="13" s="1"/>
  <c r="G112" i="45"/>
  <c r="J112" i="45" s="1"/>
  <c r="I113" i="13" s="1"/>
  <c r="G111" i="45"/>
  <c r="J111" i="45" s="1"/>
  <c r="I112" i="13" s="1"/>
  <c r="G110" i="45"/>
  <c r="J110" i="45" s="1"/>
  <c r="I111" i="13" s="1"/>
  <c r="G99" i="45"/>
  <c r="J99" i="45" s="1"/>
  <c r="I100" i="13" s="1"/>
  <c r="G109" i="45"/>
  <c r="J109" i="45" s="1"/>
  <c r="I110" i="13" s="1"/>
  <c r="G108" i="45"/>
  <c r="J108" i="45" s="1"/>
  <c r="I109" i="13" s="1"/>
  <c r="G107" i="45"/>
  <c r="J107" i="45" s="1"/>
  <c r="I108" i="13" s="1"/>
  <c r="G106" i="45"/>
  <c r="J106" i="45" s="1"/>
  <c r="I107" i="13" s="1"/>
  <c r="G105" i="45"/>
  <c r="J105" i="45" s="1"/>
  <c r="I106" i="13" s="1"/>
  <c r="G104" i="45"/>
  <c r="J104" i="45" s="1"/>
  <c r="I105" i="13" s="1"/>
  <c r="G103" i="45"/>
  <c r="J103" i="45" s="1"/>
  <c r="I104" i="13" s="1"/>
  <c r="G102" i="45"/>
  <c r="J102" i="45" s="1"/>
  <c r="I103" i="13" s="1"/>
  <c r="G101" i="45"/>
  <c r="J101" i="45" s="1"/>
  <c r="I102" i="13" s="1"/>
  <c r="G100" i="45"/>
  <c r="J100" i="45" s="1"/>
  <c r="I101" i="13" s="1"/>
  <c r="G98" i="45"/>
  <c r="J98" i="45" s="1"/>
  <c r="I99" i="13" s="1"/>
  <c r="G97" i="45"/>
  <c r="J97" i="45" s="1"/>
  <c r="I98" i="13" s="1"/>
  <c r="G96" i="45"/>
  <c r="J96" i="45" s="1"/>
  <c r="I97" i="13" s="1"/>
  <c r="G95" i="45"/>
  <c r="J95" i="45" s="1"/>
  <c r="I96" i="13" s="1"/>
  <c r="G94" i="45"/>
  <c r="J94" i="45" s="1"/>
  <c r="I95" i="13" s="1"/>
  <c r="G93" i="45"/>
  <c r="J93" i="45" s="1"/>
  <c r="I94" i="13" s="1"/>
  <c r="G92" i="45"/>
  <c r="J92" i="45" s="1"/>
  <c r="I93" i="13" s="1"/>
  <c r="G91" i="45"/>
  <c r="J91" i="45" s="1"/>
  <c r="I92" i="13" s="1"/>
  <c r="G90" i="45"/>
  <c r="J90" i="45" s="1"/>
  <c r="I91" i="13" s="1"/>
  <c r="G89" i="45"/>
  <c r="J89" i="45" s="1"/>
  <c r="I90" i="13" s="1"/>
  <c r="G88" i="45"/>
  <c r="J88" i="45" s="1"/>
  <c r="I89" i="13" s="1"/>
  <c r="G87" i="45"/>
  <c r="J87" i="45" s="1"/>
  <c r="I88" i="13" s="1"/>
  <c r="G86" i="45"/>
  <c r="J86" i="45" s="1"/>
  <c r="I87" i="13" s="1"/>
  <c r="G85" i="45"/>
  <c r="J85" i="45" s="1"/>
  <c r="I86" i="13" s="1"/>
  <c r="G84" i="45"/>
  <c r="J84" i="45" s="1"/>
  <c r="I85" i="13" s="1"/>
  <c r="G83" i="45"/>
  <c r="J83" i="45" s="1"/>
  <c r="I84" i="13" s="1"/>
  <c r="G82" i="45"/>
  <c r="J82" i="45" s="1"/>
  <c r="I83" i="13" s="1"/>
  <c r="G80" i="45"/>
  <c r="J80" i="45" s="1"/>
  <c r="I81" i="13" s="1"/>
  <c r="G79" i="45"/>
  <c r="J79" i="45" s="1"/>
  <c r="I80" i="13" s="1"/>
  <c r="G77" i="45"/>
  <c r="J77" i="45" s="1"/>
  <c r="I78" i="13" s="1"/>
  <c r="G70" i="45"/>
  <c r="J70" i="45" s="1"/>
  <c r="I71" i="13" s="1"/>
  <c r="G69" i="45"/>
  <c r="J69" i="45" s="1"/>
  <c r="I70" i="13" s="1"/>
  <c r="G68" i="45"/>
  <c r="J68" i="45" s="1"/>
  <c r="I69" i="13" s="1"/>
  <c r="G67" i="45"/>
  <c r="J67" i="45" s="1"/>
  <c r="I68" i="13" s="1"/>
  <c r="G66" i="45"/>
  <c r="J66" i="45" s="1"/>
  <c r="I67" i="13" s="1"/>
  <c r="G76" i="45"/>
  <c r="J76" i="45" s="1"/>
  <c r="I77" i="13" s="1"/>
  <c r="G78" i="45"/>
  <c r="J78" i="45" s="1"/>
  <c r="I79" i="13" s="1"/>
  <c r="G65" i="45"/>
  <c r="J65" i="45" s="1"/>
  <c r="I66" i="13" s="1"/>
  <c r="G75" i="45"/>
  <c r="J75" i="45" s="1"/>
  <c r="I76" i="13" s="1"/>
  <c r="G73" i="45"/>
  <c r="J73" i="45" s="1"/>
  <c r="I74" i="13" s="1"/>
  <c r="G74" i="45"/>
  <c r="J74" i="45" s="1"/>
  <c r="I75" i="13" s="1"/>
  <c r="G64" i="45"/>
  <c r="J64" i="45" s="1"/>
  <c r="I65" i="13" s="1"/>
  <c r="G72" i="45"/>
  <c r="J72" i="45" s="1"/>
  <c r="I73" i="13" s="1"/>
  <c r="G71" i="45"/>
  <c r="J71" i="45" s="1"/>
  <c r="I72" i="13" s="1"/>
  <c r="G63" i="45"/>
  <c r="J63" i="45" s="1"/>
  <c r="I64" i="13" s="1"/>
  <c r="G62" i="45"/>
  <c r="J62" i="45" s="1"/>
  <c r="I63" i="13" s="1"/>
  <c r="G61" i="45"/>
  <c r="J61" i="45" s="1"/>
  <c r="I62" i="13" s="1"/>
  <c r="G60" i="45"/>
  <c r="J60" i="45" s="1"/>
  <c r="I61" i="13" s="1"/>
  <c r="G59" i="45"/>
  <c r="J59" i="45" s="1"/>
  <c r="I60" i="13" s="1"/>
  <c r="G58" i="45"/>
  <c r="J58" i="45" s="1"/>
  <c r="I59" i="13" s="1"/>
  <c r="G57" i="45"/>
  <c r="J57" i="45" s="1"/>
  <c r="I58" i="13" s="1"/>
  <c r="G56" i="45"/>
  <c r="J56" i="45" s="1"/>
  <c r="I57" i="13" s="1"/>
  <c r="G55" i="45"/>
  <c r="J55" i="45" s="1"/>
  <c r="I56" i="13" s="1"/>
  <c r="G54" i="45"/>
  <c r="J54" i="45" s="1"/>
  <c r="I55" i="13" s="1"/>
  <c r="G52" i="45"/>
  <c r="J52" i="45" s="1"/>
  <c r="I53" i="13" s="1"/>
  <c r="G51" i="45"/>
  <c r="J51" i="45" s="1"/>
  <c r="I52" i="13" s="1"/>
  <c r="G50" i="45"/>
  <c r="J50" i="45" s="1"/>
  <c r="I51" i="13" s="1"/>
  <c r="G49" i="45"/>
  <c r="J49" i="45" s="1"/>
  <c r="I50" i="13" s="1"/>
  <c r="G48" i="45"/>
  <c r="J48" i="45" s="1"/>
  <c r="I49" i="13" s="1"/>
  <c r="G47" i="45"/>
  <c r="J47" i="45" s="1"/>
  <c r="I48" i="13" s="1"/>
  <c r="G46" i="45"/>
  <c r="J46" i="45" s="1"/>
  <c r="I47" i="13" s="1"/>
  <c r="G45" i="45"/>
  <c r="J45" i="45" s="1"/>
  <c r="I46" i="13" s="1"/>
  <c r="G44" i="45"/>
  <c r="J44" i="45" s="1"/>
  <c r="I45" i="13" s="1"/>
  <c r="G43" i="45"/>
  <c r="J43" i="45" s="1"/>
  <c r="I44" i="13" s="1"/>
  <c r="G42" i="45"/>
  <c r="J42" i="45" s="1"/>
  <c r="I43" i="13" s="1"/>
  <c r="G41" i="45"/>
  <c r="J41" i="45" s="1"/>
  <c r="I42" i="13" s="1"/>
  <c r="G40" i="45"/>
  <c r="J40" i="45" s="1"/>
  <c r="I41" i="13" s="1"/>
  <c r="G39" i="45"/>
  <c r="J39" i="45" s="1"/>
  <c r="I40" i="13" s="1"/>
  <c r="G38" i="45"/>
  <c r="J38" i="45" s="1"/>
  <c r="I39" i="13" s="1"/>
  <c r="G37" i="45"/>
  <c r="J37" i="45" s="1"/>
  <c r="I38" i="13" s="1"/>
  <c r="G36" i="45"/>
  <c r="J36" i="45" s="1"/>
  <c r="I37" i="13" s="1"/>
  <c r="G35" i="45"/>
  <c r="J35" i="45" s="1"/>
  <c r="I36" i="13" s="1"/>
  <c r="G34" i="45"/>
  <c r="J34" i="45" s="1"/>
  <c r="I35" i="13" s="1"/>
  <c r="G33" i="45"/>
  <c r="J33" i="45" s="1"/>
  <c r="I34" i="13" s="1"/>
  <c r="G32" i="45"/>
  <c r="J32" i="45" s="1"/>
  <c r="I33" i="13" s="1"/>
  <c r="G31" i="45"/>
  <c r="J31" i="45" s="1"/>
  <c r="I32" i="13" s="1"/>
  <c r="G30" i="45"/>
  <c r="J30" i="45" s="1"/>
  <c r="I31" i="13" s="1"/>
  <c r="G29" i="45"/>
  <c r="J29" i="45" s="1"/>
  <c r="I30" i="13" s="1"/>
  <c r="G28" i="45"/>
  <c r="J28" i="45" s="1"/>
  <c r="I29" i="13" s="1"/>
  <c r="G27" i="45"/>
  <c r="J27" i="45" s="1"/>
  <c r="I28" i="13" s="1"/>
  <c r="G26" i="45"/>
  <c r="J26" i="45" s="1"/>
  <c r="I27" i="13" s="1"/>
  <c r="G25" i="45"/>
  <c r="J25" i="45" s="1"/>
  <c r="I26" i="13" s="1"/>
  <c r="G24" i="45"/>
  <c r="J24" i="45" s="1"/>
  <c r="I25" i="13" s="1"/>
  <c r="G23" i="45"/>
  <c r="J23" i="45" s="1"/>
  <c r="I24" i="13" s="1"/>
  <c r="G22" i="45"/>
  <c r="J22" i="45" s="1"/>
  <c r="I23" i="13" s="1"/>
  <c r="G20" i="45"/>
  <c r="J20" i="45" s="1"/>
  <c r="I20" i="13" s="1"/>
  <c r="G19" i="45"/>
  <c r="J19" i="45" s="1"/>
  <c r="I19" i="13" s="1"/>
  <c r="G18" i="45"/>
  <c r="J18" i="45" s="1"/>
  <c r="I18" i="13" s="1"/>
  <c r="G17" i="45"/>
  <c r="J17" i="45" s="1"/>
  <c r="I17" i="13" s="1"/>
  <c r="G16" i="45"/>
  <c r="J16" i="45" s="1"/>
  <c r="I16" i="13" s="1"/>
  <c r="G15" i="45"/>
  <c r="J15" i="45" s="1"/>
  <c r="I15" i="13" s="1"/>
  <c r="G14" i="45"/>
  <c r="J14" i="45" s="1"/>
  <c r="I14" i="13" s="1"/>
  <c r="G13" i="45"/>
  <c r="J13" i="45" s="1"/>
  <c r="I13" i="13" s="1"/>
  <c r="G12" i="45"/>
  <c r="J12" i="45" s="1"/>
  <c r="I12" i="13" s="1"/>
  <c r="G11" i="45"/>
  <c r="J11" i="45" s="1"/>
  <c r="I11" i="13" s="1"/>
  <c r="G10" i="45"/>
  <c r="J10" i="45" s="1"/>
  <c r="I10" i="13" s="1"/>
  <c r="G9" i="45"/>
  <c r="J9" i="45" s="1"/>
  <c r="I9" i="13" s="1"/>
  <c r="G8" i="45"/>
  <c r="J8" i="45" s="1"/>
  <c r="I8" i="13" s="1"/>
  <c r="G7" i="45"/>
  <c r="J7" i="45" s="1"/>
  <c r="I7" i="13" s="1"/>
  <c r="G6" i="45"/>
  <c r="J6" i="45" s="1"/>
  <c r="I6" i="13" s="1"/>
  <c r="G5" i="45"/>
  <c r="J5" i="45" s="1"/>
  <c r="I5" i="13" s="1"/>
  <c r="G4" i="45"/>
  <c r="J4" i="45" s="1"/>
  <c r="I4" i="13" s="1"/>
  <c r="G3" i="45"/>
  <c r="J3" i="45" s="1"/>
  <c r="I3" i="13" s="1"/>
  <c r="F77" i="57"/>
  <c r="G77" i="57"/>
  <c r="B77" i="57"/>
  <c r="C77" i="57"/>
  <c r="D77" i="57"/>
  <c r="E76" i="57"/>
  <c r="H76" i="57" s="1"/>
  <c r="E74" i="57"/>
  <c r="H74" i="57" s="1"/>
  <c r="E73" i="57"/>
  <c r="H73" i="57" s="1"/>
  <c r="E70" i="57"/>
  <c r="H70" i="57" s="1"/>
  <c r="E69" i="57"/>
  <c r="H69" i="57" s="1"/>
  <c r="E68" i="57"/>
  <c r="H68" i="57" s="1"/>
  <c r="E67" i="57"/>
  <c r="H67" i="57" s="1"/>
  <c r="E66" i="57"/>
  <c r="H66" i="57" s="1"/>
  <c r="E65" i="57"/>
  <c r="H65" i="57" s="1"/>
  <c r="E64" i="57"/>
  <c r="H64" i="57" s="1"/>
  <c r="E63" i="57"/>
  <c r="H63" i="57" s="1"/>
  <c r="E62" i="57"/>
  <c r="H62" i="57" s="1"/>
  <c r="E61" i="57"/>
  <c r="H61" i="57" s="1"/>
  <c r="E60" i="57"/>
  <c r="H60" i="57" s="1"/>
  <c r="E57" i="57"/>
  <c r="H57" i="57" s="1"/>
  <c r="E56" i="57"/>
  <c r="H56" i="57" s="1"/>
  <c r="E55" i="57"/>
  <c r="H55" i="57" s="1"/>
  <c r="E53" i="57"/>
  <c r="H53" i="57" s="1"/>
  <c r="E52" i="57"/>
  <c r="H52" i="57" s="1"/>
  <c r="E51" i="57"/>
  <c r="H51" i="57" s="1"/>
  <c r="E50" i="57"/>
  <c r="H50" i="57" s="1"/>
  <c r="E49" i="57"/>
  <c r="H49" i="57" s="1"/>
  <c r="E48" i="57"/>
  <c r="H48" i="57" s="1"/>
  <c r="E47" i="57"/>
  <c r="H47" i="57" s="1"/>
  <c r="E45" i="57"/>
  <c r="H45" i="57" s="1"/>
  <c r="E43" i="57"/>
  <c r="H43" i="57" s="1"/>
  <c r="E42" i="57"/>
  <c r="H42" i="57" s="1"/>
  <c r="E41" i="57"/>
  <c r="H41" i="57" s="1"/>
  <c r="E40" i="57"/>
  <c r="H40" i="57" s="1"/>
  <c r="E39" i="57"/>
  <c r="H39" i="57" s="1"/>
  <c r="E38" i="57"/>
  <c r="H38" i="57" s="1"/>
  <c r="E37" i="57"/>
  <c r="H37" i="57" s="1"/>
  <c r="E35" i="57"/>
  <c r="H35" i="57" s="1"/>
  <c r="E34" i="57"/>
  <c r="H34" i="57" s="1"/>
  <c r="E33" i="57"/>
  <c r="H33" i="57" s="1"/>
  <c r="E32" i="57"/>
  <c r="H32" i="57" s="1"/>
  <c r="E31" i="57"/>
  <c r="H31" i="57" s="1"/>
  <c r="E30" i="57"/>
  <c r="H30" i="57" s="1"/>
  <c r="E29" i="57"/>
  <c r="H29" i="57" s="1"/>
  <c r="E28" i="57"/>
  <c r="H28" i="57" s="1"/>
  <c r="E27" i="57"/>
  <c r="H27" i="57" s="1"/>
  <c r="E26" i="57"/>
  <c r="H26" i="57" s="1"/>
  <c r="E25" i="57"/>
  <c r="H25" i="57" s="1"/>
  <c r="E24" i="57"/>
  <c r="H24" i="57" s="1"/>
  <c r="E23" i="57"/>
  <c r="H23" i="57" s="1"/>
  <c r="E22" i="57"/>
  <c r="H22" i="57" s="1"/>
  <c r="E21" i="57"/>
  <c r="H21" i="57" s="1"/>
  <c r="E18" i="57"/>
  <c r="H18" i="57" s="1"/>
  <c r="E17" i="57"/>
  <c r="H17" i="57" s="1"/>
  <c r="E15" i="57"/>
  <c r="H15" i="57" s="1"/>
  <c r="E13" i="57"/>
  <c r="H13" i="57" s="1"/>
  <c r="E12" i="57"/>
  <c r="H12" i="57" s="1"/>
  <c r="E9" i="57"/>
  <c r="H9" i="57" s="1"/>
  <c r="E8" i="57"/>
  <c r="H8" i="57" s="1"/>
  <c r="E7" i="57"/>
  <c r="H7" i="57" s="1"/>
  <c r="E5" i="57"/>
  <c r="H5" i="57" s="1"/>
  <c r="E4" i="57"/>
  <c r="H4" i="57" s="1"/>
  <c r="E3" i="57"/>
  <c r="H3" i="57" s="1"/>
  <c r="G98" i="44"/>
  <c r="J98" i="44" s="1"/>
  <c r="H100" i="13" s="1"/>
  <c r="G76" i="44"/>
  <c r="J76" i="44" s="1"/>
  <c r="H73" i="13" s="1"/>
  <c r="G78" i="44"/>
  <c r="J78" i="44" s="1"/>
  <c r="H72" i="13" s="1"/>
  <c r="G66" i="44"/>
  <c r="J66" i="44" s="1"/>
  <c r="H74" i="13" s="1"/>
  <c r="G75" i="44"/>
  <c r="J75" i="44" s="1"/>
  <c r="H70" i="13" s="1"/>
  <c r="G73" i="44"/>
  <c r="J73" i="44" s="1"/>
  <c r="H69" i="13" s="1"/>
  <c r="G74" i="44"/>
  <c r="J74" i="44" s="1"/>
  <c r="H68" i="13" s="1"/>
  <c r="G65" i="44"/>
  <c r="J65" i="44" s="1"/>
  <c r="H71" i="13" s="1"/>
  <c r="G72" i="44"/>
  <c r="J72" i="44" s="1"/>
  <c r="H66" i="13" s="1"/>
  <c r="G71" i="44"/>
  <c r="J71" i="44" s="1"/>
  <c r="H65" i="13" s="1"/>
  <c r="G64" i="44"/>
  <c r="J64" i="44" s="1"/>
  <c r="H67" i="13" s="1"/>
  <c r="G115" i="45" l="1"/>
  <c r="J115" i="45" s="1"/>
  <c r="I118" i="13" s="1"/>
  <c r="E77" i="57"/>
  <c r="H77" i="57" s="1"/>
  <c r="I116" i="44"/>
  <c r="H116" i="44"/>
  <c r="F116" i="44"/>
  <c r="E116" i="44"/>
  <c r="D116" i="44"/>
  <c r="G115" i="44"/>
  <c r="J115" i="44" s="1"/>
  <c r="H117" i="13" s="1"/>
  <c r="G113" i="44"/>
  <c r="J113" i="44" s="1"/>
  <c r="H115" i="13" s="1"/>
  <c r="G112" i="44"/>
  <c r="J112" i="44" s="1"/>
  <c r="H114" i="13" s="1"/>
  <c r="G111" i="44"/>
  <c r="J111" i="44" s="1"/>
  <c r="H113" i="13" s="1"/>
  <c r="G110" i="44"/>
  <c r="J110" i="44" s="1"/>
  <c r="H112" i="13" s="1"/>
  <c r="G109" i="44"/>
  <c r="J109" i="44" s="1"/>
  <c r="H111" i="13" s="1"/>
  <c r="G108" i="44"/>
  <c r="J108" i="44" s="1"/>
  <c r="H110" i="13" s="1"/>
  <c r="G107" i="44"/>
  <c r="J107" i="44" s="1"/>
  <c r="H109" i="13" s="1"/>
  <c r="G106" i="44"/>
  <c r="J106" i="44" s="1"/>
  <c r="H108" i="13" s="1"/>
  <c r="G105" i="44"/>
  <c r="J105" i="44" s="1"/>
  <c r="H107" i="13" s="1"/>
  <c r="G104" i="44"/>
  <c r="J104" i="44" s="1"/>
  <c r="H106" i="13" s="1"/>
  <c r="G103" i="44"/>
  <c r="J103" i="44" s="1"/>
  <c r="H105" i="13" s="1"/>
  <c r="G102" i="44"/>
  <c r="J102" i="44" s="1"/>
  <c r="H104" i="13" s="1"/>
  <c r="G101" i="44"/>
  <c r="J101" i="44" s="1"/>
  <c r="H103" i="13" s="1"/>
  <c r="G100" i="44"/>
  <c r="J100" i="44" s="1"/>
  <c r="H102" i="13" s="1"/>
  <c r="G99" i="44"/>
  <c r="J99" i="44" s="1"/>
  <c r="H101" i="13" s="1"/>
  <c r="G97" i="44"/>
  <c r="J97" i="44" s="1"/>
  <c r="H99" i="13" s="1"/>
  <c r="G96" i="44"/>
  <c r="J96" i="44" s="1"/>
  <c r="H98" i="13" s="1"/>
  <c r="G95" i="44"/>
  <c r="J95" i="44" s="1"/>
  <c r="H97" i="13" s="1"/>
  <c r="G94" i="44"/>
  <c r="J94" i="44" s="1"/>
  <c r="H96" i="13" s="1"/>
  <c r="G93" i="44"/>
  <c r="J93" i="44" s="1"/>
  <c r="H95" i="13" s="1"/>
  <c r="G92" i="44"/>
  <c r="J92" i="44" s="1"/>
  <c r="H94" i="13" s="1"/>
  <c r="G91" i="44"/>
  <c r="J91" i="44" s="1"/>
  <c r="H93" i="13" s="1"/>
  <c r="G90" i="44"/>
  <c r="J90" i="44" s="1"/>
  <c r="H92" i="13" s="1"/>
  <c r="G89" i="44"/>
  <c r="J89" i="44" s="1"/>
  <c r="H91" i="13" s="1"/>
  <c r="G88" i="44"/>
  <c r="J88" i="44" s="1"/>
  <c r="H90" i="13" s="1"/>
  <c r="G87" i="44"/>
  <c r="J87" i="44" s="1"/>
  <c r="H89" i="13" s="1"/>
  <c r="G86" i="44"/>
  <c r="J86" i="44" s="1"/>
  <c r="H88" i="13" s="1"/>
  <c r="G85" i="44"/>
  <c r="J85" i="44" s="1"/>
  <c r="H87" i="13" s="1"/>
  <c r="G84" i="44"/>
  <c r="J84" i="44" s="1"/>
  <c r="H86" i="13" s="1"/>
  <c r="G83" i="44"/>
  <c r="J83" i="44" s="1"/>
  <c r="H85" i="13" s="1"/>
  <c r="G82" i="44"/>
  <c r="J82" i="44" s="1"/>
  <c r="H84" i="13" s="1"/>
  <c r="G81" i="44"/>
  <c r="J81" i="44" s="1"/>
  <c r="H83" i="13" s="1"/>
  <c r="G80" i="44"/>
  <c r="J80" i="44" s="1"/>
  <c r="H81" i="13" s="1"/>
  <c r="G79" i="44"/>
  <c r="J79" i="44" s="1"/>
  <c r="H80" i="13" s="1"/>
  <c r="G77" i="44"/>
  <c r="J77" i="44" s="1"/>
  <c r="H79" i="13" s="1"/>
  <c r="G70" i="44"/>
  <c r="J70" i="44" s="1"/>
  <c r="H78" i="13" s="1"/>
  <c r="G69" i="44"/>
  <c r="J69" i="44" s="1"/>
  <c r="H77" i="13" s="1"/>
  <c r="G68" i="44"/>
  <c r="J68" i="44" s="1"/>
  <c r="H76" i="13" s="1"/>
  <c r="G67" i="44"/>
  <c r="J67" i="44" s="1"/>
  <c r="H75" i="13" s="1"/>
  <c r="G63" i="44"/>
  <c r="J63" i="44" s="1"/>
  <c r="H64" i="13" s="1"/>
  <c r="G62" i="44"/>
  <c r="J62" i="44" s="1"/>
  <c r="H63" i="13" s="1"/>
  <c r="G61" i="44"/>
  <c r="J61" i="44" s="1"/>
  <c r="H62" i="13" s="1"/>
  <c r="G60" i="44"/>
  <c r="J60" i="44" s="1"/>
  <c r="H61" i="13" s="1"/>
  <c r="G59" i="44"/>
  <c r="J59" i="44" s="1"/>
  <c r="H60" i="13" s="1"/>
  <c r="G58" i="44"/>
  <c r="J58" i="44" s="1"/>
  <c r="H59" i="13" s="1"/>
  <c r="G57" i="44"/>
  <c r="J57" i="44" s="1"/>
  <c r="H58" i="13" s="1"/>
  <c r="G56" i="44"/>
  <c r="J56" i="44" s="1"/>
  <c r="H57" i="13" s="1"/>
  <c r="G55" i="44"/>
  <c r="J55" i="44" s="1"/>
  <c r="H56" i="13" s="1"/>
  <c r="G54" i="44"/>
  <c r="J54" i="44" s="1"/>
  <c r="H55" i="13" s="1"/>
  <c r="J53" i="44"/>
  <c r="H54" i="13" s="1"/>
  <c r="G52" i="44"/>
  <c r="J52" i="44" s="1"/>
  <c r="H53" i="13" s="1"/>
  <c r="G51" i="44"/>
  <c r="J51" i="44" s="1"/>
  <c r="H52" i="13" s="1"/>
  <c r="G50" i="44"/>
  <c r="J50" i="44" s="1"/>
  <c r="H51" i="13" s="1"/>
  <c r="G49" i="44"/>
  <c r="J49" i="44" s="1"/>
  <c r="H50" i="13" s="1"/>
  <c r="G48" i="44"/>
  <c r="J48" i="44" s="1"/>
  <c r="H49" i="13" s="1"/>
  <c r="G47" i="44"/>
  <c r="J47" i="44" s="1"/>
  <c r="H48" i="13" s="1"/>
  <c r="G46" i="44"/>
  <c r="J46" i="44" s="1"/>
  <c r="H47" i="13" s="1"/>
  <c r="G45" i="44"/>
  <c r="J45" i="44" s="1"/>
  <c r="H46" i="13" s="1"/>
  <c r="G44" i="44"/>
  <c r="J44" i="44" s="1"/>
  <c r="H45" i="13" s="1"/>
  <c r="G43" i="44"/>
  <c r="J43" i="44" s="1"/>
  <c r="H44" i="13" s="1"/>
  <c r="G42" i="44"/>
  <c r="J42" i="44" s="1"/>
  <c r="H43" i="13" s="1"/>
  <c r="G41" i="44"/>
  <c r="J41" i="44" s="1"/>
  <c r="H42" i="13" s="1"/>
  <c r="G40" i="44"/>
  <c r="J40" i="44" s="1"/>
  <c r="H41" i="13" s="1"/>
  <c r="G39" i="44"/>
  <c r="J39" i="44" s="1"/>
  <c r="H40" i="13" s="1"/>
  <c r="G38" i="44"/>
  <c r="J38" i="44" s="1"/>
  <c r="H39" i="13" s="1"/>
  <c r="G37" i="44"/>
  <c r="J37" i="44" s="1"/>
  <c r="H38" i="13" s="1"/>
  <c r="G36" i="44"/>
  <c r="J36" i="44" s="1"/>
  <c r="H37" i="13" s="1"/>
  <c r="G35" i="44"/>
  <c r="J35" i="44" s="1"/>
  <c r="H36" i="13" s="1"/>
  <c r="G34" i="44"/>
  <c r="J34" i="44" s="1"/>
  <c r="H35" i="13" s="1"/>
  <c r="G33" i="44"/>
  <c r="J33" i="44" s="1"/>
  <c r="H34" i="13" s="1"/>
  <c r="G32" i="44"/>
  <c r="J32" i="44" s="1"/>
  <c r="H33" i="13" s="1"/>
  <c r="G31" i="44"/>
  <c r="J31" i="44" s="1"/>
  <c r="H32" i="13" s="1"/>
  <c r="G30" i="44"/>
  <c r="J30" i="44" s="1"/>
  <c r="H31" i="13" s="1"/>
  <c r="G29" i="44"/>
  <c r="J29" i="44" s="1"/>
  <c r="H30" i="13" s="1"/>
  <c r="G28" i="44"/>
  <c r="J28" i="44" s="1"/>
  <c r="H29" i="13" s="1"/>
  <c r="G27" i="44"/>
  <c r="J27" i="44" s="1"/>
  <c r="H28" i="13" s="1"/>
  <c r="G26" i="44"/>
  <c r="J26" i="44" s="1"/>
  <c r="H27" i="13" s="1"/>
  <c r="G25" i="44"/>
  <c r="J25" i="44" s="1"/>
  <c r="H26" i="13" s="1"/>
  <c r="G24" i="44"/>
  <c r="J24" i="44" s="1"/>
  <c r="H25" i="13" s="1"/>
  <c r="G23" i="44"/>
  <c r="J23" i="44" s="1"/>
  <c r="H24" i="13" s="1"/>
  <c r="G22" i="44"/>
  <c r="J22" i="44" s="1"/>
  <c r="H23" i="13" s="1"/>
  <c r="G21" i="44"/>
  <c r="G20" i="44"/>
  <c r="J20" i="44" s="1"/>
  <c r="H20" i="13" s="1"/>
  <c r="G19" i="44"/>
  <c r="J19" i="44" s="1"/>
  <c r="H19" i="13" s="1"/>
  <c r="G18" i="44"/>
  <c r="J18" i="44" s="1"/>
  <c r="H18" i="13" s="1"/>
  <c r="G17" i="44"/>
  <c r="J17" i="44" s="1"/>
  <c r="H17" i="13" s="1"/>
  <c r="G16" i="44"/>
  <c r="J16" i="44" s="1"/>
  <c r="H16" i="13" s="1"/>
  <c r="G15" i="44"/>
  <c r="J15" i="44" s="1"/>
  <c r="H15" i="13" s="1"/>
  <c r="G14" i="44"/>
  <c r="J14" i="44" s="1"/>
  <c r="H14" i="13" s="1"/>
  <c r="G13" i="44"/>
  <c r="J13" i="44" s="1"/>
  <c r="H13" i="13" s="1"/>
  <c r="G12" i="44"/>
  <c r="J12" i="44" s="1"/>
  <c r="H12" i="13" s="1"/>
  <c r="G11" i="44"/>
  <c r="J11" i="44" s="1"/>
  <c r="H11" i="13" s="1"/>
  <c r="G10" i="44"/>
  <c r="J10" i="44" s="1"/>
  <c r="H10" i="13" s="1"/>
  <c r="G9" i="44"/>
  <c r="J9" i="44" s="1"/>
  <c r="H9" i="13" s="1"/>
  <c r="G8" i="44"/>
  <c r="J8" i="44" s="1"/>
  <c r="H8" i="13" s="1"/>
  <c r="G7" i="44"/>
  <c r="J7" i="44" s="1"/>
  <c r="H7" i="13" s="1"/>
  <c r="G6" i="44"/>
  <c r="J6" i="44" s="1"/>
  <c r="H6" i="13" s="1"/>
  <c r="G5" i="44"/>
  <c r="J5" i="44" s="1"/>
  <c r="H5" i="13" s="1"/>
  <c r="G4" i="44"/>
  <c r="J4" i="44" s="1"/>
  <c r="H4" i="13" s="1"/>
  <c r="G3" i="44"/>
  <c r="J3" i="44" s="1"/>
  <c r="H3" i="13" s="1"/>
  <c r="F77" i="56"/>
  <c r="G77" i="56"/>
  <c r="B77" i="56"/>
  <c r="C77" i="56"/>
  <c r="D77" i="56"/>
  <c r="E76" i="56"/>
  <c r="H76" i="56" s="1"/>
  <c r="E75" i="56"/>
  <c r="H75" i="56" s="1"/>
  <c r="E74" i="56"/>
  <c r="H74" i="56" s="1"/>
  <c r="E73" i="56"/>
  <c r="H73" i="56" s="1"/>
  <c r="E70" i="56"/>
  <c r="H70" i="56" s="1"/>
  <c r="E69" i="56"/>
  <c r="H69" i="56" s="1"/>
  <c r="E68" i="56"/>
  <c r="H68" i="56" s="1"/>
  <c r="E67" i="56"/>
  <c r="H67" i="56" s="1"/>
  <c r="E66" i="56"/>
  <c r="H66" i="56" s="1"/>
  <c r="E65" i="56"/>
  <c r="H65" i="56" s="1"/>
  <c r="E64" i="56"/>
  <c r="H64" i="56" s="1"/>
  <c r="E63" i="56"/>
  <c r="H63" i="56" s="1"/>
  <c r="E62" i="56"/>
  <c r="H62" i="56" s="1"/>
  <c r="E61" i="56"/>
  <c r="H61" i="56" s="1"/>
  <c r="E60" i="56"/>
  <c r="H60" i="56" s="1"/>
  <c r="E57" i="56"/>
  <c r="H57" i="56" s="1"/>
  <c r="E56" i="56"/>
  <c r="H56" i="56" s="1"/>
  <c r="E55" i="56"/>
  <c r="H55" i="56" s="1"/>
  <c r="E53" i="56"/>
  <c r="H53" i="56" s="1"/>
  <c r="E52" i="56"/>
  <c r="H52" i="56" s="1"/>
  <c r="E51" i="56"/>
  <c r="H51" i="56" s="1"/>
  <c r="E50" i="56"/>
  <c r="H50" i="56" s="1"/>
  <c r="E49" i="56"/>
  <c r="H49" i="56" s="1"/>
  <c r="E48" i="56"/>
  <c r="H48" i="56" s="1"/>
  <c r="E47" i="56"/>
  <c r="H47" i="56" s="1"/>
  <c r="E45" i="56"/>
  <c r="H45" i="56" s="1"/>
  <c r="E43" i="56"/>
  <c r="H43" i="56" s="1"/>
  <c r="E42" i="56"/>
  <c r="H42" i="56" s="1"/>
  <c r="E41" i="56"/>
  <c r="H41" i="56" s="1"/>
  <c r="E40" i="56"/>
  <c r="H40" i="56" s="1"/>
  <c r="E39" i="56"/>
  <c r="H39" i="56" s="1"/>
  <c r="E38" i="56"/>
  <c r="H38" i="56" s="1"/>
  <c r="E37" i="56"/>
  <c r="H37" i="56" s="1"/>
  <c r="E35" i="56"/>
  <c r="H35" i="56" s="1"/>
  <c r="E34" i="56"/>
  <c r="H34" i="56" s="1"/>
  <c r="E33" i="56"/>
  <c r="H33" i="56" s="1"/>
  <c r="E32" i="56"/>
  <c r="H32" i="56" s="1"/>
  <c r="E31" i="56"/>
  <c r="H31" i="56" s="1"/>
  <c r="E30" i="56"/>
  <c r="H30" i="56" s="1"/>
  <c r="E29" i="56"/>
  <c r="H29" i="56" s="1"/>
  <c r="E28" i="56"/>
  <c r="H28" i="56" s="1"/>
  <c r="E27" i="56"/>
  <c r="H27" i="56" s="1"/>
  <c r="E26" i="56"/>
  <c r="H26" i="56" s="1"/>
  <c r="E25" i="56"/>
  <c r="H25" i="56" s="1"/>
  <c r="E24" i="56"/>
  <c r="H24" i="56" s="1"/>
  <c r="E23" i="56"/>
  <c r="H23" i="56" s="1"/>
  <c r="E22" i="56"/>
  <c r="H22" i="56" s="1"/>
  <c r="E21" i="56"/>
  <c r="H21" i="56" s="1"/>
  <c r="E18" i="56"/>
  <c r="H18" i="56" s="1"/>
  <c r="E17" i="56"/>
  <c r="H17" i="56" s="1"/>
  <c r="E15" i="56"/>
  <c r="H15" i="56" s="1"/>
  <c r="E13" i="56"/>
  <c r="H13" i="56" s="1"/>
  <c r="E12" i="56"/>
  <c r="H12" i="56" s="1"/>
  <c r="E9" i="56"/>
  <c r="H9" i="56" s="1"/>
  <c r="E8" i="56"/>
  <c r="H8" i="56" s="1"/>
  <c r="E7" i="56"/>
  <c r="H7" i="56" s="1"/>
  <c r="E5" i="56"/>
  <c r="H5" i="56" s="1"/>
  <c r="E4" i="56"/>
  <c r="H4" i="56" s="1"/>
  <c r="E3" i="56"/>
  <c r="H3" i="56" s="1"/>
  <c r="G113" i="43"/>
  <c r="J113" i="43" s="1"/>
  <c r="G21" i="43"/>
  <c r="G116" i="44" l="1"/>
  <c r="J116" i="44" s="1"/>
  <c r="H118" i="13" s="1"/>
  <c r="E77" i="56"/>
  <c r="H77" i="56" s="1"/>
  <c r="I115" i="43"/>
  <c r="D77" i="55" l="1"/>
  <c r="F77" i="55"/>
  <c r="G77" i="55"/>
  <c r="B77" i="55"/>
  <c r="C77" i="55"/>
  <c r="E76" i="55"/>
  <c r="H76" i="55" s="1"/>
  <c r="E75" i="55"/>
  <c r="H75" i="55" s="1"/>
  <c r="E74" i="55"/>
  <c r="H74" i="55" s="1"/>
  <c r="E73" i="55"/>
  <c r="H73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60" i="55"/>
  <c r="H60" i="55" s="1"/>
  <c r="E57" i="55"/>
  <c r="H57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3" i="55"/>
  <c r="H23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I115" i="42"/>
  <c r="E77" i="55" l="1"/>
  <c r="H77" i="55" s="1"/>
  <c r="B77" i="54"/>
  <c r="F77" i="54"/>
  <c r="D77" i="54"/>
  <c r="C77" i="54"/>
  <c r="E76" i="54"/>
  <c r="H76" i="54" s="1"/>
  <c r="E75" i="54"/>
  <c r="H75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7" i="54"/>
  <c r="H57" i="54" s="1"/>
  <c r="E56" i="54"/>
  <c r="H56" i="54" s="1"/>
  <c r="E55" i="54"/>
  <c r="H55" i="54" s="1"/>
  <c r="E53" i="54"/>
  <c r="H53" i="54" s="1"/>
  <c r="E52" i="54"/>
  <c r="H52" i="54" s="1"/>
  <c r="E51" i="54"/>
  <c r="H51" i="54" s="1"/>
  <c r="E50" i="54"/>
  <c r="E49" i="54"/>
  <c r="H49" i="54" s="1"/>
  <c r="E48" i="54"/>
  <c r="H48" i="54" s="1"/>
  <c r="E47" i="54"/>
  <c r="H47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3" i="54"/>
  <c r="H23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21" i="41"/>
  <c r="E61" i="13"/>
  <c r="I115" i="41"/>
  <c r="G77" i="54" l="1"/>
  <c r="E77" i="54"/>
  <c r="B77" i="53"/>
  <c r="C77" i="53"/>
  <c r="G77" i="53"/>
  <c r="F77" i="53"/>
  <c r="D77" i="53"/>
  <c r="E76" i="53"/>
  <c r="H76" i="53" s="1"/>
  <c r="E75" i="53"/>
  <c r="H75" i="53" s="1"/>
  <c r="E74" i="53"/>
  <c r="H74" i="53" s="1"/>
  <c r="E73" i="53"/>
  <c r="H73" i="53" s="1"/>
  <c r="E70" i="53"/>
  <c r="H70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6" i="53"/>
  <c r="H56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28"/>
  <c r="J22" i="28" s="1"/>
  <c r="D23" i="13" s="1"/>
  <c r="G12" i="28"/>
  <c r="J12" i="28" s="1"/>
  <c r="D12" i="13" s="1"/>
  <c r="H77" i="54" l="1"/>
  <c r="E77" i="53"/>
  <c r="H77" i="53" s="1"/>
  <c r="G21" i="28"/>
  <c r="J21" i="28" s="1"/>
  <c r="H115" i="43"/>
  <c r="F115" i="43"/>
  <c r="E115" i="43"/>
  <c r="D115" i="43"/>
  <c r="G114" i="43"/>
  <c r="J114" i="43" s="1"/>
  <c r="G112" i="43"/>
  <c r="J112" i="43" s="1"/>
  <c r="G114" i="13" s="1"/>
  <c r="G111" i="43"/>
  <c r="J111" i="43" s="1"/>
  <c r="G113" i="13" s="1"/>
  <c r="G110" i="43"/>
  <c r="J110" i="43" s="1"/>
  <c r="G112" i="13" s="1"/>
  <c r="G109" i="43"/>
  <c r="J109" i="43" s="1"/>
  <c r="G111" i="13" s="1"/>
  <c r="G108" i="43"/>
  <c r="J108" i="43" s="1"/>
  <c r="G110" i="13" s="1"/>
  <c r="G107" i="43"/>
  <c r="J107" i="43" s="1"/>
  <c r="G109" i="13" s="1"/>
  <c r="G106" i="43"/>
  <c r="J106" i="43" s="1"/>
  <c r="G108" i="13" s="1"/>
  <c r="G105" i="43"/>
  <c r="J105" i="43" s="1"/>
  <c r="G107" i="13" s="1"/>
  <c r="G104" i="43"/>
  <c r="J104" i="43" s="1"/>
  <c r="G106" i="13" s="1"/>
  <c r="G103" i="43"/>
  <c r="J103" i="43" s="1"/>
  <c r="G105" i="13" s="1"/>
  <c r="G102" i="43"/>
  <c r="J102" i="43" s="1"/>
  <c r="G104" i="13" s="1"/>
  <c r="G101" i="43"/>
  <c r="J101" i="43" s="1"/>
  <c r="G103" i="13" s="1"/>
  <c r="G100" i="43"/>
  <c r="J100" i="43" s="1"/>
  <c r="G102" i="13" s="1"/>
  <c r="G99" i="43"/>
  <c r="J99" i="43" s="1"/>
  <c r="G101" i="13" s="1"/>
  <c r="G98" i="43"/>
  <c r="J98" i="43" s="1"/>
  <c r="G100" i="13" s="1"/>
  <c r="G97" i="43"/>
  <c r="J97" i="43" s="1"/>
  <c r="G99" i="13" s="1"/>
  <c r="G96" i="43"/>
  <c r="J96" i="43" s="1"/>
  <c r="G98" i="13" s="1"/>
  <c r="G95" i="43"/>
  <c r="J95" i="43" s="1"/>
  <c r="G97" i="13" s="1"/>
  <c r="G94" i="43"/>
  <c r="J94" i="43" s="1"/>
  <c r="G96" i="13" s="1"/>
  <c r="G93" i="43"/>
  <c r="J93" i="43" s="1"/>
  <c r="G95" i="13" s="1"/>
  <c r="G92" i="43"/>
  <c r="J92" i="43" s="1"/>
  <c r="G94" i="13" s="1"/>
  <c r="G91" i="43"/>
  <c r="J91" i="43" s="1"/>
  <c r="G93" i="13" s="1"/>
  <c r="G90" i="43"/>
  <c r="J90" i="43" s="1"/>
  <c r="G92" i="13" s="1"/>
  <c r="G89" i="43"/>
  <c r="J89" i="43" s="1"/>
  <c r="G91" i="13" s="1"/>
  <c r="G88" i="43"/>
  <c r="J88" i="43" s="1"/>
  <c r="G90" i="13" s="1"/>
  <c r="G87" i="43"/>
  <c r="J87" i="43" s="1"/>
  <c r="G89" i="13" s="1"/>
  <c r="G86" i="43"/>
  <c r="J86" i="43" s="1"/>
  <c r="G88" i="13" s="1"/>
  <c r="G85" i="43"/>
  <c r="J85" i="43" s="1"/>
  <c r="G87" i="13" s="1"/>
  <c r="G84" i="43"/>
  <c r="J84" i="43" s="1"/>
  <c r="G86" i="13" s="1"/>
  <c r="G83" i="43"/>
  <c r="J83" i="43" s="1"/>
  <c r="G85" i="13" s="1"/>
  <c r="G82" i="43"/>
  <c r="J82" i="43" s="1"/>
  <c r="G84" i="13" s="1"/>
  <c r="G81" i="43"/>
  <c r="J81" i="43" s="1"/>
  <c r="G83" i="13" s="1"/>
  <c r="G80" i="43"/>
  <c r="J80" i="43" s="1"/>
  <c r="G81" i="13" s="1"/>
  <c r="G79" i="43"/>
  <c r="J79" i="43" s="1"/>
  <c r="G80" i="13" s="1"/>
  <c r="G78" i="43"/>
  <c r="J78" i="43" s="1"/>
  <c r="G79" i="13" s="1"/>
  <c r="G77" i="43"/>
  <c r="J77" i="43" s="1"/>
  <c r="G78" i="13" s="1"/>
  <c r="G76" i="43"/>
  <c r="J76" i="43" s="1"/>
  <c r="G77" i="13" s="1"/>
  <c r="G75" i="43"/>
  <c r="J75" i="43" s="1"/>
  <c r="G76" i="13" s="1"/>
  <c r="G74" i="43"/>
  <c r="J74" i="43" s="1"/>
  <c r="G75" i="13" s="1"/>
  <c r="G73" i="43"/>
  <c r="J73" i="43" s="1"/>
  <c r="G74" i="13" s="1"/>
  <c r="G72" i="43"/>
  <c r="J72" i="43" s="1"/>
  <c r="G73" i="13" s="1"/>
  <c r="G71" i="43"/>
  <c r="J71" i="43" s="1"/>
  <c r="G72" i="13" s="1"/>
  <c r="G70" i="43"/>
  <c r="J70" i="43" s="1"/>
  <c r="G71" i="13" s="1"/>
  <c r="G69" i="43"/>
  <c r="J69" i="43" s="1"/>
  <c r="G70" i="13" s="1"/>
  <c r="G68" i="43"/>
  <c r="J68" i="43" s="1"/>
  <c r="G69" i="13" s="1"/>
  <c r="G67" i="43"/>
  <c r="J67" i="43" s="1"/>
  <c r="G68" i="13" s="1"/>
  <c r="G66" i="43"/>
  <c r="J66" i="43" s="1"/>
  <c r="G67" i="13" s="1"/>
  <c r="G65" i="43"/>
  <c r="J65" i="43" s="1"/>
  <c r="G66" i="13" s="1"/>
  <c r="G64" i="43"/>
  <c r="J64" i="43" s="1"/>
  <c r="G65" i="13" s="1"/>
  <c r="G63" i="43"/>
  <c r="J63" i="43" s="1"/>
  <c r="G64" i="13" s="1"/>
  <c r="G62" i="43"/>
  <c r="J62" i="43" s="1"/>
  <c r="G63" i="13" s="1"/>
  <c r="G61" i="43"/>
  <c r="J61" i="43" s="1"/>
  <c r="G62" i="13" s="1"/>
  <c r="G60" i="43"/>
  <c r="J60" i="43" s="1"/>
  <c r="G61" i="13" s="1"/>
  <c r="G59" i="43"/>
  <c r="J59" i="43" s="1"/>
  <c r="G60" i="13" s="1"/>
  <c r="G58" i="43"/>
  <c r="J58" i="43" s="1"/>
  <c r="G59" i="13" s="1"/>
  <c r="G57" i="43"/>
  <c r="J57" i="43" s="1"/>
  <c r="G58" i="13" s="1"/>
  <c r="G56" i="43"/>
  <c r="J56" i="43" s="1"/>
  <c r="G57" i="13" s="1"/>
  <c r="G55" i="43"/>
  <c r="J55" i="43" s="1"/>
  <c r="G56" i="13" s="1"/>
  <c r="G54" i="43"/>
  <c r="J54" i="43" s="1"/>
  <c r="G55" i="13" s="1"/>
  <c r="G53" i="43"/>
  <c r="J53" i="43" s="1"/>
  <c r="G54" i="13" s="1"/>
  <c r="G52" i="43"/>
  <c r="J52" i="43" s="1"/>
  <c r="G53" i="13" s="1"/>
  <c r="G51" i="43"/>
  <c r="J51" i="43" s="1"/>
  <c r="G52" i="13" s="1"/>
  <c r="G50" i="43"/>
  <c r="J50" i="43" s="1"/>
  <c r="G51" i="13" s="1"/>
  <c r="G49" i="43"/>
  <c r="J49" i="43" s="1"/>
  <c r="G50" i="13" s="1"/>
  <c r="G48" i="43"/>
  <c r="J48" i="43" s="1"/>
  <c r="G49" i="13" s="1"/>
  <c r="G47" i="43"/>
  <c r="J47" i="43" s="1"/>
  <c r="G48" i="13" s="1"/>
  <c r="G46" i="43"/>
  <c r="J46" i="43" s="1"/>
  <c r="G47" i="13" s="1"/>
  <c r="G45" i="43"/>
  <c r="J45" i="43" s="1"/>
  <c r="G46" i="13" s="1"/>
  <c r="G44" i="43"/>
  <c r="J44" i="43" s="1"/>
  <c r="G45" i="13" s="1"/>
  <c r="G43" i="43"/>
  <c r="J43" i="43" s="1"/>
  <c r="G44" i="13" s="1"/>
  <c r="G42" i="43"/>
  <c r="J42" i="43" s="1"/>
  <c r="G43" i="13" s="1"/>
  <c r="G41" i="43"/>
  <c r="J41" i="43" s="1"/>
  <c r="G42" i="13" s="1"/>
  <c r="G40" i="43"/>
  <c r="J40" i="43" s="1"/>
  <c r="G41" i="13" s="1"/>
  <c r="G39" i="43"/>
  <c r="J39" i="43" s="1"/>
  <c r="G40" i="13" s="1"/>
  <c r="G38" i="43"/>
  <c r="J38" i="43" s="1"/>
  <c r="G39" i="13" s="1"/>
  <c r="G37" i="43"/>
  <c r="J37" i="43" s="1"/>
  <c r="G38" i="13" s="1"/>
  <c r="G36" i="43"/>
  <c r="J36" i="43" s="1"/>
  <c r="G37" i="13" s="1"/>
  <c r="G35" i="43"/>
  <c r="J35" i="43" s="1"/>
  <c r="G36" i="13" s="1"/>
  <c r="G34" i="43"/>
  <c r="J34" i="43" s="1"/>
  <c r="G35" i="13" s="1"/>
  <c r="G33" i="43"/>
  <c r="J33" i="43" s="1"/>
  <c r="G34" i="13" s="1"/>
  <c r="G32" i="43"/>
  <c r="J32" i="43" s="1"/>
  <c r="G33" i="13" s="1"/>
  <c r="G31" i="43"/>
  <c r="J31" i="43" s="1"/>
  <c r="G32" i="13" s="1"/>
  <c r="G30" i="43"/>
  <c r="J30" i="43" s="1"/>
  <c r="G31" i="13" s="1"/>
  <c r="G29" i="43"/>
  <c r="J29" i="43" s="1"/>
  <c r="G30" i="13" s="1"/>
  <c r="G28" i="43"/>
  <c r="J28" i="43" s="1"/>
  <c r="G29" i="13" s="1"/>
  <c r="G27" i="43"/>
  <c r="J27" i="43" s="1"/>
  <c r="G28" i="13" s="1"/>
  <c r="G26" i="43"/>
  <c r="J26" i="43" s="1"/>
  <c r="G27" i="13" s="1"/>
  <c r="G25" i="43"/>
  <c r="J25" i="43" s="1"/>
  <c r="G26" i="13" s="1"/>
  <c r="G24" i="43"/>
  <c r="J24" i="43" s="1"/>
  <c r="G25" i="13" s="1"/>
  <c r="G23" i="43"/>
  <c r="J23" i="43" s="1"/>
  <c r="G24" i="13" s="1"/>
  <c r="G22" i="43"/>
  <c r="J22" i="43" s="1"/>
  <c r="G23" i="13" s="1"/>
  <c r="G20" i="43"/>
  <c r="J20" i="43" s="1"/>
  <c r="G20" i="13" s="1"/>
  <c r="G19" i="43"/>
  <c r="J19" i="43" s="1"/>
  <c r="G19" i="13" s="1"/>
  <c r="G18" i="43"/>
  <c r="J18" i="43" s="1"/>
  <c r="G18" i="13" s="1"/>
  <c r="G17" i="43"/>
  <c r="J17" i="43" s="1"/>
  <c r="G17" i="13" s="1"/>
  <c r="G16" i="43"/>
  <c r="J16" i="43" s="1"/>
  <c r="G16" i="13" s="1"/>
  <c r="G15" i="43"/>
  <c r="J15" i="43" s="1"/>
  <c r="G15" i="13" s="1"/>
  <c r="G14" i="43"/>
  <c r="J14" i="43" s="1"/>
  <c r="G14" i="13" s="1"/>
  <c r="G13" i="43"/>
  <c r="J13" i="43" s="1"/>
  <c r="G13" i="13" s="1"/>
  <c r="G12" i="43"/>
  <c r="J12" i="43" s="1"/>
  <c r="G12" i="13" s="1"/>
  <c r="G11" i="43"/>
  <c r="J11" i="43" s="1"/>
  <c r="G11" i="13" s="1"/>
  <c r="G10" i="43"/>
  <c r="J10" i="43" s="1"/>
  <c r="G10" i="13" s="1"/>
  <c r="G9" i="43"/>
  <c r="J9" i="43" s="1"/>
  <c r="G9" i="13" s="1"/>
  <c r="G8" i="43"/>
  <c r="J8" i="43" s="1"/>
  <c r="G8" i="13" s="1"/>
  <c r="G7" i="43"/>
  <c r="J7" i="43" s="1"/>
  <c r="G7" i="13" s="1"/>
  <c r="G6" i="43"/>
  <c r="J6" i="43" s="1"/>
  <c r="G6" i="13" s="1"/>
  <c r="G5" i="43"/>
  <c r="J5" i="43" s="1"/>
  <c r="G5" i="13" s="1"/>
  <c r="G4" i="43"/>
  <c r="J4" i="43" s="1"/>
  <c r="G4" i="13" s="1"/>
  <c r="G3" i="43"/>
  <c r="J3" i="43" s="1"/>
  <c r="G3" i="13" s="1"/>
  <c r="H115" i="42"/>
  <c r="F115" i="42"/>
  <c r="E115" i="42"/>
  <c r="D115" i="42"/>
  <c r="G114" i="42"/>
  <c r="J114" i="42" s="1"/>
  <c r="F117" i="13" s="1"/>
  <c r="G113" i="42"/>
  <c r="J113" i="42" s="1"/>
  <c r="F115" i="13" s="1"/>
  <c r="G112" i="42"/>
  <c r="J112" i="42" s="1"/>
  <c r="F114" i="13" s="1"/>
  <c r="G111" i="42"/>
  <c r="J111" i="42" s="1"/>
  <c r="F113" i="13" s="1"/>
  <c r="G110" i="42"/>
  <c r="J110" i="42" s="1"/>
  <c r="F112" i="13" s="1"/>
  <c r="G109" i="42"/>
  <c r="J109" i="42" s="1"/>
  <c r="F111" i="13" s="1"/>
  <c r="G108" i="42"/>
  <c r="J108" i="42" s="1"/>
  <c r="F110" i="13" s="1"/>
  <c r="G107" i="42"/>
  <c r="G106" i="42"/>
  <c r="J106" i="42" s="1"/>
  <c r="F108" i="13" s="1"/>
  <c r="G105" i="42"/>
  <c r="J105" i="42" s="1"/>
  <c r="F107" i="13" s="1"/>
  <c r="G104" i="42"/>
  <c r="J104" i="42" s="1"/>
  <c r="F106" i="13" s="1"/>
  <c r="G103" i="42"/>
  <c r="J103" i="42" s="1"/>
  <c r="F105" i="13" s="1"/>
  <c r="G102" i="42"/>
  <c r="J102" i="42" s="1"/>
  <c r="F104" i="13" s="1"/>
  <c r="G101" i="42"/>
  <c r="J101" i="42" s="1"/>
  <c r="F103" i="13" s="1"/>
  <c r="G100" i="42"/>
  <c r="J100" i="42" s="1"/>
  <c r="F102" i="13" s="1"/>
  <c r="G99" i="42"/>
  <c r="J99" i="42" s="1"/>
  <c r="F101" i="13" s="1"/>
  <c r="G98" i="42"/>
  <c r="J98" i="42" s="1"/>
  <c r="F100" i="13" s="1"/>
  <c r="G97" i="42"/>
  <c r="J97" i="42" s="1"/>
  <c r="F99" i="13" s="1"/>
  <c r="G96" i="42"/>
  <c r="J96" i="42" s="1"/>
  <c r="F98" i="13" s="1"/>
  <c r="G95" i="42"/>
  <c r="J95" i="42" s="1"/>
  <c r="F97" i="13" s="1"/>
  <c r="G94" i="42"/>
  <c r="J94" i="42" s="1"/>
  <c r="F96" i="13" s="1"/>
  <c r="G93" i="42"/>
  <c r="J93" i="42" s="1"/>
  <c r="F95" i="13" s="1"/>
  <c r="G92" i="42"/>
  <c r="J92" i="42" s="1"/>
  <c r="F94" i="13" s="1"/>
  <c r="G91" i="42"/>
  <c r="J91" i="42" s="1"/>
  <c r="F93" i="13" s="1"/>
  <c r="G90" i="42"/>
  <c r="G89" i="42"/>
  <c r="J89" i="42" s="1"/>
  <c r="F91" i="13" s="1"/>
  <c r="G88" i="42"/>
  <c r="J88" i="42" s="1"/>
  <c r="F90" i="13" s="1"/>
  <c r="G87" i="42"/>
  <c r="J87" i="42" s="1"/>
  <c r="F89" i="13" s="1"/>
  <c r="G86" i="42"/>
  <c r="J86" i="42" s="1"/>
  <c r="F88" i="13" s="1"/>
  <c r="G85" i="42"/>
  <c r="J85" i="42" s="1"/>
  <c r="F87" i="13" s="1"/>
  <c r="G84" i="42"/>
  <c r="J84" i="42" s="1"/>
  <c r="F86" i="13" s="1"/>
  <c r="G83" i="42"/>
  <c r="J83" i="42" s="1"/>
  <c r="F85" i="13" s="1"/>
  <c r="G82" i="42"/>
  <c r="J82" i="42" s="1"/>
  <c r="F84" i="13" s="1"/>
  <c r="G81" i="42"/>
  <c r="J81" i="42" s="1"/>
  <c r="F83" i="13" s="1"/>
  <c r="G80" i="42"/>
  <c r="J80" i="42" s="1"/>
  <c r="F81" i="13" s="1"/>
  <c r="G79" i="42"/>
  <c r="J79" i="42" s="1"/>
  <c r="F80" i="13" s="1"/>
  <c r="G78" i="42"/>
  <c r="J78" i="42" s="1"/>
  <c r="F79" i="13" s="1"/>
  <c r="G77" i="42"/>
  <c r="J77" i="42" s="1"/>
  <c r="F78" i="13" s="1"/>
  <c r="G76" i="42"/>
  <c r="J76" i="42" s="1"/>
  <c r="F77" i="13" s="1"/>
  <c r="G75" i="42"/>
  <c r="J75" i="42" s="1"/>
  <c r="F76" i="13" s="1"/>
  <c r="G74" i="42"/>
  <c r="J74" i="42" s="1"/>
  <c r="F75" i="13" s="1"/>
  <c r="G73" i="42"/>
  <c r="J73" i="42" s="1"/>
  <c r="F74" i="13" s="1"/>
  <c r="G72" i="42"/>
  <c r="J72" i="42" s="1"/>
  <c r="F73" i="13" s="1"/>
  <c r="G71" i="42"/>
  <c r="J71" i="42" s="1"/>
  <c r="F72" i="13" s="1"/>
  <c r="G70" i="42"/>
  <c r="J70" i="42" s="1"/>
  <c r="F71" i="13" s="1"/>
  <c r="G69" i="42"/>
  <c r="J69" i="42" s="1"/>
  <c r="F70" i="13" s="1"/>
  <c r="G68" i="42"/>
  <c r="J68" i="42" s="1"/>
  <c r="F69" i="13" s="1"/>
  <c r="G67" i="42"/>
  <c r="J67" i="42" s="1"/>
  <c r="F68" i="13" s="1"/>
  <c r="G66" i="42"/>
  <c r="J66" i="42" s="1"/>
  <c r="F67" i="13" s="1"/>
  <c r="G65" i="42"/>
  <c r="J65" i="42" s="1"/>
  <c r="F66" i="13" s="1"/>
  <c r="G64" i="42"/>
  <c r="J64" i="42" s="1"/>
  <c r="F65" i="13" s="1"/>
  <c r="G63" i="42"/>
  <c r="J63" i="42" s="1"/>
  <c r="F64" i="13" s="1"/>
  <c r="G62" i="42"/>
  <c r="J62" i="42" s="1"/>
  <c r="F63" i="13" s="1"/>
  <c r="G61" i="42"/>
  <c r="J61" i="42" s="1"/>
  <c r="F62" i="13" s="1"/>
  <c r="G60" i="42"/>
  <c r="J60" i="42" s="1"/>
  <c r="F61" i="13" s="1"/>
  <c r="G59" i="42"/>
  <c r="J59" i="42" s="1"/>
  <c r="F60" i="13" s="1"/>
  <c r="G58" i="42"/>
  <c r="J58" i="42" s="1"/>
  <c r="F59" i="13" s="1"/>
  <c r="G57" i="42"/>
  <c r="J57" i="42" s="1"/>
  <c r="F58" i="13" s="1"/>
  <c r="G56" i="42"/>
  <c r="J56" i="42" s="1"/>
  <c r="F57" i="13" s="1"/>
  <c r="G55" i="42"/>
  <c r="J55" i="42" s="1"/>
  <c r="F56" i="13" s="1"/>
  <c r="G54" i="42"/>
  <c r="J54" i="42" s="1"/>
  <c r="F55" i="13" s="1"/>
  <c r="G53" i="42"/>
  <c r="J53" i="42" s="1"/>
  <c r="F54" i="13" s="1"/>
  <c r="G52" i="42"/>
  <c r="J52" i="42" s="1"/>
  <c r="F53" i="13" s="1"/>
  <c r="G51" i="42"/>
  <c r="J51" i="42" s="1"/>
  <c r="F52" i="13" s="1"/>
  <c r="G50" i="42"/>
  <c r="J50" i="42" s="1"/>
  <c r="F51" i="13" s="1"/>
  <c r="G49" i="42"/>
  <c r="J49" i="42" s="1"/>
  <c r="F50" i="13" s="1"/>
  <c r="G48" i="42"/>
  <c r="J48" i="42" s="1"/>
  <c r="F49" i="13" s="1"/>
  <c r="G47" i="42"/>
  <c r="J47" i="42" s="1"/>
  <c r="F48" i="13" s="1"/>
  <c r="G46" i="42"/>
  <c r="J46" i="42" s="1"/>
  <c r="F47" i="13" s="1"/>
  <c r="G45" i="42"/>
  <c r="J45" i="42" s="1"/>
  <c r="F46" i="13" s="1"/>
  <c r="G44" i="42"/>
  <c r="J44" i="42" s="1"/>
  <c r="F45" i="13" s="1"/>
  <c r="G43" i="42"/>
  <c r="J43" i="42" s="1"/>
  <c r="F44" i="13" s="1"/>
  <c r="G42" i="42"/>
  <c r="J42" i="42" s="1"/>
  <c r="F43" i="13" s="1"/>
  <c r="G41" i="42"/>
  <c r="J41" i="42" s="1"/>
  <c r="F42" i="13" s="1"/>
  <c r="G40" i="42"/>
  <c r="J40" i="42" s="1"/>
  <c r="F41" i="13" s="1"/>
  <c r="G39" i="42"/>
  <c r="J39" i="42" s="1"/>
  <c r="F40" i="13" s="1"/>
  <c r="G38" i="42"/>
  <c r="J38" i="42" s="1"/>
  <c r="F39" i="13" s="1"/>
  <c r="G37" i="42"/>
  <c r="J37" i="42" s="1"/>
  <c r="F38" i="13" s="1"/>
  <c r="G36" i="42"/>
  <c r="J36" i="42" s="1"/>
  <c r="F37" i="13" s="1"/>
  <c r="G35" i="42"/>
  <c r="J35" i="42" s="1"/>
  <c r="F36" i="13" s="1"/>
  <c r="G34" i="42"/>
  <c r="J34" i="42" s="1"/>
  <c r="F35" i="13" s="1"/>
  <c r="G33" i="42"/>
  <c r="J33" i="42" s="1"/>
  <c r="F34" i="13" s="1"/>
  <c r="G32" i="42"/>
  <c r="J32" i="42" s="1"/>
  <c r="F33" i="13" s="1"/>
  <c r="G31" i="42"/>
  <c r="J31" i="42" s="1"/>
  <c r="F32" i="13" s="1"/>
  <c r="G30" i="42"/>
  <c r="J30" i="42" s="1"/>
  <c r="F31" i="13" s="1"/>
  <c r="G29" i="42"/>
  <c r="J29" i="42" s="1"/>
  <c r="F30" i="13" s="1"/>
  <c r="G28" i="42"/>
  <c r="J28" i="42" s="1"/>
  <c r="F29" i="13" s="1"/>
  <c r="G27" i="42"/>
  <c r="J27" i="42" s="1"/>
  <c r="F28" i="13" s="1"/>
  <c r="G26" i="42"/>
  <c r="J26" i="42" s="1"/>
  <c r="F27" i="13" s="1"/>
  <c r="G25" i="42"/>
  <c r="J25" i="42" s="1"/>
  <c r="F26" i="13" s="1"/>
  <c r="G24" i="42"/>
  <c r="J24" i="42" s="1"/>
  <c r="F25" i="13" s="1"/>
  <c r="G23" i="42"/>
  <c r="J23" i="42" s="1"/>
  <c r="F24" i="13" s="1"/>
  <c r="G22" i="42"/>
  <c r="J22" i="42" s="1"/>
  <c r="F23" i="13" s="1"/>
  <c r="G21" i="42"/>
  <c r="G20" i="42"/>
  <c r="J20" i="42" s="1"/>
  <c r="F20" i="13" s="1"/>
  <c r="G19" i="42"/>
  <c r="J19" i="42" s="1"/>
  <c r="F19" i="13" s="1"/>
  <c r="G18" i="42"/>
  <c r="J18" i="42" s="1"/>
  <c r="F18" i="13" s="1"/>
  <c r="G17" i="42"/>
  <c r="J17" i="42" s="1"/>
  <c r="F17" i="13" s="1"/>
  <c r="G16" i="42"/>
  <c r="J16" i="42" s="1"/>
  <c r="F16" i="13" s="1"/>
  <c r="G15" i="42"/>
  <c r="J15" i="42" s="1"/>
  <c r="F15" i="13" s="1"/>
  <c r="G14" i="42"/>
  <c r="J14" i="42" s="1"/>
  <c r="F14" i="13" s="1"/>
  <c r="G13" i="42"/>
  <c r="J13" i="42" s="1"/>
  <c r="F13" i="13" s="1"/>
  <c r="G12" i="42"/>
  <c r="J12" i="42" s="1"/>
  <c r="F12" i="13" s="1"/>
  <c r="G11" i="42"/>
  <c r="J11" i="42" s="1"/>
  <c r="F11" i="13" s="1"/>
  <c r="G10" i="42"/>
  <c r="J10" i="42" s="1"/>
  <c r="F10" i="13" s="1"/>
  <c r="G9" i="42"/>
  <c r="J9" i="42" s="1"/>
  <c r="F9" i="13" s="1"/>
  <c r="G8" i="42"/>
  <c r="J8" i="42" s="1"/>
  <c r="F8" i="13" s="1"/>
  <c r="G7" i="42"/>
  <c r="J7" i="42" s="1"/>
  <c r="F7" i="13" s="1"/>
  <c r="G6" i="42"/>
  <c r="J6" i="42" s="1"/>
  <c r="F6" i="13" s="1"/>
  <c r="G5" i="42"/>
  <c r="J5" i="42" s="1"/>
  <c r="F5" i="13" s="1"/>
  <c r="G4" i="42"/>
  <c r="J4" i="42" s="1"/>
  <c r="F4" i="13" s="1"/>
  <c r="G3" i="42"/>
  <c r="J3" i="42" s="1"/>
  <c r="F3" i="13" s="1"/>
  <c r="H115" i="41"/>
  <c r="F115" i="41"/>
  <c r="E115" i="41"/>
  <c r="D115" i="41"/>
  <c r="G114" i="41"/>
  <c r="J114" i="41" s="1"/>
  <c r="E117" i="13" s="1"/>
  <c r="G113" i="41"/>
  <c r="J113" i="41" s="1"/>
  <c r="E115" i="13" s="1"/>
  <c r="G112" i="41"/>
  <c r="J112" i="41" s="1"/>
  <c r="E114" i="13" s="1"/>
  <c r="G111" i="41"/>
  <c r="J111" i="41" s="1"/>
  <c r="E113" i="13" s="1"/>
  <c r="G110" i="41"/>
  <c r="J110" i="41" s="1"/>
  <c r="E112" i="13" s="1"/>
  <c r="G109" i="41"/>
  <c r="J109" i="41" s="1"/>
  <c r="E111" i="13" s="1"/>
  <c r="G108" i="41"/>
  <c r="J108" i="41" s="1"/>
  <c r="E110" i="13" s="1"/>
  <c r="G107" i="41"/>
  <c r="J107" i="41" s="1"/>
  <c r="E109" i="13" s="1"/>
  <c r="G106" i="41"/>
  <c r="J106" i="41" s="1"/>
  <c r="E108" i="13" s="1"/>
  <c r="G105" i="41"/>
  <c r="J105" i="41" s="1"/>
  <c r="E107" i="13" s="1"/>
  <c r="G104" i="41"/>
  <c r="J104" i="41" s="1"/>
  <c r="E106" i="13" s="1"/>
  <c r="G103" i="41"/>
  <c r="J103" i="41" s="1"/>
  <c r="E105" i="13" s="1"/>
  <c r="G102" i="41"/>
  <c r="J102" i="41" s="1"/>
  <c r="E104" i="13" s="1"/>
  <c r="G101" i="41"/>
  <c r="J101" i="41" s="1"/>
  <c r="E103" i="13" s="1"/>
  <c r="G100" i="41"/>
  <c r="J100" i="41" s="1"/>
  <c r="E102" i="13" s="1"/>
  <c r="G99" i="41"/>
  <c r="J99" i="41" s="1"/>
  <c r="E101" i="13" s="1"/>
  <c r="G98" i="41"/>
  <c r="J98" i="41" s="1"/>
  <c r="E100" i="13" s="1"/>
  <c r="G97" i="41"/>
  <c r="J97" i="41" s="1"/>
  <c r="E99" i="13" s="1"/>
  <c r="G96" i="41"/>
  <c r="J96" i="41" s="1"/>
  <c r="E98" i="13" s="1"/>
  <c r="G95" i="41"/>
  <c r="J95" i="41" s="1"/>
  <c r="E97" i="13" s="1"/>
  <c r="G94" i="41"/>
  <c r="J94" i="41" s="1"/>
  <c r="E96" i="13" s="1"/>
  <c r="G93" i="41"/>
  <c r="J93" i="41" s="1"/>
  <c r="E95" i="13" s="1"/>
  <c r="G92" i="41"/>
  <c r="J92" i="41" s="1"/>
  <c r="E94" i="13" s="1"/>
  <c r="G91" i="41"/>
  <c r="J91" i="41" s="1"/>
  <c r="E93" i="13" s="1"/>
  <c r="G90" i="41"/>
  <c r="J90" i="41" s="1"/>
  <c r="E92" i="13" s="1"/>
  <c r="G89" i="41"/>
  <c r="J89" i="41" s="1"/>
  <c r="E91" i="13" s="1"/>
  <c r="G88" i="41"/>
  <c r="J88" i="41" s="1"/>
  <c r="E90" i="13" s="1"/>
  <c r="G87" i="41"/>
  <c r="J87" i="41" s="1"/>
  <c r="E89" i="13" s="1"/>
  <c r="G86" i="41"/>
  <c r="J86" i="41" s="1"/>
  <c r="E88" i="13" s="1"/>
  <c r="G85" i="41"/>
  <c r="J85" i="41" s="1"/>
  <c r="E87" i="13" s="1"/>
  <c r="G84" i="41"/>
  <c r="J84" i="41" s="1"/>
  <c r="E86" i="13" s="1"/>
  <c r="G83" i="41"/>
  <c r="J83" i="41" s="1"/>
  <c r="E85" i="13" s="1"/>
  <c r="G82" i="41"/>
  <c r="J82" i="41" s="1"/>
  <c r="E84" i="13" s="1"/>
  <c r="G81" i="41"/>
  <c r="J81" i="41" s="1"/>
  <c r="E83" i="13" s="1"/>
  <c r="G80" i="41"/>
  <c r="J80" i="41" s="1"/>
  <c r="E81" i="13" s="1"/>
  <c r="G79" i="41"/>
  <c r="J79" i="41" s="1"/>
  <c r="E80" i="13" s="1"/>
  <c r="G78" i="41"/>
  <c r="J78" i="41" s="1"/>
  <c r="E79" i="13" s="1"/>
  <c r="G77" i="41"/>
  <c r="J77" i="41" s="1"/>
  <c r="E78" i="13" s="1"/>
  <c r="G76" i="41"/>
  <c r="J76" i="41" s="1"/>
  <c r="E77" i="13" s="1"/>
  <c r="G75" i="41"/>
  <c r="J75" i="41" s="1"/>
  <c r="E76" i="13" s="1"/>
  <c r="G74" i="41"/>
  <c r="J74" i="41" s="1"/>
  <c r="E75" i="13" s="1"/>
  <c r="G73" i="41"/>
  <c r="J73" i="41" s="1"/>
  <c r="E74" i="13" s="1"/>
  <c r="G72" i="41"/>
  <c r="J72" i="41" s="1"/>
  <c r="E73" i="13" s="1"/>
  <c r="G71" i="41"/>
  <c r="J71" i="41" s="1"/>
  <c r="E72" i="13" s="1"/>
  <c r="G70" i="41"/>
  <c r="J70" i="41" s="1"/>
  <c r="E71" i="13" s="1"/>
  <c r="G69" i="41"/>
  <c r="J69" i="41" s="1"/>
  <c r="E70" i="13" s="1"/>
  <c r="G68" i="41"/>
  <c r="J68" i="41" s="1"/>
  <c r="E69" i="13" s="1"/>
  <c r="G67" i="41"/>
  <c r="J67" i="41" s="1"/>
  <c r="E68" i="13" s="1"/>
  <c r="G66" i="41"/>
  <c r="J66" i="41" s="1"/>
  <c r="E67" i="13" s="1"/>
  <c r="G65" i="41"/>
  <c r="J65" i="41" s="1"/>
  <c r="E66" i="13" s="1"/>
  <c r="G64" i="41"/>
  <c r="J64" i="41" s="1"/>
  <c r="E65" i="13" s="1"/>
  <c r="G63" i="41"/>
  <c r="J63" i="41" s="1"/>
  <c r="E64" i="13" s="1"/>
  <c r="G62" i="41"/>
  <c r="J62" i="41" s="1"/>
  <c r="E63" i="13" s="1"/>
  <c r="G61" i="41"/>
  <c r="J61" i="41" s="1"/>
  <c r="E62" i="13" s="1"/>
  <c r="G60" i="41"/>
  <c r="G59" i="41"/>
  <c r="J59" i="41" s="1"/>
  <c r="E60" i="13" s="1"/>
  <c r="G58" i="41"/>
  <c r="J58" i="41" s="1"/>
  <c r="E59" i="13" s="1"/>
  <c r="G57" i="41"/>
  <c r="J57" i="41" s="1"/>
  <c r="E58" i="13" s="1"/>
  <c r="G56" i="41"/>
  <c r="J56" i="41" s="1"/>
  <c r="E57" i="13" s="1"/>
  <c r="G55" i="41"/>
  <c r="J55" i="41" s="1"/>
  <c r="E56" i="13" s="1"/>
  <c r="G54" i="41"/>
  <c r="J54" i="41" s="1"/>
  <c r="E55" i="13" s="1"/>
  <c r="G53" i="41"/>
  <c r="J53" i="41" s="1"/>
  <c r="E54" i="13" s="1"/>
  <c r="G52" i="41"/>
  <c r="G51" i="41"/>
  <c r="J51" i="41" s="1"/>
  <c r="E52" i="13" s="1"/>
  <c r="G50" i="41"/>
  <c r="J50" i="41" s="1"/>
  <c r="E51" i="13" s="1"/>
  <c r="G49" i="41"/>
  <c r="J49" i="41" s="1"/>
  <c r="E50" i="13" s="1"/>
  <c r="G48" i="41"/>
  <c r="J48" i="41" s="1"/>
  <c r="E49" i="13" s="1"/>
  <c r="G47" i="41"/>
  <c r="J47" i="41" s="1"/>
  <c r="E48" i="13" s="1"/>
  <c r="G46" i="41"/>
  <c r="J46" i="41" s="1"/>
  <c r="E47" i="13" s="1"/>
  <c r="G45" i="41"/>
  <c r="J45" i="41" s="1"/>
  <c r="E46" i="13" s="1"/>
  <c r="G44" i="41"/>
  <c r="J44" i="41" s="1"/>
  <c r="E45" i="13" s="1"/>
  <c r="G43" i="41"/>
  <c r="J43" i="41" s="1"/>
  <c r="E44" i="13" s="1"/>
  <c r="G42" i="41"/>
  <c r="J42" i="41" s="1"/>
  <c r="E43" i="13" s="1"/>
  <c r="G41" i="41"/>
  <c r="J41" i="41" s="1"/>
  <c r="E42" i="13" s="1"/>
  <c r="G40" i="41"/>
  <c r="J40" i="41" s="1"/>
  <c r="E41" i="13" s="1"/>
  <c r="G39" i="41"/>
  <c r="J39" i="41" s="1"/>
  <c r="E40" i="13" s="1"/>
  <c r="G38" i="41"/>
  <c r="J38" i="41" s="1"/>
  <c r="E39" i="13" s="1"/>
  <c r="G37" i="41"/>
  <c r="J37" i="41" s="1"/>
  <c r="E38" i="13" s="1"/>
  <c r="G36" i="41"/>
  <c r="J36" i="41" s="1"/>
  <c r="E37" i="13" s="1"/>
  <c r="G35" i="41"/>
  <c r="J35" i="41" s="1"/>
  <c r="E36" i="13" s="1"/>
  <c r="G34" i="41"/>
  <c r="J34" i="41" s="1"/>
  <c r="E35" i="13" s="1"/>
  <c r="G33" i="41"/>
  <c r="J33" i="41" s="1"/>
  <c r="E34" i="13" s="1"/>
  <c r="G32" i="41"/>
  <c r="J32" i="41" s="1"/>
  <c r="E33" i="13" s="1"/>
  <c r="G31" i="41"/>
  <c r="J31" i="41" s="1"/>
  <c r="E32" i="13" s="1"/>
  <c r="G30" i="41"/>
  <c r="J30" i="41" s="1"/>
  <c r="E31" i="13" s="1"/>
  <c r="G29" i="41"/>
  <c r="J29" i="41" s="1"/>
  <c r="E30" i="13" s="1"/>
  <c r="G28" i="41"/>
  <c r="J28" i="41" s="1"/>
  <c r="E29" i="13" s="1"/>
  <c r="G27" i="41"/>
  <c r="J27" i="41" s="1"/>
  <c r="E28" i="13" s="1"/>
  <c r="G26" i="41"/>
  <c r="J26" i="41" s="1"/>
  <c r="E27" i="13" s="1"/>
  <c r="G25" i="41"/>
  <c r="J25" i="41" s="1"/>
  <c r="E26" i="13" s="1"/>
  <c r="G24" i="41"/>
  <c r="J24" i="41" s="1"/>
  <c r="E25" i="13" s="1"/>
  <c r="G23" i="41"/>
  <c r="J23" i="41" s="1"/>
  <c r="E24" i="13" s="1"/>
  <c r="G22" i="41"/>
  <c r="J22" i="41" s="1"/>
  <c r="E23" i="13" s="1"/>
  <c r="P23" i="13" s="1"/>
  <c r="G20" i="41"/>
  <c r="J20" i="41" s="1"/>
  <c r="E20" i="13" s="1"/>
  <c r="G19" i="41"/>
  <c r="J19" i="41" s="1"/>
  <c r="E19" i="13" s="1"/>
  <c r="G18" i="41"/>
  <c r="J18" i="41" s="1"/>
  <c r="E18" i="13" s="1"/>
  <c r="G17" i="41"/>
  <c r="J17" i="41" s="1"/>
  <c r="E17" i="13" s="1"/>
  <c r="G16" i="41"/>
  <c r="J16" i="41" s="1"/>
  <c r="E16" i="13" s="1"/>
  <c r="G15" i="41"/>
  <c r="J15" i="41" s="1"/>
  <c r="E15" i="13" s="1"/>
  <c r="G14" i="41"/>
  <c r="J14" i="41" s="1"/>
  <c r="E14" i="13" s="1"/>
  <c r="G13" i="41"/>
  <c r="J13" i="41" s="1"/>
  <c r="E13" i="13" s="1"/>
  <c r="G12" i="41"/>
  <c r="J12" i="41" s="1"/>
  <c r="E12" i="13" s="1"/>
  <c r="P12" i="13" s="1"/>
  <c r="G11" i="41"/>
  <c r="J11" i="41" s="1"/>
  <c r="E11" i="13" s="1"/>
  <c r="G10" i="41"/>
  <c r="J10" i="41" s="1"/>
  <c r="E10" i="13" s="1"/>
  <c r="G9" i="41"/>
  <c r="J9" i="41" s="1"/>
  <c r="E9" i="13" s="1"/>
  <c r="G8" i="41"/>
  <c r="J8" i="41" s="1"/>
  <c r="E8" i="13" s="1"/>
  <c r="G7" i="41"/>
  <c r="J7" i="41" s="1"/>
  <c r="E7" i="13" s="1"/>
  <c r="G6" i="41"/>
  <c r="J6" i="41" s="1"/>
  <c r="E6" i="13" s="1"/>
  <c r="G5" i="41"/>
  <c r="J5" i="41" s="1"/>
  <c r="E5" i="13" s="1"/>
  <c r="G4" i="41"/>
  <c r="J4" i="41" s="1"/>
  <c r="E4" i="13" s="1"/>
  <c r="G3" i="41"/>
  <c r="J3" i="41" s="1"/>
  <c r="E3" i="13" s="1"/>
  <c r="G115" i="13" l="1"/>
  <c r="G117" i="13"/>
  <c r="G115" i="43"/>
  <c r="J115" i="43" s="1"/>
  <c r="G118" i="13" s="1"/>
  <c r="J90" i="42"/>
  <c r="F92" i="13" s="1"/>
  <c r="J107" i="42"/>
  <c r="F109" i="13" s="1"/>
  <c r="G115" i="42"/>
  <c r="J115" i="42" s="1"/>
  <c r="F118" i="13" s="1"/>
  <c r="J52" i="41"/>
  <c r="E53" i="13" s="1"/>
  <c r="G115" i="41"/>
  <c r="J115" i="41" s="1"/>
  <c r="E118" i="13" s="1"/>
  <c r="G4" i="28" l="1"/>
  <c r="G5" i="28"/>
  <c r="G6" i="28"/>
  <c r="G7" i="28"/>
  <c r="G8" i="28"/>
  <c r="G9" i="28"/>
  <c r="G10" i="28"/>
  <c r="G11" i="28"/>
  <c r="G13" i="28"/>
  <c r="G14" i="28"/>
  <c r="G15" i="28"/>
  <c r="G16" i="28"/>
  <c r="G17" i="28"/>
  <c r="G18" i="28"/>
  <c r="G19" i="28"/>
  <c r="G20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J63" i="28" s="1"/>
  <c r="D64" i="13" s="1"/>
  <c r="P64" i="13" s="1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J96" i="28" l="1"/>
  <c r="D98" i="13" s="1"/>
  <c r="P98" i="13" s="1"/>
  <c r="J35" i="28"/>
  <c r="D36" i="13" s="1"/>
  <c r="P36" i="13" s="1"/>
  <c r="J6" i="28"/>
  <c r="D6" i="13" s="1"/>
  <c r="P6" i="13" s="1"/>
  <c r="J7" i="28"/>
  <c r="D7" i="13" s="1"/>
  <c r="P7" i="13" s="1"/>
  <c r="J8" i="28"/>
  <c r="D8" i="13" s="1"/>
  <c r="P8" i="13" s="1"/>
  <c r="J9" i="28"/>
  <c r="D9" i="13" s="1"/>
  <c r="P9" i="13" s="1"/>
  <c r="J10" i="28"/>
  <c r="D10" i="13" s="1"/>
  <c r="P10" i="13" s="1"/>
  <c r="J11" i="28"/>
  <c r="D11" i="13" s="1"/>
  <c r="P11" i="13" s="1"/>
  <c r="J13" i="28"/>
  <c r="D13" i="13" s="1"/>
  <c r="P13" i="13" s="1"/>
  <c r="J14" i="28"/>
  <c r="D14" i="13" s="1"/>
  <c r="P14" i="13" s="1"/>
  <c r="J15" i="28"/>
  <c r="D15" i="13" s="1"/>
  <c r="P15" i="13" s="1"/>
  <c r="J16" i="28"/>
  <c r="D16" i="13" s="1"/>
  <c r="P16" i="13" s="1"/>
  <c r="J17" i="28"/>
  <c r="D17" i="13" s="1"/>
  <c r="P17" i="13" s="1"/>
  <c r="J18" i="28"/>
  <c r="D18" i="13" s="1"/>
  <c r="P18" i="13" s="1"/>
  <c r="J19" i="28"/>
  <c r="D19" i="13" s="1"/>
  <c r="P19" i="13" s="1"/>
  <c r="J20" i="28"/>
  <c r="D20" i="13" s="1"/>
  <c r="P20" i="13" s="1"/>
  <c r="I115" i="28" l="1"/>
  <c r="H115" i="28"/>
  <c r="F115" i="28"/>
  <c r="E115" i="28"/>
  <c r="D115" i="28"/>
  <c r="J114" i="28"/>
  <c r="D117" i="13" s="1"/>
  <c r="P117" i="13" s="1"/>
  <c r="J113" i="28"/>
  <c r="D115" i="13" s="1"/>
  <c r="P115" i="13" s="1"/>
  <c r="J112" i="28"/>
  <c r="D114" i="13" s="1"/>
  <c r="P114" i="13" s="1"/>
  <c r="J111" i="28"/>
  <c r="D113" i="13" s="1"/>
  <c r="P113" i="13" s="1"/>
  <c r="J110" i="28"/>
  <c r="D112" i="13" s="1"/>
  <c r="P112" i="13" s="1"/>
  <c r="J109" i="28"/>
  <c r="D111" i="13" s="1"/>
  <c r="P111" i="13" s="1"/>
  <c r="J108" i="28"/>
  <c r="D110" i="13" s="1"/>
  <c r="P110" i="13" s="1"/>
  <c r="J107" i="28"/>
  <c r="D109" i="13" s="1"/>
  <c r="P109" i="13" s="1"/>
  <c r="J106" i="28"/>
  <c r="D108" i="13" s="1"/>
  <c r="P108" i="13" s="1"/>
  <c r="J105" i="28"/>
  <c r="D107" i="13" s="1"/>
  <c r="P107" i="13" s="1"/>
  <c r="J104" i="28"/>
  <c r="D106" i="13" s="1"/>
  <c r="P106" i="13" s="1"/>
  <c r="J103" i="28"/>
  <c r="D105" i="13" s="1"/>
  <c r="P105" i="13" s="1"/>
  <c r="J102" i="28"/>
  <c r="D104" i="13" s="1"/>
  <c r="P104" i="13" s="1"/>
  <c r="J101" i="28"/>
  <c r="D103" i="13" s="1"/>
  <c r="P103" i="13" s="1"/>
  <c r="J100" i="28"/>
  <c r="D102" i="13" s="1"/>
  <c r="P102" i="13" s="1"/>
  <c r="J99" i="28"/>
  <c r="D101" i="13" s="1"/>
  <c r="P101" i="13" s="1"/>
  <c r="J98" i="28"/>
  <c r="D100" i="13" s="1"/>
  <c r="P100" i="13" s="1"/>
  <c r="J97" i="28"/>
  <c r="D99" i="13" s="1"/>
  <c r="P99" i="13" s="1"/>
  <c r="J95" i="28"/>
  <c r="D97" i="13" s="1"/>
  <c r="P97" i="13" s="1"/>
  <c r="J94" i="28"/>
  <c r="D96" i="13" s="1"/>
  <c r="P96" i="13" s="1"/>
  <c r="J93" i="28"/>
  <c r="D95" i="13" s="1"/>
  <c r="P95" i="13" s="1"/>
  <c r="J92" i="28"/>
  <c r="D94" i="13" s="1"/>
  <c r="P94" i="13" s="1"/>
  <c r="J91" i="28"/>
  <c r="D93" i="13" s="1"/>
  <c r="P93" i="13" s="1"/>
  <c r="J90" i="28"/>
  <c r="D92" i="13" s="1"/>
  <c r="P92" i="13" s="1"/>
  <c r="J89" i="28"/>
  <c r="D91" i="13" s="1"/>
  <c r="P91" i="13" s="1"/>
  <c r="J88" i="28"/>
  <c r="D90" i="13" s="1"/>
  <c r="P90" i="13" s="1"/>
  <c r="J87" i="28"/>
  <c r="D89" i="13" s="1"/>
  <c r="P89" i="13" s="1"/>
  <c r="J86" i="28"/>
  <c r="D88" i="13" s="1"/>
  <c r="P88" i="13" s="1"/>
  <c r="J85" i="28"/>
  <c r="D87" i="13" s="1"/>
  <c r="P87" i="13" s="1"/>
  <c r="J84" i="28"/>
  <c r="D86" i="13" s="1"/>
  <c r="P86" i="13" s="1"/>
  <c r="J83" i="28"/>
  <c r="D85" i="13" s="1"/>
  <c r="P85" i="13" s="1"/>
  <c r="J82" i="28"/>
  <c r="D84" i="13" s="1"/>
  <c r="P84" i="13" s="1"/>
  <c r="J81" i="28"/>
  <c r="D83" i="13" s="1"/>
  <c r="P83" i="13" s="1"/>
  <c r="J80" i="28"/>
  <c r="D81" i="13" s="1"/>
  <c r="P81" i="13" s="1"/>
  <c r="J79" i="28"/>
  <c r="D80" i="13" s="1"/>
  <c r="P80" i="13" s="1"/>
  <c r="J78" i="28"/>
  <c r="D79" i="13" s="1"/>
  <c r="P79" i="13" s="1"/>
  <c r="J77" i="28"/>
  <c r="D78" i="13" s="1"/>
  <c r="P78" i="13" s="1"/>
  <c r="J76" i="28"/>
  <c r="D77" i="13" s="1"/>
  <c r="P77" i="13" s="1"/>
  <c r="J75" i="28"/>
  <c r="D76" i="13" s="1"/>
  <c r="P76" i="13" s="1"/>
  <c r="J74" i="28"/>
  <c r="D75" i="13" s="1"/>
  <c r="P75" i="13" s="1"/>
  <c r="J73" i="28"/>
  <c r="D74" i="13" s="1"/>
  <c r="P74" i="13" s="1"/>
  <c r="J72" i="28"/>
  <c r="D73" i="13" s="1"/>
  <c r="P73" i="13" s="1"/>
  <c r="J71" i="28"/>
  <c r="D72" i="13" s="1"/>
  <c r="P72" i="13" s="1"/>
  <c r="J70" i="28"/>
  <c r="D71" i="13" s="1"/>
  <c r="P71" i="13" s="1"/>
  <c r="J69" i="28"/>
  <c r="D70" i="13" s="1"/>
  <c r="P70" i="13" s="1"/>
  <c r="J68" i="28"/>
  <c r="D69" i="13" s="1"/>
  <c r="P69" i="13" s="1"/>
  <c r="J67" i="28"/>
  <c r="D68" i="13" s="1"/>
  <c r="P68" i="13" s="1"/>
  <c r="J66" i="28"/>
  <c r="D67" i="13" s="1"/>
  <c r="P67" i="13" s="1"/>
  <c r="J65" i="28"/>
  <c r="D66" i="13" s="1"/>
  <c r="P66" i="13" s="1"/>
  <c r="J64" i="28"/>
  <c r="D65" i="13" s="1"/>
  <c r="P65" i="13" s="1"/>
  <c r="J62" i="28"/>
  <c r="D63" i="13" s="1"/>
  <c r="P63" i="13" s="1"/>
  <c r="J61" i="28"/>
  <c r="D62" i="13" s="1"/>
  <c r="P62" i="13" s="1"/>
  <c r="J60" i="28"/>
  <c r="D61" i="13" s="1"/>
  <c r="P61" i="13" s="1"/>
  <c r="J59" i="28"/>
  <c r="D60" i="13" s="1"/>
  <c r="P60" i="13" s="1"/>
  <c r="J58" i="28"/>
  <c r="D59" i="13" s="1"/>
  <c r="P59" i="13" s="1"/>
  <c r="J57" i="28"/>
  <c r="D58" i="13" s="1"/>
  <c r="P58" i="13" s="1"/>
  <c r="J56" i="28"/>
  <c r="D57" i="13" s="1"/>
  <c r="P57" i="13" s="1"/>
  <c r="J55" i="28"/>
  <c r="D56" i="13" s="1"/>
  <c r="P56" i="13" s="1"/>
  <c r="J54" i="28"/>
  <c r="D55" i="13" s="1"/>
  <c r="P55" i="13" s="1"/>
  <c r="J53" i="28"/>
  <c r="D54" i="13" s="1"/>
  <c r="P54" i="13" s="1"/>
  <c r="J52" i="28"/>
  <c r="D53" i="13" s="1"/>
  <c r="P53" i="13" s="1"/>
  <c r="J51" i="28"/>
  <c r="D52" i="13" s="1"/>
  <c r="P52" i="13" s="1"/>
  <c r="J50" i="28"/>
  <c r="D51" i="13" s="1"/>
  <c r="P51" i="13" s="1"/>
  <c r="J49" i="28"/>
  <c r="D50" i="13" s="1"/>
  <c r="P50" i="13" s="1"/>
  <c r="J48" i="28"/>
  <c r="D49" i="13" s="1"/>
  <c r="P49" i="13" s="1"/>
  <c r="J47" i="28"/>
  <c r="D48" i="13" s="1"/>
  <c r="P48" i="13" s="1"/>
  <c r="J46" i="28"/>
  <c r="D47" i="13" s="1"/>
  <c r="P47" i="13" s="1"/>
  <c r="J45" i="28"/>
  <c r="D46" i="13" s="1"/>
  <c r="P46" i="13" s="1"/>
  <c r="J44" i="28"/>
  <c r="D45" i="13" s="1"/>
  <c r="P45" i="13" s="1"/>
  <c r="J43" i="28"/>
  <c r="D44" i="13" s="1"/>
  <c r="P44" i="13" s="1"/>
  <c r="J42" i="28"/>
  <c r="D43" i="13" s="1"/>
  <c r="P43" i="13" s="1"/>
  <c r="J41" i="28"/>
  <c r="D42" i="13" s="1"/>
  <c r="P42" i="13" s="1"/>
  <c r="J40" i="28"/>
  <c r="D41" i="13" s="1"/>
  <c r="P41" i="13" s="1"/>
  <c r="J39" i="28"/>
  <c r="D40" i="13" s="1"/>
  <c r="P40" i="13" s="1"/>
  <c r="J38" i="28"/>
  <c r="D39" i="13" s="1"/>
  <c r="P39" i="13" s="1"/>
  <c r="J37" i="28"/>
  <c r="D38" i="13" s="1"/>
  <c r="P38" i="13" s="1"/>
  <c r="J36" i="28"/>
  <c r="D37" i="13" s="1"/>
  <c r="P37" i="13" s="1"/>
  <c r="J34" i="28"/>
  <c r="D35" i="13" s="1"/>
  <c r="P35" i="13" s="1"/>
  <c r="J33" i="28"/>
  <c r="D34" i="13" s="1"/>
  <c r="P34" i="13" s="1"/>
  <c r="J32" i="28"/>
  <c r="D33" i="13" s="1"/>
  <c r="P33" i="13" s="1"/>
  <c r="J31" i="28"/>
  <c r="D32" i="13" s="1"/>
  <c r="P32" i="13" s="1"/>
  <c r="J30" i="28"/>
  <c r="D31" i="13" s="1"/>
  <c r="P31" i="13" s="1"/>
  <c r="J29" i="28"/>
  <c r="D30" i="13" s="1"/>
  <c r="P30" i="13" s="1"/>
  <c r="J28" i="28"/>
  <c r="D29" i="13" s="1"/>
  <c r="P29" i="13" s="1"/>
  <c r="J27" i="28"/>
  <c r="D28" i="13" s="1"/>
  <c r="P28" i="13" s="1"/>
  <c r="J26" i="28"/>
  <c r="D27" i="13" s="1"/>
  <c r="P27" i="13" s="1"/>
  <c r="J25" i="28"/>
  <c r="D26" i="13" s="1"/>
  <c r="P26" i="13" s="1"/>
  <c r="J24" i="28"/>
  <c r="D25" i="13" s="1"/>
  <c r="P25" i="13" s="1"/>
  <c r="J23" i="28"/>
  <c r="D24" i="13" s="1"/>
  <c r="P24" i="13" s="1"/>
  <c r="J5" i="28"/>
  <c r="D5" i="13" s="1"/>
  <c r="P5" i="13" s="1"/>
  <c r="J4" i="28"/>
  <c r="D4" i="13" s="1"/>
  <c r="P4" i="13" s="1"/>
  <c r="J3" i="28"/>
  <c r="D3" i="13" s="1"/>
  <c r="P3" i="13" s="1"/>
  <c r="G115" i="28" l="1"/>
  <c r="J115" i="28" s="1"/>
  <c r="D118" i="13" s="1"/>
  <c r="P118" i="13" s="1"/>
</calcChain>
</file>

<file path=xl/sharedStrings.xml><?xml version="1.0" encoding="utf-8"?>
<sst xmlns="http://schemas.openxmlformats.org/spreadsheetml/2006/main" count="6182" uniqueCount="543">
  <si>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</si>
  <si>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</si>
  <si>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</si>
  <si>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</si>
  <si>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</si>
  <si>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</si>
  <si>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</si>
  <si>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</si>
  <si>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</si>
  <si>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</si>
  <si>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</si>
  <si>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</si>
  <si>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</si>
  <si>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</si>
  <si>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</si>
  <si>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</si>
  <si>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</si>
  <si>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</si>
  <si>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</si>
  <si>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</si>
  <si>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</si>
  <si>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</si>
  <si>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</si>
  <si>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</si>
  <si>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</si>
  <si>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</si>
  <si>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</si>
  <si>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</si>
  <si>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</si>
  <si>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</si>
  <si>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</si>
  <si>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</si>
  <si>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</si>
  <si>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</si>
  <si>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</si>
  <si>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</si>
  <si>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</si>
  <si>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</si>
  <si>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</si>
  <si>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</si>
  <si>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</si>
  <si>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</si>
  <si>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</si>
  <si>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</si>
  <si>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</si>
  <si>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</si>
  <si>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</si>
  <si>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</si>
  <si>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</si>
  <si>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</si>
  <si>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</si>
  <si>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</si>
  <si>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</si>
  <si>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</si>
  <si>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</si>
  <si>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</si>
  <si>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</si>
  <si>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</si>
  <si>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</si>
  <si>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</si>
  <si>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</si>
  <si>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</si>
  <si>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</si>
  <si>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</si>
  <si>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</si>
  <si>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</si>
  <si>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</si>
  <si>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</si>
  <si>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</si>
  <si>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</si>
  <si>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</si>
  <si>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</si>
  <si>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</si>
  <si>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</si>
  <si>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</si>
  <si>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</si>
  <si>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</si>
  <si>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</si>
  <si>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</si>
  <si>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</si>
  <si>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</si>
  <si>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</si>
  <si>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</si>
  <si>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</si>
  <si>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</si>
  <si>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</si>
  <si>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</si>
  <si>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</si>
  <si>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</si>
  <si>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</si>
  <si>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</si>
  <si>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</si>
  <si>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</si>
  <si>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</si>
  <si>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</si>
  <si>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</si>
  <si>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</si>
  <si>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</si>
  <si>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</si>
  <si>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</si>
  <si>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</si>
  <si>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</si>
  <si>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</si>
  <si>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</si>
  <si>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</si>
  <si>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</si>
  <si>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</si>
  <si>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</si>
  <si>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</si>
  <si>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</si>
  <si>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</si>
  <si>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</si>
  <si>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</si>
  <si>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</si>
  <si>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</si>
  <si>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</si>
  <si>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</si>
  <si>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</si>
  <si>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</si>
  <si>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</si>
  <si>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</si>
  <si>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</si>
  <si>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</si>
  <si>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</si>
  <si>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</si>
  <si>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</si>
  <si>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</si>
  <si>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</si>
  <si>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</si>
  <si>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</si>
  <si>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</si>
  <si>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</si>
  <si>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</si>
  <si>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</si>
  <si>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</si>
  <si>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</si>
  <si>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</si>
  <si>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</si>
  <si>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</si>
  <si>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</si>
  <si>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</si>
  <si>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</si>
  <si>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</si>
  <si>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</si>
  <si>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</si>
  <si>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</si>
  <si>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</si>
  <si>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</si>
  <si>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</si>
  <si>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</si>
  <si>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</si>
  <si>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</si>
  <si>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</si>
  <si>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</si>
  <si>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</si>
  <si>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</si>
  <si>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</si>
  <si>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</si>
  <si>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</si>
  <si>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</si>
  <si>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</si>
  <si>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</si>
  <si>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</si>
  <si>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</si>
  <si>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</si>
  <si>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</si>
  <si>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</si>
  <si>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</si>
  <si>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</si>
  <si>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</si>
  <si>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</si>
  <si>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</si>
  <si>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</si>
  <si>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</si>
  <si>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</si>
  <si>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</si>
  <si>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</si>
  <si>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</si>
  <si>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</si>
  <si>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</si>
  <si>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</si>
  <si>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</si>
  <si>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</si>
  <si>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</si>
  <si>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</si>
  <si>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</si>
  <si>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</si>
  <si>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</si>
  <si>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</si>
  <si>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</si>
  <si>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</si>
  <si>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</si>
  <si>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</si>
  <si>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</si>
  <si>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</si>
  <si>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</si>
  <si>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</si>
  <si>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</si>
  <si>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</si>
  <si>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</si>
  <si>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</si>
  <si>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</si>
  <si>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</si>
  <si>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</si>
  <si>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</si>
  <si>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</si>
  <si>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</si>
  <si>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</si>
  <si>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</si>
  <si>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</si>
  <si>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</si>
  <si>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</si>
  <si>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</si>
  <si>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</si>
  <si>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</si>
  <si>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</si>
  <si>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</si>
  <si>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</si>
  <si>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</si>
  <si>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</si>
  <si>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</si>
  <si>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</si>
  <si>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</si>
  <si>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</si>
  <si>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</si>
  <si>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</si>
  <si>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</si>
  <si>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</si>
  <si>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</si>
  <si>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</si>
  <si>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</si>
  <si>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</si>
  <si>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</si>
  <si>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</si>
  <si>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</si>
  <si>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</si>
  <si>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</si>
  <si>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</si>
  <si>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</si>
  <si>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</si>
  <si>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</si>
  <si>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</si>
  <si>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</si>
  <si>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</si>
  <si>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</si>
  <si>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</si>
  <si>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</si>
  <si>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</si>
  <si>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</si>
  <si>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</si>
  <si>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</si>
  <si>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</si>
  <si>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</si>
  <si>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</si>
  <si>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</si>
  <si>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</si>
  <si>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</si>
  <si>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</si>
  <si>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</si>
  <si>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</si>
  <si>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</si>
  <si>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</si>
  <si>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</si>
  <si>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</si>
  <si>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</si>
  <si>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</si>
  <si>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</si>
  <si>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</si>
  <si>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</si>
  <si>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</si>
  <si>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</si>
  <si>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</si>
  <si>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</si>
  <si>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</si>
  <si>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</si>
  <si>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</si>
  <si>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</si>
  <si>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</si>
  <si>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</si>
  <si>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</si>
  <si>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</si>
  <si>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</si>
  <si>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</si>
  <si>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</si>
  <si>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</si>
  <si>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</si>
  <si>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</si>
  <si>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</si>
  <si>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</si>
  <si>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</si>
  <si>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</si>
  <si>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</si>
  <si>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</si>
  <si>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</si>
  <si>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</si>
  <si>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</si>
  <si>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</si>
  <si>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</si>
  <si>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</si>
  <si>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</si>
  <si>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</si>
  <si>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</si>
  <si>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</si>
  <si>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</si>
  <si>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</si>
  <si>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</si>
  <si>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</si>
  <si>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</si>
  <si>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</si>
  <si>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</si>
  <si>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</si>
  <si>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</si>
  <si>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580-223-9705 Ext. 335</t>
  </si>
  <si>
    <t>580-229-1291</t>
  </si>
  <si>
    <t>918-456-8826</t>
  </si>
  <si>
    <t>Rosa Balderrama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</si>
  <si>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</si>
  <si>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</si>
  <si>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</si>
  <si>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</si>
  <si>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</si>
  <si>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</si>
  <si>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</si>
  <si>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</si>
  <si>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</si>
  <si>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</si>
  <si>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</si>
  <si>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</si>
  <si>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</si>
  <si>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</si>
  <si>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</si>
  <si>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</si>
  <si>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</si>
  <si>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</si>
  <si>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</si>
  <si>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</si>
  <si>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</si>
  <si>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</si>
  <si>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</si>
  <si>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</si>
  <si>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</si>
  <si>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</si>
  <si>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</si>
  <si>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</si>
  <si>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</si>
  <si>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</si>
  <si>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</si>
  <si>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</si>
  <si>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</si>
  <si>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</si>
  <si>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</si>
  <si>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</si>
  <si>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</si>
  <si>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</si>
  <si>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</si>
  <si>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</si>
  <si>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</si>
  <si>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</si>
  <si>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</si>
  <si>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</si>
  <si>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</si>
  <si>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Dana Fox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</si>
  <si>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</si>
  <si>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</si>
  <si>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</si>
  <si>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</si>
  <si>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</si>
  <si>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</si>
  <si>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</si>
  <si>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</si>
  <si>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918-385-2546</t>
  </si>
  <si>
    <t>405-372-8200</t>
  </si>
  <si>
    <t>918-225-3377</t>
  </si>
  <si>
    <t>580-332-2011</t>
  </si>
  <si>
    <t>405-273-2157</t>
  </si>
  <si>
    <t>580-298-6624</t>
  </si>
  <si>
    <t>580-497-2320</t>
  </si>
  <si>
    <t>918-341-3166</t>
  </si>
  <si>
    <t>405-382-4369</t>
  </si>
  <si>
    <t>918-775-6201 Ext. 235</t>
  </si>
  <si>
    <t>Regina Wright</t>
  </si>
  <si>
    <t>580-252-0270</t>
  </si>
  <si>
    <t>580-335-2163</t>
  </si>
  <si>
    <t>Leticia Cruz</t>
  </si>
  <si>
    <t>918-295-6174</t>
  </si>
  <si>
    <t>Man Lun Vung</t>
  </si>
  <si>
    <t>918-595-4280</t>
  </si>
  <si>
    <t>918-369-3155</t>
  </si>
  <si>
    <t>918-591-6103</t>
  </si>
  <si>
    <t>Norma Repack</t>
  </si>
  <si>
    <t>Elaine Wyatt</t>
  </si>
  <si>
    <t>918-595-4562</t>
  </si>
  <si>
    <t>TCCHD-Owasso</t>
  </si>
  <si>
    <t>Kerry Siewert</t>
  </si>
  <si>
    <t>918-335-3005</t>
  </si>
  <si>
    <t>580-327-3192</t>
  </si>
  <si>
    <t>580-256-6416</t>
  </si>
  <si>
    <t>Verla Barton</t>
  </si>
  <si>
    <t>Maria Hernandez</t>
  </si>
  <si>
    <t>Helen Lazcano</t>
  </si>
  <si>
    <t>918-594-4827</t>
  </si>
  <si>
    <t>TCCHD-Broken Arrow</t>
  </si>
  <si>
    <t>07234</t>
  </si>
  <si>
    <t>Casey L. Jones</t>
  </si>
  <si>
    <t>Leonor Leal</t>
  </si>
  <si>
    <t>405-632-6688</t>
  </si>
  <si>
    <t xml:space="preserve">918-253-4511 </t>
  </si>
  <si>
    <t>918-485-3022</t>
  </si>
  <si>
    <t>Jessica Rollins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</si>
  <si>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</si>
  <si>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</si>
  <si>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</si>
  <si>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</si>
  <si>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</si>
  <si>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</si>
  <si>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</si>
  <si>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</si>
  <si>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</si>
  <si>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</si>
  <si>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</si>
  <si>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Jennifer Gutierrez</t>
  </si>
  <si>
    <t>Nina Wright</t>
  </si>
  <si>
    <t>Gina Blankinship</t>
  </si>
  <si>
    <t>Patricia Ramirez</t>
  </si>
  <si>
    <t>580-623-7977</t>
  </si>
  <si>
    <t>99372</t>
  </si>
  <si>
    <t>OSDH</t>
  </si>
  <si>
    <t>WIC State Office</t>
  </si>
  <si>
    <t>Total Applications Mailed</t>
  </si>
  <si>
    <t>OK.CCHD - South Oaks</t>
  </si>
  <si>
    <t>OK.CCHD - Shepherd Center</t>
  </si>
  <si>
    <t>TOTAL</t>
  </si>
  <si>
    <t>Ft. Sill</t>
  </si>
  <si>
    <t>**Contact Count is the total number of certs, recerts, midpoints, and transfers for each location per unduplicated group ID</t>
  </si>
  <si>
    <t>Donna Rendon-Mendez</t>
  </si>
  <si>
    <t xml:space="preserve">580-326-8821 </t>
  </si>
  <si>
    <t>Oklahoma</t>
  </si>
  <si>
    <t>Tulsa</t>
  </si>
  <si>
    <t>05704</t>
  </si>
  <si>
    <t>Skiatook</t>
  </si>
  <si>
    <t>District 1 Mobile</t>
  </si>
  <si>
    <t>07703</t>
  </si>
  <si>
    <t>Kayla Green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</si>
  <si>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</si>
  <si>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</si>
  <si>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</si>
  <si>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</si>
  <si>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</si>
  <si>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</si>
  <si>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</si>
  <si>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</si>
  <si>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</si>
  <si>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</si>
  <si>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</si>
  <si>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</si>
  <si>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</si>
  <si>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Connie Chesser</t>
  </si>
  <si>
    <t>Dora Gomez</t>
  </si>
  <si>
    <t>918-595-4255</t>
  </si>
  <si>
    <t>918-595-4054</t>
  </si>
  <si>
    <t>918-486-2845</t>
  </si>
  <si>
    <t>Melissa Boydstun</t>
  </si>
  <si>
    <t>580-924-4285</t>
  </si>
  <si>
    <t>Laura Guyer</t>
  </si>
  <si>
    <t>Marta Bentley</t>
  </si>
  <si>
    <t>Arik Thompson</t>
  </si>
  <si>
    <t>405-321-4048</t>
  </si>
  <si>
    <t>Whitney Mathes</t>
  </si>
  <si>
    <t>Angie Swenson</t>
  </si>
  <si>
    <t>580-286-6628</t>
  </si>
  <si>
    <t>Nilsa Mcclain</t>
  </si>
  <si>
    <t>Pam Kendrick</t>
  </si>
  <si>
    <t>918-423-1267</t>
  </si>
  <si>
    <t>Cassie Todd</t>
  </si>
  <si>
    <t>Lacey Klinglesmith</t>
  </si>
  <si>
    <t>Leticia Aguado</t>
  </si>
  <si>
    <t>918-647-8601</t>
  </si>
  <si>
    <t>Amanda Thompson</t>
  </si>
  <si>
    <t>918-477-0042</t>
  </si>
  <si>
    <t>Jamie Gates</t>
  </si>
  <si>
    <t>Antoinette Nash</t>
  </si>
  <si>
    <t>Marisol Tapia Barbosa</t>
  </si>
  <si>
    <t>Maria E Mireles</t>
  </si>
  <si>
    <t>Janet Webb</t>
  </si>
  <si>
    <t>918-669-8208</t>
  </si>
  <si>
    <t>Minh Chu</t>
  </si>
  <si>
    <t>405-419-4246</t>
  </si>
  <si>
    <t>OK.CCHD -Shepherd Center</t>
  </si>
  <si>
    <t>OK.CCHD - Southern Oaks</t>
  </si>
  <si>
    <t>Jasmine Diaz De Leon</t>
  </si>
  <si>
    <t>Brandi Beavers</t>
  </si>
  <si>
    <t>580-585-6724</t>
  </si>
  <si>
    <t>Stephanie Sewell</t>
  </si>
  <si>
    <t>918-689-7774</t>
  </si>
  <si>
    <t>Shavonne Jacobs</t>
  </si>
  <si>
    <t>Almetrice Alford</t>
  </si>
  <si>
    <t>* Independent WIC Clinic</t>
  </si>
  <si>
    <t>Jame LaCourse</t>
  </si>
  <si>
    <t>580-938-5538</t>
  </si>
  <si>
    <t>Rebecca Wheeler</t>
  </si>
  <si>
    <t>MaeKayla Compton</t>
  </si>
  <si>
    <t>Sarah Farmer</t>
  </si>
  <si>
    <t>Marcella McFarland</t>
  </si>
  <si>
    <t>405-769-1368</t>
  </si>
  <si>
    <t>580-726-3316</t>
  </si>
  <si>
    <t>Shayna Walters</t>
  </si>
  <si>
    <t>Angela Frazier</t>
  </si>
  <si>
    <t>Janet Tessmann</t>
  </si>
  <si>
    <t>District Mobile 1</t>
  </si>
  <si>
    <t>Anna Cole</t>
  </si>
  <si>
    <t>Skaitook</t>
  </si>
  <si>
    <t>Donna Watkins</t>
  </si>
  <si>
    <t>Sara Kelly</t>
  </si>
  <si>
    <t>01607</t>
  </si>
  <si>
    <t>District 5 Mobile</t>
  </si>
  <si>
    <t>Rena Whitehead Harris</t>
  </si>
  <si>
    <t>918-540-2481</t>
  </si>
  <si>
    <t>Sherri Randolph</t>
  </si>
  <si>
    <t>580-922-7361 Ext. 4146</t>
  </si>
  <si>
    <t>Sarah Benson Hidalgo</t>
  </si>
  <si>
    <t>Krystal Killman Rogers</t>
  </si>
  <si>
    <t>Casey Jones</t>
  </si>
  <si>
    <t>Rick Westbrook</t>
  </si>
  <si>
    <t>Julia McGhee</t>
  </si>
  <si>
    <t>Erica Brady</t>
  </si>
  <si>
    <t>Pamela Grammer</t>
  </si>
  <si>
    <t>kay</t>
  </si>
  <si>
    <t>Total</t>
  </si>
  <si>
    <t>Kimberly Killman</t>
  </si>
  <si>
    <t>Kayla Hyde</t>
  </si>
  <si>
    <t>Tracee Wiley</t>
  </si>
  <si>
    <t>Veronica Avalos</t>
  </si>
  <si>
    <t>Aguilar, Matthew</t>
  </si>
  <si>
    <t>Margaret Key</t>
  </si>
  <si>
    <t>Charles Roach</t>
  </si>
  <si>
    <t>Jennifer Goad</t>
  </si>
  <si>
    <t>Crystal Bennett</t>
  </si>
  <si>
    <t>Carissa Redman</t>
  </si>
  <si>
    <t>Dina Grammer</t>
  </si>
  <si>
    <t>Kira Hemphill</t>
  </si>
  <si>
    <t>Edie Patrick RN</t>
  </si>
  <si>
    <t>Rhonda Bray</t>
  </si>
  <si>
    <t>Reeva Crawford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</si>
</sst>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298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4" fillId="0" borderId="0" xfId="0" applyFont="1" applyFill="1"/>
    <xf numFmtId="37" fontId="3" fillId="0" borderId="0" xfId="0" applyNumberFormat="1" applyFont="1" applyFill="1" applyBorder="1" applyProtection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2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0" xfId="0" applyFont="1" applyFill="1"/>
    <xf numFmtId="37" fontId="7" fillId="2" borderId="7" xfId="0" applyNumberFormat="1" applyFont="1" applyFill="1" applyBorder="1" applyAlignment="1" applyProtection="1">
      <alignment horizontal="center"/>
    </xf>
    <xf numFmtId="37" fontId="7" fillId="2" borderId="7" xfId="0" applyNumberFormat="1" applyFont="1" applyFill="1" applyBorder="1" applyAlignment="1" applyProtection="1">
      <alignment horizontal="center" wrapText="1"/>
    </xf>
    <xf numFmtId="37" fontId="8" fillId="2" borderId="7" xfId="0" applyNumberFormat="1" applyFont="1" applyFill="1" applyBorder="1" applyAlignment="1" applyProtection="1">
      <alignment horizontal="center" wrapText="1"/>
    </xf>
    <xf numFmtId="0" fontId="8" fillId="2" borderId="7" xfId="0" applyFont="1" applyFill="1" applyBorder="1" applyAlignment="1">
      <alignment horizontal="center" wrapText="1"/>
    </xf>
    <xf numFmtId="37" fontId="9" fillId="2" borderId="7" xfId="0" applyNumberFormat="1" applyFont="1" applyFill="1" applyBorder="1" applyProtection="1"/>
    <xf numFmtId="9" fontId="10" fillId="2" borderId="7" xfId="2" applyNumberFormat="1" applyFont="1" applyFill="1" applyBorder="1" applyAlignment="1">
      <alignment horizontal="right"/>
    </xf>
    <xf numFmtId="0" fontId="10" fillId="2" borderId="7" xfId="0" applyFont="1" applyFill="1" applyBorder="1"/>
    <xf numFmtId="37" fontId="9" fillId="2" borderId="9" xfId="0" applyNumberFormat="1" applyFont="1" applyFill="1" applyBorder="1" applyProtection="1"/>
    <xf numFmtId="9" fontId="10" fillId="2" borderId="9" xfId="2" applyNumberFormat="1" applyFont="1" applyFill="1" applyBorder="1" applyAlignment="1">
      <alignment horizontal="right"/>
    </xf>
    <xf numFmtId="37" fontId="7" fillId="2" borderId="8" xfId="0" applyNumberFormat="1" applyFont="1" applyFill="1" applyBorder="1" applyProtection="1"/>
    <xf numFmtId="9" fontId="8" fillId="2" borderId="8" xfId="2" applyNumberFormat="1" applyFont="1" applyFill="1" applyBorder="1" applyAlignment="1">
      <alignment horizontal="right"/>
    </xf>
    <xf numFmtId="0" fontId="7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Protection="1"/>
    <xf numFmtId="0" fontId="7" fillId="0" borderId="2" xfId="0" applyNumberFormat="1" applyFont="1" applyFill="1" applyBorder="1" applyProtection="1"/>
    <xf numFmtId="0" fontId="8" fillId="0" borderId="8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 wrapText="1"/>
    </xf>
    <xf numFmtId="37" fontId="8" fillId="0" borderId="7" xfId="0" applyNumberFormat="1" applyFont="1" applyFill="1" applyBorder="1" applyAlignment="1" applyProtection="1">
      <alignment horizontal="center" wrapText="1"/>
    </xf>
    <xf numFmtId="0" fontId="8" fillId="0" borderId="7" xfId="0" applyFont="1" applyFill="1" applyBorder="1" applyAlignment="1">
      <alignment horizontal="center" wrapText="1"/>
    </xf>
    <xf numFmtId="49" fontId="9" fillId="0" borderId="7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Protection="1"/>
    <xf numFmtId="49" fontId="9" fillId="0" borderId="7" xfId="0" quotePrefix="1" applyNumberFormat="1" applyFont="1" applyFill="1" applyBorder="1" applyAlignment="1" applyProtection="1">
      <alignment horizontal="center"/>
    </xf>
    <xf numFmtId="49" fontId="9" fillId="2" borderId="7" xfId="0" applyNumberFormat="1" applyFont="1" applyFill="1" applyBorder="1" applyAlignment="1" applyProtection="1">
      <alignment horizontal="center"/>
    </xf>
    <xf numFmtId="49" fontId="9" fillId="0" borderId="9" xfId="0" applyNumberFormat="1" applyFont="1" applyFill="1" applyBorder="1" applyAlignment="1" applyProtection="1">
      <alignment horizontal="center"/>
    </xf>
    <xf numFmtId="37" fontId="9" fillId="0" borderId="9" xfId="0" applyNumberFormat="1" applyFont="1" applyFill="1" applyBorder="1" applyProtection="1"/>
    <xf numFmtId="49" fontId="7" fillId="0" borderId="8" xfId="0" applyNumberFormat="1" applyFont="1" applyFill="1" applyBorder="1" applyAlignment="1" applyProtection="1">
      <alignment horizontal="left"/>
    </xf>
    <xf numFmtId="37" fontId="7" fillId="0" borderId="8" xfId="0" applyNumberFormat="1" applyFont="1" applyFill="1" applyBorder="1" applyProtection="1"/>
    <xf numFmtId="49" fontId="9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Protection="1"/>
    <xf numFmtId="37" fontId="9" fillId="0" borderId="4" xfId="0" applyNumberFormat="1" applyFont="1" applyFill="1" applyBorder="1" applyProtection="1"/>
    <xf numFmtId="9" fontId="10" fillId="0" borderId="0" xfId="2" applyNumberFormat="1" applyFont="1" applyFill="1" applyBorder="1" applyAlignment="1">
      <alignment horizontal="right"/>
    </xf>
    <xf numFmtId="49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37" fontId="7" fillId="0" borderId="4" xfId="0" applyNumberFormat="1" applyFont="1" applyFill="1" applyBorder="1" applyProtection="1"/>
    <xf numFmtId="9" fontId="8" fillId="0" borderId="0" xfId="2" applyNumberFormat="1" applyFont="1" applyFill="1" applyBorder="1" applyAlignment="1">
      <alignment horizontal="right"/>
    </xf>
    <xf numFmtId="49" fontId="7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>
      <alignment horizontal="center"/>
    </xf>
    <xf numFmtId="37" fontId="9" fillId="0" borderId="0" xfId="0" applyNumberFormat="1" applyFont="1" applyFill="1" applyProtection="1"/>
    <xf numFmtId="0" fontId="10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/>
    <xf numFmtId="49" fontId="9" fillId="0" borderId="0" xfId="0" applyNumberFormat="1" applyFont="1" applyFill="1" applyAlignment="1">
      <alignment horizontal="center"/>
    </xf>
    <xf numFmtId="0" fontId="9" fillId="0" borderId="0" xfId="0" applyFont="1" applyFill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37" fontId="9" fillId="0" borderId="7" xfId="0" applyNumberFormat="1" applyFont="1" applyFill="1" applyBorder="1" applyAlignment="1" applyProtection="1">
      <alignment horizontal="center"/>
    </xf>
    <xf numFmtId="37" fontId="9" fillId="2" borderId="7" xfId="0" applyNumberFormat="1" applyFont="1" applyFill="1" applyBorder="1" applyAlignment="1">
      <alignment horizontal="center"/>
    </xf>
    <xf numFmtId="9" fontId="10" fillId="0" borderId="7" xfId="2" applyNumberFormat="1" applyFont="1" applyFill="1" applyBorder="1" applyAlignment="1">
      <alignment horizontal="center"/>
    </xf>
    <xf numFmtId="37" fontId="9" fillId="2" borderId="7" xfId="0" applyNumberFormat="1" applyFont="1" applyFill="1" applyBorder="1" applyAlignment="1" applyProtection="1">
      <alignment horizontal="center"/>
    </xf>
    <xf numFmtId="9" fontId="10" fillId="2" borderId="7" xfId="2" applyNumberFormat="1" applyFont="1" applyFill="1" applyBorder="1" applyAlignment="1">
      <alignment horizontal="center"/>
    </xf>
    <xf numFmtId="37" fontId="9" fillId="0" borderId="9" xfId="0" applyNumberFormat="1" applyFont="1" applyFill="1" applyBorder="1" applyAlignment="1" applyProtection="1">
      <alignment horizontal="center"/>
    </xf>
    <xf numFmtId="37" fontId="9" fillId="2" borderId="9" xfId="0" applyNumberFormat="1" applyFont="1" applyFill="1" applyBorder="1" applyAlignment="1">
      <alignment horizontal="center"/>
    </xf>
    <xf numFmtId="9" fontId="10" fillId="0" borderId="9" xfId="2" applyNumberFormat="1" applyFont="1" applyFill="1" applyBorder="1" applyAlignment="1">
      <alignment horizontal="center"/>
    </xf>
    <xf numFmtId="37" fontId="7" fillId="0" borderId="8" xfId="0" applyNumberFormat="1" applyFont="1" applyFill="1" applyBorder="1" applyAlignment="1" applyProtection="1">
      <alignment horizontal="center"/>
    </xf>
    <xf numFmtId="9" fontId="8" fillId="0" borderId="8" xfId="2" applyNumberFormat="1" applyFont="1" applyFill="1" applyBorder="1" applyAlignment="1">
      <alignment horizontal="center"/>
    </xf>
    <xf numFmtId="37" fontId="9" fillId="0" borderId="5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Alignment="1" applyProtection="1">
      <alignment horizontal="center"/>
    </xf>
    <xf numFmtId="9" fontId="10" fillId="0" borderId="0" xfId="2" applyNumberFormat="1" applyFont="1" applyFill="1" applyBorder="1" applyAlignment="1">
      <alignment horizontal="center"/>
    </xf>
    <xf numFmtId="37" fontId="7" fillId="0" borderId="5" xfId="0" applyNumberFormat="1" applyFont="1" applyFill="1" applyBorder="1" applyAlignment="1" applyProtection="1">
      <alignment horizontal="center" vertical="justify"/>
    </xf>
    <xf numFmtId="37" fontId="7" fillId="0" borderId="0" xfId="0" applyNumberFormat="1" applyFont="1" applyFill="1" applyBorder="1" applyAlignment="1" applyProtection="1">
      <alignment horizontal="center" vertical="justify"/>
    </xf>
    <xf numFmtId="9" fontId="8" fillId="0" borderId="0" xfId="2" applyNumberFormat="1" applyFont="1" applyFill="1" applyBorder="1" applyAlignment="1">
      <alignment horizontal="center"/>
    </xf>
    <xf numFmtId="37" fontId="7" fillId="0" borderId="0" xfId="0" applyNumberFormat="1" applyFont="1" applyFill="1" applyAlignment="1" applyProtection="1">
      <alignment horizontal="center"/>
    </xf>
    <xf numFmtId="37" fontId="7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Alignment="1" applyProtection="1">
      <alignment horizontal="center"/>
    </xf>
    <xf numFmtId="0" fontId="10" fillId="0" borderId="0" xfId="0" applyFont="1" applyFill="1" applyBorder="1" applyAlignment="1">
      <alignment horizontal="center"/>
    </xf>
    <xf numFmtId="37" fontId="9" fillId="2" borderId="9" xfId="0" applyNumberFormat="1" applyFont="1" applyFill="1" applyBorder="1" applyAlignment="1" applyProtection="1">
      <alignment horizontal="center"/>
    </xf>
    <xf numFmtId="37" fontId="7" fillId="2" borderId="8" xfId="0" applyNumberFormat="1" applyFont="1" applyFill="1" applyBorder="1" applyAlignment="1" applyProtection="1">
      <alignment horizontal="center"/>
    </xf>
    <xf numFmtId="49" fontId="9" fillId="3" borderId="7" xfId="0" applyNumberFormat="1" applyFont="1" applyFill="1" applyBorder="1" applyAlignment="1" applyProtection="1">
      <alignment horizontal="center"/>
    </xf>
    <xf numFmtId="37" fontId="9" fillId="3" borderId="7" xfId="0" applyNumberFormat="1" applyFont="1" applyFill="1" applyBorder="1" applyProtection="1"/>
    <xf numFmtId="37" fontId="9" fillId="3" borderId="7" xfId="0" applyNumberFormat="1" applyFont="1" applyFill="1" applyBorder="1" applyAlignment="1" applyProtection="1">
      <alignment horizontal="center"/>
    </xf>
    <xf numFmtId="37" fontId="9" fillId="3" borderId="7" xfId="0" applyNumberFormat="1" applyFont="1" applyFill="1" applyBorder="1" applyAlignment="1">
      <alignment horizontal="center"/>
    </xf>
    <xf numFmtId="9" fontId="10" fillId="3" borderId="7" xfId="2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7" xfId="0" applyFont="1" applyFill="1" applyBorder="1"/>
    <xf numFmtId="49" fontId="9" fillId="3" borderId="7" xfId="0" quotePrefix="1" applyNumberFormat="1" applyFont="1" applyFill="1" applyBorder="1" applyAlignment="1" applyProtection="1">
      <alignment horizontal="center"/>
    </xf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0" fillId="0" borderId="7" xfId="0" applyBorder="1"/>
    <xf numFmtId="0" fontId="11" fillId="0" borderId="0" xfId="0" applyFont="1"/>
    <xf numFmtId="0" fontId="11" fillId="0" borderId="8" xfId="0" applyFont="1" applyBorder="1"/>
    <xf numFmtId="0" fontId="0" fillId="0" borderId="9" xfId="0" applyBorder="1"/>
    <xf numFmtId="0" fontId="8" fillId="0" borderId="0" xfId="0" applyFont="1"/>
    <xf numFmtId="9" fontId="8" fillId="0" borderId="8" xfId="0" applyNumberFormat="1" applyFont="1" applyFill="1" applyBorder="1" applyAlignment="1">
      <alignment horizontal="center"/>
    </xf>
    <xf numFmtId="9" fontId="8" fillId="0" borderId="7" xfId="0" applyNumberFormat="1" applyFont="1" applyFill="1" applyBorder="1" applyAlignment="1">
      <alignment horizontal="center" wrapText="1"/>
    </xf>
    <xf numFmtId="9" fontId="0" fillId="0" borderId="7" xfId="0" applyNumberFormat="1" applyBorder="1"/>
    <xf numFmtId="9" fontId="0" fillId="0" borderId="9" xfId="0" applyNumberFormat="1" applyBorder="1"/>
    <xf numFmtId="9" fontId="11" fillId="0" borderId="8" xfId="0" applyNumberFormat="1" applyFont="1" applyBorder="1"/>
    <xf numFmtId="9" fontId="8" fillId="0" borderId="0" xfId="0" applyNumberFormat="1" applyFont="1"/>
    <xf numFmtId="9" fontId="0" fillId="0" borderId="0" xfId="0" applyNumberFormat="1"/>
    <xf numFmtId="0" fontId="0" fillId="3" borderId="7" xfId="0" applyFill="1" applyBorder="1"/>
    <xf numFmtId="9" fontId="0" fillId="3" borderId="7" xfId="0" applyNumberFormat="1" applyFill="1" applyBorder="1"/>
    <xf numFmtId="0" fontId="7" fillId="0" borderId="1" xfId="0" applyNumberFormat="1" applyFont="1" applyFill="1" applyBorder="1" applyAlignment="1" applyProtection="1">
      <alignment horizontal="left"/>
    </xf>
    <xf numFmtId="37" fontId="7" fillId="0" borderId="7" xfId="0" applyNumberFormat="1" applyFont="1" applyFill="1" applyBorder="1" applyAlignment="1" applyProtection="1">
      <alignment horizontal="left"/>
    </xf>
    <xf numFmtId="0" fontId="0" fillId="0" borderId="7" xfId="0" applyFill="1" applyBorder="1" applyAlignment="1">
      <alignment horizontal="left"/>
    </xf>
    <xf numFmtId="0" fontId="0" fillId="0" borderId="7" xfId="0" applyFill="1" applyBorder="1"/>
    <xf numFmtId="9" fontId="0" fillId="0" borderId="7" xfId="0" applyNumberFormat="1" applyFill="1" applyBorder="1"/>
    <xf numFmtId="0" fontId="0" fillId="0" borderId="9" xfId="0" applyFill="1" applyBorder="1" applyAlignment="1">
      <alignment horizontal="left"/>
    </xf>
    <xf numFmtId="0" fontId="0" fillId="0" borderId="9" xfId="0" applyFill="1" applyBorder="1"/>
    <xf numFmtId="9" fontId="0" fillId="0" borderId="9" xfId="0" applyNumberFormat="1" applyFill="1" applyBorder="1"/>
    <xf numFmtId="0" fontId="11" fillId="0" borderId="8" xfId="0" applyFont="1" applyFill="1" applyBorder="1" applyAlignment="1">
      <alignment horizontal="left"/>
    </xf>
    <xf numFmtId="0" fontId="11" fillId="0" borderId="8" xfId="0" applyFont="1" applyFill="1" applyBorder="1"/>
    <xf numFmtId="9" fontId="11" fillId="0" borderId="8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/>
    <xf numFmtId="0" fontId="11" fillId="0" borderId="7" xfId="0" applyFont="1" applyBorder="1"/>
    <xf numFmtId="165" fontId="8" fillId="0" borderId="8" xfId="0" applyNumberFormat="1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 wrapText="1"/>
    </xf>
    <xf numFmtId="165" fontId="0" fillId="0" borderId="7" xfId="0" applyNumberFormat="1" applyBorder="1"/>
    <xf numFmtId="165" fontId="11" fillId="0" borderId="7" xfId="0" applyNumberFormat="1" applyFont="1" applyBorder="1"/>
    <xf numFmtId="165" fontId="11" fillId="0" borderId="0" xfId="0" applyNumberFormat="1" applyFont="1"/>
    <xf numFmtId="165" fontId="0" fillId="0" borderId="0" xfId="0" applyNumberFormat="1"/>
    <xf numFmtId="165" fontId="0" fillId="3" borderId="7" xfId="0" applyNumberFormat="1" applyFill="1" applyBorder="1"/>
    <xf numFmtId="0" fontId="0" fillId="3" borderId="7" xfId="0" applyFill="1" applyBorder="1" applyAlignment="1">
      <alignment horizontal="left"/>
    </xf>
    <xf numFmtId="0" fontId="0" fillId="2" borderId="7" xfId="0" applyFill="1" applyBorder="1"/>
    <xf numFmtId="165" fontId="0" fillId="2" borderId="7" xfId="0" applyNumberFormat="1" applyFill="1" applyBorder="1"/>
    <xf numFmtId="0" fontId="0" fillId="2" borderId="0" xfId="0" applyFill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11" fillId="0" borderId="0" xfId="0" applyFont="1" applyBorder="1"/>
    <xf numFmtId="0" fontId="7" fillId="2" borderId="1" xfId="0" applyNumberFormat="1" applyFont="1" applyFill="1" applyBorder="1" applyProtection="1"/>
    <xf numFmtId="165" fontId="8" fillId="2" borderId="8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 wrapText="1"/>
    </xf>
    <xf numFmtId="0" fontId="11" fillId="2" borderId="7" xfId="0" applyFont="1" applyFill="1" applyBorder="1"/>
    <xf numFmtId="165" fontId="11" fillId="2" borderId="7" xfId="0" applyNumberFormat="1" applyFont="1" applyFill="1" applyBorder="1"/>
    <xf numFmtId="165" fontId="0" fillId="2" borderId="0" xfId="0" applyNumberFormat="1" applyFill="1"/>
    <xf numFmtId="0" fontId="11" fillId="0" borderId="10" xfId="0" applyFont="1" applyBorder="1"/>
    <xf numFmtId="165" fontId="11" fillId="0" borderId="10" xfId="0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0" xfId="0" applyFont="1"/>
    <xf numFmtId="165" fontId="1" fillId="0" borderId="0" xfId="0" applyNumberFormat="1" applyFont="1"/>
    <xf numFmtId="165" fontId="8" fillId="0" borderId="0" xfId="2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8" fillId="0" borderId="0" xfId="0" applyFont="1" applyFill="1"/>
    <xf numFmtId="0" fontId="1" fillId="3" borderId="7" xfId="0" applyFont="1" applyFill="1" applyBorder="1"/>
    <xf numFmtId="165" fontId="1" fillId="3" borderId="7" xfId="0" applyNumberFormat="1" applyFont="1" applyFill="1" applyBorder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Protection="1"/>
    <xf numFmtId="0" fontId="1" fillId="0" borderId="0" xfId="0" applyFont="1" applyFill="1" applyBorder="1"/>
    <xf numFmtId="0" fontId="1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49" fontId="5" fillId="0" borderId="0" xfId="0" applyNumberFormat="1" applyFont="1" applyAlignment="1" applyProtection="1">
      <alignment horizontal="center"/>
    </xf>
    <xf numFmtId="37" fontId="5" fillId="0" borderId="0" xfId="0" applyNumberFormat="1" applyFont="1" applyProtection="1"/>
    <xf numFmtId="0" fontId="1" fillId="0" borderId="0" xfId="0" applyFont="1" applyAlignment="1">
      <alignment horizontal="center"/>
    </xf>
    <xf numFmtId="37" fontId="5" fillId="0" borderId="0" xfId="0" applyNumberFormat="1" applyFont="1" applyBorder="1" applyProtection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12" fillId="0" borderId="0" xfId="0" applyNumberFormat="1" applyFont="1" applyAlignment="1" applyProtection="1">
      <alignment horizontal="left"/>
    </xf>
    <xf numFmtId="37" fontId="12" fillId="0" borderId="0" xfId="0" applyNumberFormat="1" applyFont="1" applyProtection="1"/>
    <xf numFmtId="37" fontId="12" fillId="0" borderId="0" xfId="0" applyNumberFormat="1" applyFont="1" applyBorder="1" applyProtection="1"/>
    <xf numFmtId="37" fontId="12" fillId="0" borderId="0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 applyProtection="1">
      <alignment horizontal="center"/>
    </xf>
    <xf numFmtId="37" fontId="5" fillId="0" borderId="7" xfId="0" applyNumberFormat="1" applyFont="1" applyBorder="1" applyProtection="1"/>
    <xf numFmtId="9" fontId="5" fillId="0" borderId="7" xfId="2" applyNumberFormat="1" applyFont="1" applyFill="1" applyBorder="1" applyAlignment="1" applyProtection="1">
      <alignment horizontal="center"/>
    </xf>
    <xf numFmtId="9" fontId="1" fillId="0" borderId="7" xfId="2" applyNumberFormat="1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Protection="1"/>
    <xf numFmtId="49" fontId="5" fillId="0" borderId="7" xfId="0" quotePrefix="1" applyNumberFormat="1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/>
    <xf numFmtId="49" fontId="5" fillId="0" borderId="7" xfId="0" quotePrefix="1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left"/>
    </xf>
    <xf numFmtId="37" fontId="12" fillId="0" borderId="0" xfId="0" applyNumberFormat="1" applyFont="1" applyFill="1" applyBorder="1" applyProtection="1"/>
    <xf numFmtId="0" fontId="1" fillId="2" borderId="7" xfId="0" applyFont="1" applyFill="1" applyBorder="1"/>
    <xf numFmtId="165" fontId="1" fillId="2" borderId="7" xfId="0" applyNumberFormat="1" applyFont="1" applyFill="1" applyBorder="1"/>
    <xf numFmtId="0" fontId="11" fillId="2" borderId="10" xfId="0" applyFont="1" applyFill="1" applyBorder="1"/>
    <xf numFmtId="165" fontId="11" fillId="2" borderId="10" xfId="0" applyNumberFormat="1" applyFont="1" applyFill="1" applyBorder="1"/>
    <xf numFmtId="165" fontId="1" fillId="0" borderId="7" xfId="0" applyNumberFormat="1" applyFont="1" applyFill="1" applyBorder="1"/>
    <xf numFmtId="0" fontId="11" fillId="0" borderId="10" xfId="0" applyFont="1" applyFill="1" applyBorder="1"/>
    <xf numFmtId="165" fontId="11" fillId="0" borderId="10" xfId="0" applyNumberFormat="1" applyFont="1" applyFill="1" applyBorder="1"/>
    <xf numFmtId="0" fontId="1" fillId="0" borderId="0" xfId="0" applyFont="1" applyFill="1"/>
    <xf numFmtId="165" fontId="1" fillId="0" borderId="0" xfId="0" applyNumberFormat="1" applyFont="1" applyFill="1"/>
    <xf numFmtId="0" fontId="11" fillId="0" borderId="0" xfId="0" applyFont="1" applyFill="1"/>
    <xf numFmtId="165" fontId="11" fillId="0" borderId="0" xfId="0" applyNumberFormat="1" applyFont="1" applyFill="1"/>
    <xf numFmtId="0" fontId="1" fillId="0" borderId="5" xfId="0" applyFont="1" applyFill="1" applyBorder="1"/>
    <xf numFmtId="37" fontId="7" fillId="0" borderId="8" xfId="0" applyNumberFormat="1" applyFont="1" applyFill="1" applyBorder="1" applyAlignment="1" applyProtection="1">
      <alignment horizontal="center" wrapText="1"/>
    </xf>
    <xf numFmtId="37" fontId="8" fillId="0" borderId="8" xfId="0" applyNumberFormat="1" applyFont="1" applyFill="1" applyBorder="1" applyAlignment="1" applyProtection="1">
      <alignment horizontal="center" wrapText="1"/>
    </xf>
    <xf numFmtId="165" fontId="8" fillId="0" borderId="0" xfId="0" applyNumberFormat="1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center"/>
    </xf>
    <xf numFmtId="37" fontId="7" fillId="2" borderId="8" xfId="0" applyNumberFormat="1" applyFont="1" applyFill="1" applyBorder="1" applyAlignment="1" applyProtection="1">
      <alignment horizontal="center" wrapText="1"/>
    </xf>
    <xf numFmtId="37" fontId="8" fillId="2" borderId="8" xfId="0" applyNumberFormat="1" applyFont="1" applyFill="1" applyBorder="1" applyAlignment="1" applyProtection="1">
      <alignment horizontal="center" wrapText="1"/>
    </xf>
    <xf numFmtId="49" fontId="1" fillId="0" borderId="7" xfId="0" applyNumberFormat="1" applyFont="1" applyFill="1" applyBorder="1" applyAlignment="1">
      <alignment horizontal="left"/>
    </xf>
    <xf numFmtId="49" fontId="9" fillId="0" borderId="9" xfId="0" applyNumberFormat="1" applyFont="1" applyFill="1" applyBorder="1" applyAlignment="1" applyProtection="1">
      <alignment horizontal="left"/>
    </xf>
    <xf numFmtId="37" fontId="5" fillId="0" borderId="11" xfId="0" applyNumberFormat="1" applyFont="1" applyBorder="1" applyProtection="1"/>
    <xf numFmtId="9" fontId="5" fillId="0" borderId="11" xfId="2" applyNumberFormat="1" applyFont="1" applyFill="1" applyBorder="1" applyAlignment="1" applyProtection="1">
      <alignment horizontal="center"/>
    </xf>
    <xf numFmtId="9" fontId="1" fillId="0" borderId="11" xfId="2" applyNumberFormat="1" applyFont="1" applyBorder="1" applyAlignment="1">
      <alignment horizontal="center"/>
    </xf>
    <xf numFmtId="9" fontId="5" fillId="0" borderId="9" xfId="2" applyNumberFormat="1" applyFont="1" applyFill="1" applyBorder="1" applyAlignment="1" applyProtection="1">
      <alignment horizontal="center"/>
    </xf>
    <xf numFmtId="49" fontId="1" fillId="3" borderId="7" xfId="0" applyNumberFormat="1" applyFont="1" applyFill="1" applyBorder="1"/>
    <xf numFmtId="165" fontId="8" fillId="2" borderId="0" xfId="0" applyNumberFormat="1" applyFont="1" applyFill="1" applyBorder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13" fillId="0" borderId="0" xfId="0" applyNumberFormat="1" applyFont="1" applyFill="1" applyAlignment="1">
      <alignment horizontal="left"/>
    </xf>
    <xf numFmtId="49" fontId="12" fillId="0" borderId="7" xfId="0" applyNumberFormat="1" applyFont="1" applyFill="1" applyBorder="1" applyAlignment="1" applyProtection="1">
      <alignment horizontal="left"/>
    </xf>
    <xf numFmtId="37" fontId="12" fillId="0" borderId="7" xfId="0" applyNumberFormat="1" applyFont="1" applyFill="1" applyBorder="1" applyAlignment="1" applyProtection="1">
      <alignment horizontal="left"/>
    </xf>
    <xf numFmtId="0" fontId="11" fillId="0" borderId="7" xfId="0" applyFont="1" applyFill="1" applyBorder="1" applyAlignment="1">
      <alignment horizontal="left"/>
    </xf>
    <xf numFmtId="0" fontId="11" fillId="0" borderId="7" xfId="0" applyFont="1" applyBorder="1" applyAlignment="1">
      <alignment horizontal="left"/>
    </xf>
    <xf numFmtId="9" fontId="5" fillId="4" borderId="7" xfId="2" applyNumberFormat="1" applyFont="1" applyFill="1" applyBorder="1" applyAlignment="1" applyProtection="1">
      <alignment horizontal="center"/>
    </xf>
    <xf numFmtId="9" fontId="5" fillId="4" borderId="9" xfId="2" applyNumberFormat="1" applyFont="1" applyFill="1" applyBorder="1" applyAlignment="1" applyProtection="1">
      <alignment horizontal="center"/>
    </xf>
    <xf numFmtId="49" fontId="12" fillId="0" borderId="7" xfId="0" applyNumberFormat="1" applyFont="1" applyBorder="1" applyAlignment="1" applyProtection="1">
      <alignment horizontal="left"/>
    </xf>
    <xf numFmtId="37" fontId="12" fillId="0" borderId="10" xfId="0" applyNumberFormat="1" applyFont="1" applyBorder="1" applyProtection="1"/>
    <xf numFmtId="9" fontId="12" fillId="0" borderId="10" xfId="2" applyNumberFormat="1" applyFont="1" applyFill="1" applyBorder="1" applyAlignment="1" applyProtection="1">
      <alignment horizontal="center"/>
    </xf>
    <xf numFmtId="9" fontId="11" fillId="0" borderId="10" xfId="2" applyNumberFormat="1" applyFont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left"/>
    </xf>
    <xf numFmtId="165" fontId="11" fillId="0" borderId="2" xfId="0" applyNumberFormat="1" applyFont="1" applyFill="1" applyBorder="1" applyAlignment="1">
      <alignment horizontal="left"/>
    </xf>
    <xf numFmtId="37" fontId="12" fillId="0" borderId="8" xfId="0" applyNumberFormat="1" applyFont="1" applyFill="1" applyBorder="1" applyAlignment="1" applyProtection="1">
      <alignment horizontal="center"/>
    </xf>
    <xf numFmtId="37" fontId="12" fillId="0" borderId="8" xfId="0" applyNumberFormat="1" applyFont="1" applyFill="1" applyBorder="1" applyAlignment="1" applyProtection="1">
      <alignment horizontal="center" wrapText="1"/>
    </xf>
    <xf numFmtId="37" fontId="11" fillId="0" borderId="8" xfId="0" applyNumberFormat="1" applyFont="1" applyFill="1" applyBorder="1" applyAlignment="1" applyProtection="1">
      <alignment horizontal="center" wrapText="1"/>
    </xf>
    <xf numFmtId="165" fontId="11" fillId="0" borderId="7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right"/>
    </xf>
    <xf numFmtId="165" fontId="1" fillId="3" borderId="7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165" fontId="1" fillId="2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165" fontId="1" fillId="0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left"/>
    </xf>
    <xf numFmtId="49" fontId="1" fillId="3" borderId="7" xfId="0" applyNumberFormat="1" applyFont="1" applyFill="1" applyBorder="1" applyAlignment="1">
      <alignment horizontal="left"/>
    </xf>
    <xf numFmtId="0" fontId="11" fillId="0" borderId="10" xfId="0" applyFont="1" applyFill="1" applyBorder="1" applyAlignment="1">
      <alignment horizontal="right"/>
    </xf>
    <xf numFmtId="165" fontId="11" fillId="0" borderId="1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165" fontId="1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right"/>
    </xf>
    <xf numFmtId="49" fontId="5" fillId="0" borderId="8" xfId="0" applyNumberFormat="1" applyFont="1" applyFill="1" applyBorder="1" applyAlignment="1" applyProtection="1">
      <alignment horizontal="center"/>
    </xf>
    <xf numFmtId="37" fontId="5" fillId="0" borderId="8" xfId="0" applyNumberFormat="1" applyFont="1" applyFill="1" applyBorder="1" applyProtection="1"/>
    <xf numFmtId="0" fontId="1" fillId="0" borderId="8" xfId="0" applyFont="1" applyBorder="1"/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Protection="1"/>
    <xf numFmtId="0" fontId="12" fillId="0" borderId="4" xfId="0" applyNumberFormat="1" applyFont="1" applyBorder="1" applyProtection="1"/>
    <xf numFmtId="49" fontId="12" fillId="0" borderId="7" xfId="0" applyNumberFormat="1" applyFont="1" applyBorder="1" applyAlignment="1" applyProtection="1">
      <alignment horizontal="center"/>
    </xf>
    <xf numFmtId="37" fontId="12" fillId="0" borderId="7" xfId="0" applyNumberFormat="1" applyFont="1" applyBorder="1" applyAlignment="1" applyProtection="1">
      <alignment horizontal="center"/>
    </xf>
    <xf numFmtId="166" fontId="12" fillId="0" borderId="7" xfId="0" applyNumberFormat="1" applyFont="1" applyFill="1" applyBorder="1" applyAlignment="1" applyProtection="1">
      <alignment horizontal="center" wrapText="1"/>
    </xf>
    <xf numFmtId="0" fontId="11" fillId="0" borderId="7" xfId="0" applyFont="1" applyBorder="1" applyAlignment="1">
      <alignment horizontal="center" wrapText="1"/>
    </xf>
    <xf numFmtId="49" fontId="1" fillId="0" borderId="7" xfId="0" applyNumberFormat="1" applyFont="1" applyFill="1" applyBorder="1"/>
    <xf numFmtId="9" fontId="5" fillId="4" borderId="11" xfId="2" applyNumberFormat="1" applyFont="1" applyFill="1" applyBorder="1" applyAlignment="1" applyProtection="1">
      <alignment horizontal="center"/>
    </xf>
    <xf numFmtId="0" fontId="12" fillId="2" borderId="1" xfId="0" applyNumberFormat="1" applyFont="1" applyFill="1" applyBorder="1" applyAlignment="1" applyProtection="1">
      <alignment horizontal="left"/>
    </xf>
    <xf numFmtId="165" fontId="11" fillId="2" borderId="2" xfId="0" applyNumberFormat="1" applyFont="1" applyFill="1" applyBorder="1" applyAlignment="1">
      <alignment horizontal="left"/>
    </xf>
    <xf numFmtId="37" fontId="12" fillId="2" borderId="7" xfId="0" applyNumberFormat="1" applyFont="1" applyFill="1" applyBorder="1" applyAlignment="1" applyProtection="1">
      <alignment horizontal="left"/>
    </xf>
    <xf numFmtId="37" fontId="12" fillId="2" borderId="8" xfId="0" applyNumberFormat="1" applyFont="1" applyFill="1" applyBorder="1" applyAlignment="1" applyProtection="1">
      <alignment horizontal="center"/>
    </xf>
    <xf numFmtId="37" fontId="12" fillId="2" borderId="8" xfId="0" applyNumberFormat="1" applyFont="1" applyFill="1" applyBorder="1" applyAlignment="1" applyProtection="1">
      <alignment horizontal="center" wrapText="1"/>
    </xf>
    <xf numFmtId="37" fontId="11" fillId="2" borderId="8" xfId="0" applyNumberFormat="1" applyFont="1" applyFill="1" applyBorder="1" applyAlignment="1" applyProtection="1">
      <alignment horizontal="center" wrapText="1"/>
    </xf>
    <xf numFmtId="165" fontId="11" fillId="2" borderId="7" xfId="0" applyNumberFormat="1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right"/>
    </xf>
    <xf numFmtId="165" fontId="11" fillId="2" borderId="10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0" borderId="7" xfId="0" applyFont="1" applyBorder="1" applyAlignment="1">
      <alignment horizontal="right"/>
    </xf>
    <xf numFmtId="37" fontId="11" fillId="0" borderId="8" xfId="0" applyNumberFormat="1" applyFont="1" applyBorder="1" applyAlignment="1">
      <alignment horizontal="center" wrapText="1"/>
    </xf>
    <xf numFmtId="0" fontId="11" fillId="0" borderId="1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64" fontId="7" fillId="0" borderId="3" xfId="1" quotePrefix="1" applyNumberFormat="1" applyFont="1" applyFill="1" applyBorder="1" applyAlignment="1" applyProtection="1">
      <alignment horizontal="center"/>
    </xf>
    <xf numFmtId="164" fontId="7" fillId="0" borderId="1" xfId="1" quotePrefix="1" applyNumberFormat="1" applyFont="1" applyFill="1" applyBorder="1" applyAlignment="1" applyProtection="1">
      <alignment horizontal="center"/>
    </xf>
    <xf numFmtId="164" fontId="7" fillId="0" borderId="2" xfId="1" quotePrefix="1" applyNumberFormat="1" applyFont="1" applyFill="1" applyBorder="1" applyAlignment="1" applyProtection="1">
      <alignment horizontal="center"/>
    </xf>
    <xf numFmtId="164" fontId="7" fillId="2" borderId="3" xfId="1" quotePrefix="1" applyNumberFormat="1" applyFont="1" applyFill="1" applyBorder="1" applyAlignment="1" applyProtection="1">
      <alignment horizontal="center"/>
    </xf>
    <xf numFmtId="164" fontId="7" fillId="2" borderId="1" xfId="1" quotePrefix="1" applyNumberFormat="1" applyFont="1" applyFill="1" applyBorder="1" applyAlignment="1" applyProtection="1">
      <alignment horizontal="center"/>
    </xf>
    <xf numFmtId="164" fontId="7" fillId="2" borderId="2" xfId="1" quotePrefix="1" applyNumberFormat="1" applyFont="1" applyFill="1" applyBorder="1" applyAlignment="1" applyProtection="1">
      <alignment horizontal="center"/>
    </xf>
    <xf numFmtId="164" fontId="12" fillId="0" borderId="1" xfId="1" quotePrefix="1" applyNumberFormat="1" applyFont="1" applyFill="1" applyBorder="1" applyAlignment="1" applyProtection="1">
      <alignment horizontal="left"/>
    </xf>
    <xf numFmtId="164" fontId="12" fillId="0" borderId="1" xfId="1" quotePrefix="1" applyNumberFormat="1" applyFont="1" applyFill="1" applyBorder="1" applyAlignment="1" applyProtection="1">
      <alignment horizontal="center"/>
    </xf>
    <xf numFmtId="164" fontId="12" fillId="2" borderId="1" xfId="1" quotePrefix="1" applyNumberFormat="1" applyFont="1" applyFill="1" applyBorder="1" applyAlignment="1" applyProtection="1">
      <alignment horizontal="center"/>
    </xf>
    <xf numFmtId="164" fontId="12" fillId="0" borderId="5" xfId="1" quotePrefix="1" applyNumberFormat="1" applyFont="1" applyFill="1" applyBorder="1" applyAlignment="1" applyProtection="1">
      <alignment horizontal="center"/>
    </xf>
    <xf numFmtId="164" fontId="12" fillId="0" borderId="0" xfId="1" quotePrefix="1" applyNumberFormat="1" applyFont="1" applyFill="1" applyBorder="1" applyAlignment="1" applyProtection="1">
      <alignment horizontal="center"/>
    </xf>
    <xf numFmtId="164" fontId="12" fillId="0" borderId="4" xfId="1" quotePrefix="1" applyNumberFormat="1" applyFont="1" applyFill="1" applyBorder="1" applyAlignment="1" applyProtection="1">
      <alignment horizontal="center"/>
    </xf>
    <xf numFmtId="37" fontId="11" fillId="0" borderId="8" xfId="0" applyNumberFormat="1" applyFont="1" applyFill="1" applyBorder="1" applyAlignment="1">
      <alignment horizontal="center" wrapText="1"/>
    </xf>
    <xf numFmtId="165" fontId="11" fillId="0" borderId="7" xfId="0" applyNumberFormat="1" applyFont="1" applyFill="1" applyBorder="1" applyAlignment="1">
      <alignment horizontal="right" wrapText="1"/>
    </xf>
    <xf numFmtId="37" fontId="12" fillId="0" borderId="8" xfId="0" applyNumberFormat="1" applyFont="1" applyFill="1" applyBorder="1" applyAlignment="1" applyProtection="1">
      <alignment horizontal="right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6"/>
  <sheetViews>
    <sheetView zoomScaleNormal="100" workbookViewId="0">
      <pane xSplit="3" ySplit="2" topLeftCell="G10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14" sqref="A114:C114"/>
    </sheetView>
  </sheetViews>
  <sheetFormatPr defaultColWidth="5.6640625" defaultRowHeight="13.8" x14ac:dyDescent="0.25"/>
  <cols>
    <col min="1" max="1" width="8.6640625" style="61" customWidth="1"/>
    <col min="2" max="2" width="12.44140625" style="62" customWidth="1"/>
    <col min="3" max="3" width="26.44140625" style="62" bestFit="1" customWidth="1"/>
    <col min="4" max="5" width="6.33203125" style="57" customWidth="1"/>
    <col min="6" max="6" width="9.109375" style="82" bestFit="1" customWidth="1"/>
    <col min="7" max="7" width="11.109375" style="57" customWidth="1"/>
    <col min="8" max="8" width="12.33203125" style="57" customWidth="1"/>
    <col min="9" max="9" width="8.6640625" style="57" customWidth="1"/>
    <col min="10" max="10" width="8.44140625" style="57" customWidth="1"/>
    <col min="11" max="11" width="8.44140625" style="5" bestFit="1" customWidth="1"/>
    <col min="12" max="16384" width="5.6640625" style="3"/>
  </cols>
  <sheetData>
    <row r="1" spans="1:11" s="2" customFormat="1" x14ac:dyDescent="0.25">
      <c r="A1" s="28"/>
      <c r="B1" s="29"/>
      <c r="C1" s="30"/>
      <c r="D1" s="283">
        <v>44562</v>
      </c>
      <c r="E1" s="284"/>
      <c r="F1" s="284"/>
      <c r="G1" s="284"/>
      <c r="H1" s="284"/>
      <c r="I1" s="285"/>
      <c r="J1" s="31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428</v>
      </c>
      <c r="I2" s="35" t="s">
        <v>7</v>
      </c>
      <c r="J2" s="36" t="s">
        <v>8</v>
      </c>
      <c r="K2" s="1"/>
    </row>
    <row r="3" spans="1:11" x14ac:dyDescent="0.25">
      <c r="A3" s="85" t="s">
        <v>9</v>
      </c>
      <c r="B3" s="86" t="s">
        <v>10</v>
      </c>
      <c r="C3" s="86" t="s">
        <v>11</v>
      </c>
      <c r="D3" s="87">
        <v>5</v>
      </c>
      <c r="E3" s="87">
        <v>7</v>
      </c>
      <c r="F3" s="87">
        <v>0</v>
      </c>
      <c r="G3" s="87">
        <f>SUM(D3:F3)</f>
        <v>12</v>
      </c>
      <c r="H3" s="87">
        <v>3</v>
      </c>
      <c r="I3" s="88">
        <v>21</v>
      </c>
      <c r="J3" s="89">
        <f t="shared" ref="J3:J66" si="0">G3/I3</f>
        <v>0.5714285714285714</v>
      </c>
    </row>
    <row r="4" spans="1:11" x14ac:dyDescent="0.25">
      <c r="A4" s="37" t="s">
        <v>12</v>
      </c>
      <c r="B4" s="38" t="s">
        <v>13</v>
      </c>
      <c r="C4" s="38" t="s">
        <v>13</v>
      </c>
      <c r="D4" s="63">
        <v>2</v>
      </c>
      <c r="E4" s="63">
        <v>10</v>
      </c>
      <c r="F4" s="63">
        <v>0</v>
      </c>
      <c r="G4" s="63">
        <f t="shared" ref="G4:G67" si="1">SUM(D4:F4)</f>
        <v>12</v>
      </c>
      <c r="H4" s="63">
        <v>2</v>
      </c>
      <c r="I4" s="64">
        <v>15</v>
      </c>
      <c r="J4" s="65">
        <f t="shared" si="0"/>
        <v>0.8</v>
      </c>
    </row>
    <row r="5" spans="1:11" x14ac:dyDescent="0.25">
      <c r="A5" s="37" t="s">
        <v>14</v>
      </c>
      <c r="B5" s="38" t="s">
        <v>15</v>
      </c>
      <c r="C5" s="38" t="s">
        <v>15</v>
      </c>
      <c r="D5" s="63">
        <v>1</v>
      </c>
      <c r="E5" s="63">
        <v>5</v>
      </c>
      <c r="F5" s="63">
        <v>0</v>
      </c>
      <c r="G5" s="63">
        <f t="shared" si="1"/>
        <v>6</v>
      </c>
      <c r="H5" s="63">
        <v>0</v>
      </c>
      <c r="I5" s="64">
        <v>6</v>
      </c>
      <c r="J5" s="65">
        <f t="shared" si="0"/>
        <v>1</v>
      </c>
    </row>
    <row r="6" spans="1:11" x14ac:dyDescent="0.25">
      <c r="A6" s="85" t="s">
        <v>16</v>
      </c>
      <c r="B6" s="86" t="s">
        <v>17</v>
      </c>
      <c r="C6" s="86" t="s">
        <v>18</v>
      </c>
      <c r="D6" s="87">
        <v>0</v>
      </c>
      <c r="E6" s="87">
        <v>4</v>
      </c>
      <c r="F6" s="87">
        <v>0</v>
      </c>
      <c r="G6" s="87">
        <f t="shared" si="1"/>
        <v>4</v>
      </c>
      <c r="H6" s="87">
        <v>0</v>
      </c>
      <c r="I6" s="88">
        <v>6</v>
      </c>
      <c r="J6" s="89">
        <f t="shared" si="0"/>
        <v>0.66666666666666663</v>
      </c>
    </row>
    <row r="7" spans="1:11" x14ac:dyDescent="0.25">
      <c r="A7" s="85" t="s">
        <v>19</v>
      </c>
      <c r="B7" s="86" t="s">
        <v>17</v>
      </c>
      <c r="C7" s="86" t="s">
        <v>20</v>
      </c>
      <c r="D7" s="87">
        <v>0</v>
      </c>
      <c r="E7" s="87">
        <v>17</v>
      </c>
      <c r="F7" s="87">
        <v>0</v>
      </c>
      <c r="G7" s="87">
        <f t="shared" si="1"/>
        <v>17</v>
      </c>
      <c r="H7" s="87">
        <v>0</v>
      </c>
      <c r="I7" s="88">
        <v>37</v>
      </c>
      <c r="J7" s="89">
        <f t="shared" si="0"/>
        <v>0.45945945945945948</v>
      </c>
    </row>
    <row r="8" spans="1:11" x14ac:dyDescent="0.25">
      <c r="A8" s="37" t="s">
        <v>21</v>
      </c>
      <c r="B8" s="38" t="s">
        <v>22</v>
      </c>
      <c r="C8" s="38" t="s">
        <v>23</v>
      </c>
      <c r="D8" s="63">
        <v>0</v>
      </c>
      <c r="E8" s="63">
        <v>17</v>
      </c>
      <c r="F8" s="63">
        <v>0</v>
      </c>
      <c r="G8" s="63">
        <f t="shared" si="1"/>
        <v>17</v>
      </c>
      <c r="H8" s="63">
        <v>0</v>
      </c>
      <c r="I8" s="64">
        <v>13</v>
      </c>
      <c r="J8" s="65">
        <f t="shared" si="0"/>
        <v>1.3076923076923077</v>
      </c>
    </row>
    <row r="9" spans="1:11" x14ac:dyDescent="0.25">
      <c r="A9" s="37" t="s">
        <v>24</v>
      </c>
      <c r="B9" s="38" t="s">
        <v>25</v>
      </c>
      <c r="C9" s="38" t="s">
        <v>26</v>
      </c>
      <c r="D9" s="63">
        <v>11</v>
      </c>
      <c r="E9" s="63">
        <v>51</v>
      </c>
      <c r="F9" s="63">
        <v>15</v>
      </c>
      <c r="G9" s="63">
        <f t="shared" si="1"/>
        <v>77</v>
      </c>
      <c r="H9" s="63">
        <v>11</v>
      </c>
      <c r="I9" s="64">
        <v>68</v>
      </c>
      <c r="J9" s="65">
        <f t="shared" si="0"/>
        <v>1.1323529411764706</v>
      </c>
    </row>
    <row r="10" spans="1:11" x14ac:dyDescent="0.25">
      <c r="A10" s="37" t="s">
        <v>27</v>
      </c>
      <c r="B10" s="38" t="s">
        <v>28</v>
      </c>
      <c r="C10" s="38" t="s">
        <v>29</v>
      </c>
      <c r="D10" s="63">
        <v>2</v>
      </c>
      <c r="E10" s="63">
        <v>11</v>
      </c>
      <c r="F10" s="63">
        <v>0</v>
      </c>
      <c r="G10" s="63">
        <f t="shared" si="1"/>
        <v>13</v>
      </c>
      <c r="H10" s="63">
        <v>1</v>
      </c>
      <c r="I10" s="64">
        <v>15</v>
      </c>
      <c r="J10" s="65">
        <f t="shared" si="0"/>
        <v>0.8666666666666667</v>
      </c>
    </row>
    <row r="11" spans="1:11" x14ac:dyDescent="0.25">
      <c r="A11" s="85" t="s">
        <v>30</v>
      </c>
      <c r="B11" s="86" t="s">
        <v>31</v>
      </c>
      <c r="C11" s="86" t="s">
        <v>32</v>
      </c>
      <c r="D11" s="87">
        <v>0</v>
      </c>
      <c r="E11" s="87">
        <v>33</v>
      </c>
      <c r="F11" s="87">
        <v>0</v>
      </c>
      <c r="G11" s="87">
        <f t="shared" si="1"/>
        <v>33</v>
      </c>
      <c r="H11" s="87">
        <v>0</v>
      </c>
      <c r="I11" s="88">
        <v>61</v>
      </c>
      <c r="J11" s="89">
        <f t="shared" si="0"/>
        <v>0.54098360655737709</v>
      </c>
    </row>
    <row r="12" spans="1:11" x14ac:dyDescent="0.25">
      <c r="A12" s="85" t="s">
        <v>33</v>
      </c>
      <c r="B12" s="86" t="s">
        <v>31</v>
      </c>
      <c r="C12" s="86" t="s">
        <v>34</v>
      </c>
      <c r="D12" s="87">
        <v>5</v>
      </c>
      <c r="E12" s="87">
        <v>16</v>
      </c>
      <c r="F12" s="87">
        <v>0</v>
      </c>
      <c r="G12" s="87">
        <f t="shared" si="1"/>
        <v>21</v>
      </c>
      <c r="H12" s="87">
        <v>5</v>
      </c>
      <c r="I12" s="88">
        <v>182</v>
      </c>
      <c r="J12" s="89">
        <f t="shared" si="0"/>
        <v>0.11538461538461539</v>
      </c>
    </row>
    <row r="13" spans="1:11" x14ac:dyDescent="0.25">
      <c r="A13" s="37" t="s">
        <v>35</v>
      </c>
      <c r="B13" s="38" t="s">
        <v>36</v>
      </c>
      <c r="C13" s="38" t="s">
        <v>37</v>
      </c>
      <c r="D13" s="63">
        <v>7</v>
      </c>
      <c r="E13" s="63">
        <v>87</v>
      </c>
      <c r="F13" s="63">
        <v>0</v>
      </c>
      <c r="G13" s="63">
        <f t="shared" si="1"/>
        <v>94</v>
      </c>
      <c r="H13" s="63">
        <v>2</v>
      </c>
      <c r="I13" s="64">
        <v>82</v>
      </c>
      <c r="J13" s="65">
        <f t="shared" si="0"/>
        <v>1.1463414634146341</v>
      </c>
    </row>
    <row r="14" spans="1:11" x14ac:dyDescent="0.25">
      <c r="A14" s="85" t="s">
        <v>38</v>
      </c>
      <c r="B14" s="86" t="s">
        <v>36</v>
      </c>
      <c r="C14" s="86" t="s">
        <v>39</v>
      </c>
      <c r="D14" s="87">
        <v>0</v>
      </c>
      <c r="E14" s="87">
        <v>1</v>
      </c>
      <c r="F14" s="87">
        <v>0</v>
      </c>
      <c r="G14" s="87">
        <f t="shared" si="1"/>
        <v>1</v>
      </c>
      <c r="H14" s="87">
        <v>0</v>
      </c>
      <c r="I14" s="88">
        <v>2</v>
      </c>
      <c r="J14" s="89">
        <f t="shared" si="0"/>
        <v>0.5</v>
      </c>
    </row>
    <row r="15" spans="1:11" x14ac:dyDescent="0.25">
      <c r="A15" s="37" t="s">
        <v>40</v>
      </c>
      <c r="B15" s="38" t="s">
        <v>41</v>
      </c>
      <c r="C15" s="38" t="s">
        <v>42</v>
      </c>
      <c r="D15" s="63">
        <v>2</v>
      </c>
      <c r="E15" s="63">
        <v>31</v>
      </c>
      <c r="F15" s="63">
        <v>0</v>
      </c>
      <c r="G15" s="63">
        <f t="shared" si="1"/>
        <v>33</v>
      </c>
      <c r="H15" s="63">
        <v>1</v>
      </c>
      <c r="I15" s="64">
        <v>39</v>
      </c>
      <c r="J15" s="65">
        <f t="shared" si="0"/>
        <v>0.84615384615384615</v>
      </c>
    </row>
    <row r="16" spans="1:11" x14ac:dyDescent="0.25">
      <c r="A16" s="37" t="s">
        <v>43</v>
      </c>
      <c r="B16" s="38" t="s">
        <v>44</v>
      </c>
      <c r="C16" s="38" t="s">
        <v>45</v>
      </c>
      <c r="D16" s="63">
        <v>7</v>
      </c>
      <c r="E16" s="63">
        <v>44</v>
      </c>
      <c r="F16" s="63">
        <v>0</v>
      </c>
      <c r="G16" s="63">
        <f t="shared" si="1"/>
        <v>51</v>
      </c>
      <c r="H16" s="63">
        <v>7</v>
      </c>
      <c r="I16" s="64">
        <v>35</v>
      </c>
      <c r="J16" s="65">
        <f t="shared" si="0"/>
        <v>1.4571428571428571</v>
      </c>
    </row>
    <row r="17" spans="1:22" x14ac:dyDescent="0.25">
      <c r="A17" s="37" t="s">
        <v>46</v>
      </c>
      <c r="B17" s="38" t="s">
        <v>47</v>
      </c>
      <c r="C17" s="38" t="s">
        <v>48</v>
      </c>
      <c r="D17" s="63">
        <v>12</v>
      </c>
      <c r="E17" s="63">
        <v>166</v>
      </c>
      <c r="F17" s="63">
        <v>0</v>
      </c>
      <c r="G17" s="63">
        <f t="shared" si="1"/>
        <v>178</v>
      </c>
      <c r="H17" s="63">
        <v>0</v>
      </c>
      <c r="I17" s="64">
        <v>211</v>
      </c>
      <c r="J17" s="65">
        <f t="shared" si="0"/>
        <v>0.84360189573459721</v>
      </c>
    </row>
    <row r="18" spans="1:22" s="94" customFormat="1" x14ac:dyDescent="0.25">
      <c r="A18" s="40" t="s">
        <v>49</v>
      </c>
      <c r="B18" s="21" t="s">
        <v>47</v>
      </c>
      <c r="C18" s="21" t="s">
        <v>50</v>
      </c>
      <c r="D18" s="66">
        <v>0</v>
      </c>
      <c r="E18" s="66">
        <v>131</v>
      </c>
      <c r="F18" s="66">
        <v>0</v>
      </c>
      <c r="G18" s="66">
        <f t="shared" si="1"/>
        <v>131</v>
      </c>
      <c r="H18" s="66">
        <v>0</v>
      </c>
      <c r="I18" s="64">
        <v>109</v>
      </c>
      <c r="J18" s="67">
        <f t="shared" si="0"/>
        <v>1.201834862385321</v>
      </c>
      <c r="K18" s="93"/>
    </row>
    <row r="19" spans="1:22" x14ac:dyDescent="0.25">
      <c r="A19" s="37" t="s">
        <v>51</v>
      </c>
      <c r="B19" s="38" t="s">
        <v>52</v>
      </c>
      <c r="C19" s="38" t="s">
        <v>53</v>
      </c>
      <c r="D19" s="63">
        <v>2</v>
      </c>
      <c r="E19" s="63">
        <v>18</v>
      </c>
      <c r="F19" s="63">
        <v>0</v>
      </c>
      <c r="G19" s="63">
        <f t="shared" si="1"/>
        <v>20</v>
      </c>
      <c r="H19" s="63">
        <v>1</v>
      </c>
      <c r="I19" s="64">
        <v>23</v>
      </c>
      <c r="J19" s="65">
        <f t="shared" si="0"/>
        <v>0.86956521739130432</v>
      </c>
    </row>
    <row r="20" spans="1:22" x14ac:dyDescent="0.25">
      <c r="A20" s="85" t="s">
        <v>54</v>
      </c>
      <c r="B20" s="86" t="s">
        <v>55</v>
      </c>
      <c r="C20" s="86" t="s">
        <v>56</v>
      </c>
      <c r="D20" s="87">
        <v>17</v>
      </c>
      <c r="E20" s="87">
        <v>130</v>
      </c>
      <c r="F20" s="87">
        <v>0</v>
      </c>
      <c r="G20" s="87">
        <f t="shared" si="1"/>
        <v>147</v>
      </c>
      <c r="H20" s="87">
        <v>8</v>
      </c>
      <c r="I20" s="88">
        <v>221</v>
      </c>
      <c r="J20" s="89">
        <f t="shared" si="0"/>
        <v>0.66515837104072395</v>
      </c>
    </row>
    <row r="21" spans="1:22" x14ac:dyDescent="0.25">
      <c r="A21" s="85" t="s">
        <v>57</v>
      </c>
      <c r="B21" s="86" t="s">
        <v>55</v>
      </c>
      <c r="C21" s="86" t="s">
        <v>58</v>
      </c>
      <c r="D21" s="87">
        <v>0</v>
      </c>
      <c r="E21" s="87">
        <v>0</v>
      </c>
      <c r="F21" s="87">
        <v>0</v>
      </c>
      <c r="G21" s="87">
        <f t="shared" ref="G21:G22" si="2">SUM(D21:F21)</f>
        <v>0</v>
      </c>
      <c r="H21" s="87">
        <v>0</v>
      </c>
      <c r="I21" s="88">
        <v>221</v>
      </c>
      <c r="J21" s="89">
        <f t="shared" ref="J21:J22" si="3">G21/I21</f>
        <v>0</v>
      </c>
    </row>
    <row r="22" spans="1:22" x14ac:dyDescent="0.25">
      <c r="A22" s="85" t="s">
        <v>59</v>
      </c>
      <c r="B22" s="86" t="s">
        <v>60</v>
      </c>
      <c r="C22" s="86" t="s">
        <v>61</v>
      </c>
      <c r="D22" s="87">
        <v>0</v>
      </c>
      <c r="E22" s="87">
        <v>3</v>
      </c>
      <c r="F22" s="87">
        <v>0</v>
      </c>
      <c r="G22" s="87">
        <f t="shared" si="2"/>
        <v>3</v>
      </c>
      <c r="H22" s="87">
        <v>0</v>
      </c>
      <c r="I22" s="88">
        <v>182</v>
      </c>
      <c r="J22" s="89">
        <f t="shared" si="3"/>
        <v>1.6483516483516484E-2</v>
      </c>
    </row>
    <row r="23" spans="1:22" x14ac:dyDescent="0.25">
      <c r="A23" s="37" t="s">
        <v>62</v>
      </c>
      <c r="B23" s="38" t="s">
        <v>63</v>
      </c>
      <c r="C23" s="38" t="s">
        <v>64</v>
      </c>
      <c r="D23" s="63">
        <v>0</v>
      </c>
      <c r="E23" s="63">
        <v>24</v>
      </c>
      <c r="F23" s="63">
        <v>0</v>
      </c>
      <c r="G23" s="63">
        <f t="shared" si="1"/>
        <v>24</v>
      </c>
      <c r="H23" s="63">
        <v>0</v>
      </c>
      <c r="I23" s="64">
        <v>29</v>
      </c>
      <c r="J23" s="65">
        <f t="shared" si="0"/>
        <v>0.82758620689655171</v>
      </c>
    </row>
    <row r="24" spans="1:22" x14ac:dyDescent="0.25">
      <c r="A24" s="85" t="s">
        <v>65</v>
      </c>
      <c r="B24" s="86" t="s">
        <v>66</v>
      </c>
      <c r="C24" s="86" t="s">
        <v>67</v>
      </c>
      <c r="D24" s="87">
        <v>3</v>
      </c>
      <c r="E24" s="87">
        <v>33</v>
      </c>
      <c r="F24" s="87">
        <v>0</v>
      </c>
      <c r="G24" s="87">
        <f t="shared" si="1"/>
        <v>36</v>
      </c>
      <c r="H24" s="87">
        <v>5</v>
      </c>
      <c r="I24" s="88">
        <v>124</v>
      </c>
      <c r="J24" s="89">
        <f t="shared" si="0"/>
        <v>0.29032258064516131</v>
      </c>
    </row>
    <row r="25" spans="1:22" x14ac:dyDescent="0.25">
      <c r="A25" s="85" t="s">
        <v>68</v>
      </c>
      <c r="B25" s="86" t="s">
        <v>66</v>
      </c>
      <c r="C25" s="86" t="s">
        <v>69</v>
      </c>
      <c r="D25" s="87">
        <v>1</v>
      </c>
      <c r="E25" s="87">
        <v>19</v>
      </c>
      <c r="F25" s="87">
        <v>0</v>
      </c>
      <c r="G25" s="87">
        <f t="shared" si="1"/>
        <v>20</v>
      </c>
      <c r="H25" s="87">
        <v>1</v>
      </c>
      <c r="I25" s="88">
        <v>33</v>
      </c>
      <c r="J25" s="89">
        <f t="shared" si="0"/>
        <v>0.60606060606060608</v>
      </c>
    </row>
    <row r="26" spans="1:22" x14ac:dyDescent="0.25">
      <c r="A26" s="85" t="s">
        <v>70</v>
      </c>
      <c r="B26" s="86" t="s">
        <v>71</v>
      </c>
      <c r="C26" s="86" t="s">
        <v>72</v>
      </c>
      <c r="D26" s="87">
        <v>0</v>
      </c>
      <c r="E26" s="87">
        <v>4</v>
      </c>
      <c r="F26" s="87">
        <v>0</v>
      </c>
      <c r="G26" s="87">
        <f t="shared" si="1"/>
        <v>4</v>
      </c>
      <c r="H26" s="87">
        <v>0</v>
      </c>
      <c r="I26" s="88">
        <v>24</v>
      </c>
      <c r="J26" s="89">
        <f t="shared" si="0"/>
        <v>0.16666666666666666</v>
      </c>
    </row>
    <row r="27" spans="1:22" x14ac:dyDescent="0.25">
      <c r="A27" s="85" t="s">
        <v>73</v>
      </c>
      <c r="B27" s="86" t="s">
        <v>71</v>
      </c>
      <c r="C27" s="86" t="s">
        <v>74</v>
      </c>
      <c r="D27" s="87">
        <v>1</v>
      </c>
      <c r="E27" s="87">
        <v>5</v>
      </c>
      <c r="F27" s="87">
        <v>0</v>
      </c>
      <c r="G27" s="87">
        <f t="shared" si="1"/>
        <v>6</v>
      </c>
      <c r="H27" s="87">
        <v>0</v>
      </c>
      <c r="I27" s="88">
        <v>27</v>
      </c>
      <c r="J27" s="89">
        <f t="shared" si="0"/>
        <v>0.22222222222222221</v>
      </c>
    </row>
    <row r="28" spans="1:22" x14ac:dyDescent="0.25">
      <c r="A28" s="85" t="s">
        <v>75</v>
      </c>
      <c r="B28" s="86" t="s">
        <v>76</v>
      </c>
      <c r="C28" s="86" t="s">
        <v>77</v>
      </c>
      <c r="D28" s="87">
        <v>1</v>
      </c>
      <c r="E28" s="87">
        <v>23</v>
      </c>
      <c r="F28" s="87">
        <v>0</v>
      </c>
      <c r="G28" s="87">
        <f t="shared" si="1"/>
        <v>24</v>
      </c>
      <c r="H28" s="87">
        <v>1</v>
      </c>
      <c r="I28" s="88">
        <v>43</v>
      </c>
      <c r="J28" s="89">
        <f t="shared" si="0"/>
        <v>0.55813953488372092</v>
      </c>
    </row>
    <row r="29" spans="1:22" s="94" customFormat="1" x14ac:dyDescent="0.25">
      <c r="A29" s="40" t="s">
        <v>78</v>
      </c>
      <c r="B29" s="21" t="s">
        <v>79</v>
      </c>
      <c r="C29" s="21" t="s">
        <v>80</v>
      </c>
      <c r="D29" s="66">
        <v>0</v>
      </c>
      <c r="E29" s="66">
        <v>2</v>
      </c>
      <c r="F29" s="66">
        <v>0</v>
      </c>
      <c r="G29" s="66">
        <f t="shared" si="1"/>
        <v>2</v>
      </c>
      <c r="H29" s="66">
        <v>0</v>
      </c>
      <c r="I29" s="64">
        <v>2</v>
      </c>
      <c r="J29" s="67">
        <f t="shared" si="0"/>
        <v>1</v>
      </c>
      <c r="K29" s="93"/>
    </row>
    <row r="30" spans="1:22" x14ac:dyDescent="0.25">
      <c r="A30" s="85" t="s">
        <v>81</v>
      </c>
      <c r="B30" s="86" t="s">
        <v>82</v>
      </c>
      <c r="C30" s="86" t="s">
        <v>83</v>
      </c>
      <c r="D30" s="87">
        <v>0</v>
      </c>
      <c r="E30" s="87">
        <v>2</v>
      </c>
      <c r="F30" s="87">
        <v>0</v>
      </c>
      <c r="G30" s="87">
        <f t="shared" si="1"/>
        <v>2</v>
      </c>
      <c r="H30" s="87">
        <v>0</v>
      </c>
      <c r="I30" s="88">
        <v>3</v>
      </c>
      <c r="J30" s="89">
        <f t="shared" si="0"/>
        <v>0.66666666666666663</v>
      </c>
    </row>
    <row r="31" spans="1:22" x14ac:dyDescent="0.25">
      <c r="A31" s="85" t="s">
        <v>84</v>
      </c>
      <c r="B31" s="86" t="s">
        <v>85</v>
      </c>
      <c r="C31" s="86" t="s">
        <v>86</v>
      </c>
      <c r="D31" s="87">
        <v>3</v>
      </c>
      <c r="E31" s="87">
        <v>48</v>
      </c>
      <c r="F31" s="87">
        <v>0</v>
      </c>
      <c r="G31" s="87">
        <f t="shared" si="1"/>
        <v>51</v>
      </c>
      <c r="H31" s="87">
        <v>0</v>
      </c>
      <c r="I31" s="88">
        <v>195</v>
      </c>
      <c r="J31" s="89">
        <f t="shared" si="0"/>
        <v>0.26153846153846155</v>
      </c>
      <c r="V31" s="3" t="s">
        <v>87</v>
      </c>
    </row>
    <row r="32" spans="1:22" x14ac:dyDescent="0.25">
      <c r="A32" s="37" t="s">
        <v>88</v>
      </c>
      <c r="B32" s="38" t="s">
        <v>89</v>
      </c>
      <c r="C32" s="38" t="s">
        <v>90</v>
      </c>
      <c r="D32" s="63">
        <v>1</v>
      </c>
      <c r="E32" s="63">
        <v>30</v>
      </c>
      <c r="F32" s="63">
        <v>0</v>
      </c>
      <c r="G32" s="63">
        <f t="shared" si="1"/>
        <v>31</v>
      </c>
      <c r="H32" s="63">
        <v>0</v>
      </c>
      <c r="I32" s="64">
        <v>29</v>
      </c>
      <c r="J32" s="65">
        <f t="shared" si="0"/>
        <v>1.0689655172413792</v>
      </c>
    </row>
    <row r="33" spans="1:10" s="5" customFormat="1" x14ac:dyDescent="0.25">
      <c r="A33" s="37" t="s">
        <v>91</v>
      </c>
      <c r="B33" s="38" t="s">
        <v>92</v>
      </c>
      <c r="C33" s="38" t="s">
        <v>93</v>
      </c>
      <c r="D33" s="63">
        <v>4</v>
      </c>
      <c r="E33" s="63">
        <v>107</v>
      </c>
      <c r="F33" s="63">
        <v>0</v>
      </c>
      <c r="G33" s="63">
        <f t="shared" si="1"/>
        <v>111</v>
      </c>
      <c r="H33" s="63">
        <v>4</v>
      </c>
      <c r="I33" s="64">
        <v>73</v>
      </c>
      <c r="J33" s="65">
        <f t="shared" si="0"/>
        <v>1.5205479452054795</v>
      </c>
    </row>
    <row r="34" spans="1:10" s="5" customFormat="1" x14ac:dyDescent="0.25">
      <c r="A34" s="37" t="s">
        <v>94</v>
      </c>
      <c r="B34" s="38" t="s">
        <v>95</v>
      </c>
      <c r="C34" s="38" t="s">
        <v>96</v>
      </c>
      <c r="D34" s="63">
        <v>0</v>
      </c>
      <c r="E34" s="63">
        <v>8</v>
      </c>
      <c r="F34" s="63">
        <v>0</v>
      </c>
      <c r="G34" s="63">
        <f t="shared" si="1"/>
        <v>8</v>
      </c>
      <c r="H34" s="63">
        <v>0</v>
      </c>
      <c r="I34" s="64">
        <v>5</v>
      </c>
      <c r="J34" s="65">
        <f t="shared" si="0"/>
        <v>1.6</v>
      </c>
    </row>
    <row r="35" spans="1:10" s="5" customFormat="1" x14ac:dyDescent="0.25">
      <c r="A35" s="37" t="s">
        <v>97</v>
      </c>
      <c r="B35" s="38" t="s">
        <v>98</v>
      </c>
      <c r="C35" s="38" t="s">
        <v>99</v>
      </c>
      <c r="D35" s="63">
        <v>0</v>
      </c>
      <c r="E35" s="63">
        <v>9</v>
      </c>
      <c r="F35" s="63">
        <v>0</v>
      </c>
      <c r="G35" s="63">
        <f t="shared" si="1"/>
        <v>9</v>
      </c>
      <c r="H35" s="63">
        <v>0</v>
      </c>
      <c r="I35" s="64">
        <v>9</v>
      </c>
      <c r="J35" s="65">
        <f t="shared" si="0"/>
        <v>1</v>
      </c>
    </row>
    <row r="36" spans="1:10" x14ac:dyDescent="0.25">
      <c r="A36" s="37" t="s">
        <v>100</v>
      </c>
      <c r="B36" s="38" t="s">
        <v>101</v>
      </c>
      <c r="C36" s="38" t="s">
        <v>102</v>
      </c>
      <c r="D36" s="63">
        <v>0</v>
      </c>
      <c r="E36" s="63">
        <v>8</v>
      </c>
      <c r="F36" s="63">
        <v>0</v>
      </c>
      <c r="G36" s="63">
        <f t="shared" si="1"/>
        <v>8</v>
      </c>
      <c r="H36" s="63">
        <v>0</v>
      </c>
      <c r="I36" s="64">
        <v>9</v>
      </c>
      <c r="J36" s="65">
        <f t="shared" si="0"/>
        <v>0.88888888888888884</v>
      </c>
    </row>
    <row r="37" spans="1:10" s="5" customFormat="1" x14ac:dyDescent="0.25">
      <c r="A37" s="92" t="s">
        <v>103</v>
      </c>
      <c r="B37" s="86" t="s">
        <v>104</v>
      </c>
      <c r="C37" s="86" t="s">
        <v>105</v>
      </c>
      <c r="D37" s="87">
        <v>0</v>
      </c>
      <c r="E37" s="87">
        <v>3</v>
      </c>
      <c r="F37" s="87">
        <v>0</v>
      </c>
      <c r="G37" s="87">
        <f t="shared" si="1"/>
        <v>3</v>
      </c>
      <c r="H37" s="87">
        <v>0</v>
      </c>
      <c r="I37" s="88">
        <v>5</v>
      </c>
      <c r="J37" s="89">
        <f t="shared" si="0"/>
        <v>0.6</v>
      </c>
    </row>
    <row r="38" spans="1:10" x14ac:dyDescent="0.25">
      <c r="A38" s="39" t="s">
        <v>106</v>
      </c>
      <c r="B38" s="38" t="s">
        <v>107</v>
      </c>
      <c r="C38" s="38" t="s">
        <v>108</v>
      </c>
      <c r="D38" s="63">
        <v>2</v>
      </c>
      <c r="E38" s="63">
        <v>34</v>
      </c>
      <c r="F38" s="63">
        <v>0</v>
      </c>
      <c r="G38" s="63">
        <f t="shared" si="1"/>
        <v>36</v>
      </c>
      <c r="H38" s="63">
        <v>2</v>
      </c>
      <c r="I38" s="64">
        <v>21</v>
      </c>
      <c r="J38" s="65">
        <f t="shared" si="0"/>
        <v>1.7142857142857142</v>
      </c>
    </row>
    <row r="39" spans="1:10" x14ac:dyDescent="0.25">
      <c r="A39" s="37" t="s">
        <v>109</v>
      </c>
      <c r="B39" s="38" t="s">
        <v>110</v>
      </c>
      <c r="C39" s="38" t="s">
        <v>111</v>
      </c>
      <c r="D39" s="63">
        <v>1</v>
      </c>
      <c r="E39" s="63">
        <v>34</v>
      </c>
      <c r="F39" s="63">
        <v>0</v>
      </c>
      <c r="G39" s="63">
        <f t="shared" si="1"/>
        <v>35</v>
      </c>
      <c r="H39" s="63">
        <v>1</v>
      </c>
      <c r="I39" s="64">
        <v>30</v>
      </c>
      <c r="J39" s="65">
        <f t="shared" si="0"/>
        <v>1.1666666666666667</v>
      </c>
    </row>
    <row r="40" spans="1:10" x14ac:dyDescent="0.25">
      <c r="A40" s="85" t="s">
        <v>112</v>
      </c>
      <c r="B40" s="86" t="s">
        <v>113</v>
      </c>
      <c r="C40" s="86" t="s">
        <v>114</v>
      </c>
      <c r="D40" s="87">
        <v>6</v>
      </c>
      <c r="E40" s="87">
        <v>26</v>
      </c>
      <c r="F40" s="87">
        <v>0</v>
      </c>
      <c r="G40" s="87">
        <f t="shared" si="1"/>
        <v>32</v>
      </c>
      <c r="H40" s="87">
        <v>1</v>
      </c>
      <c r="I40" s="88">
        <v>60</v>
      </c>
      <c r="J40" s="89">
        <f t="shared" si="0"/>
        <v>0.53333333333333333</v>
      </c>
    </row>
    <row r="41" spans="1:10" x14ac:dyDescent="0.25">
      <c r="A41" s="37" t="s">
        <v>115</v>
      </c>
      <c r="B41" s="38" t="s">
        <v>116</v>
      </c>
      <c r="C41" s="38" t="s">
        <v>117</v>
      </c>
      <c r="D41" s="63">
        <v>1</v>
      </c>
      <c r="E41" s="63">
        <v>3</v>
      </c>
      <c r="F41" s="63">
        <v>0</v>
      </c>
      <c r="G41" s="63">
        <f t="shared" si="1"/>
        <v>4</v>
      </c>
      <c r="H41" s="63">
        <v>0</v>
      </c>
      <c r="I41" s="64">
        <v>5</v>
      </c>
      <c r="J41" s="65">
        <f t="shared" si="0"/>
        <v>0.8</v>
      </c>
    </row>
    <row r="42" spans="1:10" x14ac:dyDescent="0.25">
      <c r="A42" s="37" t="s">
        <v>118</v>
      </c>
      <c r="B42" s="38" t="s">
        <v>119</v>
      </c>
      <c r="C42" s="38" t="s">
        <v>120</v>
      </c>
      <c r="D42" s="63">
        <v>0</v>
      </c>
      <c r="E42" s="63">
        <v>10</v>
      </c>
      <c r="F42" s="63">
        <v>0</v>
      </c>
      <c r="G42" s="63">
        <f t="shared" si="1"/>
        <v>10</v>
      </c>
      <c r="H42" s="63">
        <v>0</v>
      </c>
      <c r="I42" s="64">
        <v>5</v>
      </c>
      <c r="J42" s="65">
        <f t="shared" si="0"/>
        <v>2</v>
      </c>
    </row>
    <row r="43" spans="1:10" s="5" customFormat="1" x14ac:dyDescent="0.25">
      <c r="A43" s="85" t="s">
        <v>121</v>
      </c>
      <c r="B43" s="86" t="s">
        <v>122</v>
      </c>
      <c r="C43" s="86" t="s">
        <v>123</v>
      </c>
      <c r="D43" s="87">
        <v>6</v>
      </c>
      <c r="E43" s="87">
        <v>45</v>
      </c>
      <c r="F43" s="87">
        <v>0</v>
      </c>
      <c r="G43" s="87">
        <f t="shared" si="1"/>
        <v>51</v>
      </c>
      <c r="H43" s="87">
        <v>0</v>
      </c>
      <c r="I43" s="88">
        <v>68</v>
      </c>
      <c r="J43" s="89">
        <f t="shared" si="0"/>
        <v>0.75</v>
      </c>
    </row>
    <row r="44" spans="1:10" s="5" customFormat="1" x14ac:dyDescent="0.25">
      <c r="A44" s="37" t="s">
        <v>124</v>
      </c>
      <c r="B44" s="38" t="s">
        <v>122</v>
      </c>
      <c r="C44" s="38" t="s">
        <v>125</v>
      </c>
      <c r="D44" s="63">
        <v>0</v>
      </c>
      <c r="E44" s="63">
        <v>11</v>
      </c>
      <c r="F44" s="63">
        <v>0</v>
      </c>
      <c r="G44" s="63">
        <f t="shared" si="1"/>
        <v>11</v>
      </c>
      <c r="H44" s="63">
        <v>0</v>
      </c>
      <c r="I44" s="64">
        <v>12</v>
      </c>
      <c r="J44" s="65">
        <f t="shared" si="0"/>
        <v>0.91666666666666663</v>
      </c>
    </row>
    <row r="45" spans="1:10" s="5" customFormat="1" x14ac:dyDescent="0.25">
      <c r="A45" s="85" t="s">
        <v>126</v>
      </c>
      <c r="B45" s="86" t="s">
        <v>127</v>
      </c>
      <c r="C45" s="86" t="s">
        <v>127</v>
      </c>
      <c r="D45" s="87">
        <v>0</v>
      </c>
      <c r="E45" s="87">
        <v>5</v>
      </c>
      <c r="F45" s="87">
        <v>0</v>
      </c>
      <c r="G45" s="87">
        <f t="shared" si="1"/>
        <v>5</v>
      </c>
      <c r="H45" s="87">
        <v>0</v>
      </c>
      <c r="I45" s="88">
        <v>34</v>
      </c>
      <c r="J45" s="89">
        <f t="shared" si="0"/>
        <v>0.14705882352941177</v>
      </c>
    </row>
    <row r="46" spans="1:10" s="5" customFormat="1" x14ac:dyDescent="0.25">
      <c r="A46" s="85" t="s">
        <v>128</v>
      </c>
      <c r="B46" s="86" t="s">
        <v>129</v>
      </c>
      <c r="C46" s="86" t="s">
        <v>130</v>
      </c>
      <c r="D46" s="87">
        <v>0</v>
      </c>
      <c r="E46" s="87">
        <v>2</v>
      </c>
      <c r="F46" s="87">
        <v>0</v>
      </c>
      <c r="G46" s="87">
        <f t="shared" si="1"/>
        <v>2</v>
      </c>
      <c r="H46" s="87">
        <v>0</v>
      </c>
      <c r="I46" s="88">
        <v>18</v>
      </c>
      <c r="J46" s="89">
        <f t="shared" si="0"/>
        <v>0.1111111111111111</v>
      </c>
    </row>
    <row r="47" spans="1:10" x14ac:dyDescent="0.25">
      <c r="A47" s="37" t="s">
        <v>131</v>
      </c>
      <c r="B47" s="38" t="s">
        <v>132</v>
      </c>
      <c r="C47" s="38" t="s">
        <v>133</v>
      </c>
      <c r="D47" s="63">
        <v>1</v>
      </c>
      <c r="E47" s="63">
        <v>14</v>
      </c>
      <c r="F47" s="63">
        <v>0</v>
      </c>
      <c r="G47" s="63">
        <f t="shared" si="1"/>
        <v>15</v>
      </c>
      <c r="H47" s="63">
        <v>1</v>
      </c>
      <c r="I47" s="64">
        <v>15</v>
      </c>
      <c r="J47" s="65">
        <f t="shared" si="0"/>
        <v>1</v>
      </c>
    </row>
    <row r="48" spans="1:10" s="5" customFormat="1" x14ac:dyDescent="0.25">
      <c r="A48" s="85" t="s">
        <v>134</v>
      </c>
      <c r="B48" s="86" t="s">
        <v>135</v>
      </c>
      <c r="C48" s="86" t="s">
        <v>136</v>
      </c>
      <c r="D48" s="87">
        <v>1</v>
      </c>
      <c r="E48" s="87">
        <v>39</v>
      </c>
      <c r="F48" s="87">
        <v>0</v>
      </c>
      <c r="G48" s="87">
        <f t="shared" si="1"/>
        <v>40</v>
      </c>
      <c r="H48" s="87">
        <v>0</v>
      </c>
      <c r="I48" s="88">
        <v>55</v>
      </c>
      <c r="J48" s="89">
        <f t="shared" si="0"/>
        <v>0.72727272727272729</v>
      </c>
    </row>
    <row r="49" spans="1:10" s="5" customFormat="1" x14ac:dyDescent="0.25">
      <c r="A49" s="37" t="s">
        <v>137</v>
      </c>
      <c r="B49" s="38" t="s">
        <v>138</v>
      </c>
      <c r="C49" s="38" t="s">
        <v>139</v>
      </c>
      <c r="D49" s="63">
        <v>2</v>
      </c>
      <c r="E49" s="63">
        <v>53</v>
      </c>
      <c r="F49" s="63">
        <v>0</v>
      </c>
      <c r="G49" s="63">
        <f t="shared" si="1"/>
        <v>55</v>
      </c>
      <c r="H49" s="63">
        <v>0</v>
      </c>
      <c r="I49" s="64">
        <v>68</v>
      </c>
      <c r="J49" s="65">
        <f t="shared" si="0"/>
        <v>0.80882352941176472</v>
      </c>
    </row>
    <row r="50" spans="1:10" s="5" customFormat="1" x14ac:dyDescent="0.25">
      <c r="A50" s="85" t="s">
        <v>140</v>
      </c>
      <c r="B50" s="86" t="s">
        <v>141</v>
      </c>
      <c r="C50" s="86" t="s">
        <v>142</v>
      </c>
      <c r="D50" s="87">
        <v>2</v>
      </c>
      <c r="E50" s="87">
        <v>57</v>
      </c>
      <c r="F50" s="87">
        <v>0</v>
      </c>
      <c r="G50" s="87">
        <f t="shared" si="1"/>
        <v>59</v>
      </c>
      <c r="H50" s="87">
        <v>0</v>
      </c>
      <c r="I50" s="88">
        <v>99</v>
      </c>
      <c r="J50" s="89">
        <f t="shared" si="0"/>
        <v>0.59595959595959591</v>
      </c>
    </row>
    <row r="51" spans="1:10" s="5" customFormat="1" x14ac:dyDescent="0.25">
      <c r="A51" s="92" t="s">
        <v>143</v>
      </c>
      <c r="B51" s="86" t="s">
        <v>144</v>
      </c>
      <c r="C51" s="86" t="s">
        <v>145</v>
      </c>
      <c r="D51" s="87">
        <v>1</v>
      </c>
      <c r="E51" s="87">
        <v>19</v>
      </c>
      <c r="F51" s="87">
        <v>0</v>
      </c>
      <c r="G51" s="87">
        <f t="shared" si="1"/>
        <v>20</v>
      </c>
      <c r="H51" s="87">
        <v>1</v>
      </c>
      <c r="I51" s="88">
        <v>32</v>
      </c>
      <c r="J51" s="89">
        <f t="shared" si="0"/>
        <v>0.625</v>
      </c>
    </row>
    <row r="52" spans="1:10" s="5" customFormat="1" x14ac:dyDescent="0.25">
      <c r="A52" s="85" t="s">
        <v>146</v>
      </c>
      <c r="B52" s="86" t="s">
        <v>147</v>
      </c>
      <c r="C52" s="86" t="s">
        <v>148</v>
      </c>
      <c r="D52" s="87">
        <v>0</v>
      </c>
      <c r="E52" s="87">
        <v>0</v>
      </c>
      <c r="F52" s="87">
        <v>0</v>
      </c>
      <c r="G52" s="87">
        <f t="shared" si="1"/>
        <v>0</v>
      </c>
      <c r="H52" s="87">
        <v>0</v>
      </c>
      <c r="I52" s="88">
        <v>11</v>
      </c>
      <c r="J52" s="89">
        <f t="shared" si="0"/>
        <v>0</v>
      </c>
    </row>
    <row r="53" spans="1:10" s="5" customFormat="1" x14ac:dyDescent="0.25">
      <c r="A53" s="85" t="s">
        <v>149</v>
      </c>
      <c r="B53" s="86" t="s">
        <v>147</v>
      </c>
      <c r="C53" s="86" t="s">
        <v>150</v>
      </c>
      <c r="D53" s="87">
        <v>0</v>
      </c>
      <c r="E53" s="87">
        <v>0</v>
      </c>
      <c r="F53" s="87">
        <v>0</v>
      </c>
      <c r="G53" s="87">
        <f t="shared" si="1"/>
        <v>0</v>
      </c>
      <c r="H53" s="87">
        <v>0</v>
      </c>
      <c r="I53" s="88">
        <v>10</v>
      </c>
      <c r="J53" s="89">
        <f t="shared" si="0"/>
        <v>0</v>
      </c>
    </row>
    <row r="54" spans="1:10" s="5" customFormat="1" x14ac:dyDescent="0.25">
      <c r="A54" s="85" t="s">
        <v>151</v>
      </c>
      <c r="B54" s="86" t="s">
        <v>152</v>
      </c>
      <c r="C54" s="86" t="s">
        <v>153</v>
      </c>
      <c r="D54" s="87">
        <v>0</v>
      </c>
      <c r="E54" s="87">
        <v>5</v>
      </c>
      <c r="F54" s="87">
        <v>0</v>
      </c>
      <c r="G54" s="87">
        <f t="shared" si="1"/>
        <v>5</v>
      </c>
      <c r="H54" s="87">
        <v>0</v>
      </c>
      <c r="I54" s="88">
        <v>31</v>
      </c>
      <c r="J54" s="89">
        <f t="shared" si="0"/>
        <v>0.16129032258064516</v>
      </c>
    </row>
    <row r="55" spans="1:10" x14ac:dyDescent="0.25">
      <c r="A55" s="85" t="s">
        <v>154</v>
      </c>
      <c r="B55" s="86" t="s">
        <v>155</v>
      </c>
      <c r="C55" s="86" t="s">
        <v>156</v>
      </c>
      <c r="D55" s="87">
        <v>0</v>
      </c>
      <c r="E55" s="87">
        <v>6</v>
      </c>
      <c r="F55" s="87">
        <v>0</v>
      </c>
      <c r="G55" s="87">
        <f t="shared" si="1"/>
        <v>6</v>
      </c>
      <c r="H55" s="87">
        <v>0</v>
      </c>
      <c r="I55" s="88">
        <v>9</v>
      </c>
      <c r="J55" s="89">
        <f t="shared" si="0"/>
        <v>0.66666666666666663</v>
      </c>
    </row>
    <row r="56" spans="1:10" x14ac:dyDescent="0.25">
      <c r="A56" s="37" t="s">
        <v>157</v>
      </c>
      <c r="B56" s="38" t="s">
        <v>155</v>
      </c>
      <c r="C56" s="38" t="s">
        <v>158</v>
      </c>
      <c r="D56" s="63">
        <v>1</v>
      </c>
      <c r="E56" s="63">
        <v>15</v>
      </c>
      <c r="F56" s="63">
        <v>0</v>
      </c>
      <c r="G56" s="63">
        <f t="shared" si="1"/>
        <v>16</v>
      </c>
      <c r="H56" s="63">
        <v>1</v>
      </c>
      <c r="I56" s="64">
        <v>19</v>
      </c>
      <c r="J56" s="65">
        <f t="shared" si="0"/>
        <v>0.84210526315789469</v>
      </c>
    </row>
    <row r="57" spans="1:10" s="5" customFormat="1" x14ac:dyDescent="0.25">
      <c r="A57" s="37" t="s">
        <v>159</v>
      </c>
      <c r="B57" s="38" t="s">
        <v>160</v>
      </c>
      <c r="C57" s="38" t="s">
        <v>161</v>
      </c>
      <c r="D57" s="63">
        <v>0</v>
      </c>
      <c r="E57" s="63">
        <v>20</v>
      </c>
      <c r="F57" s="63">
        <v>0</v>
      </c>
      <c r="G57" s="63">
        <f t="shared" si="1"/>
        <v>20</v>
      </c>
      <c r="H57" s="63">
        <v>0</v>
      </c>
      <c r="I57" s="64">
        <v>23</v>
      </c>
      <c r="J57" s="65">
        <f t="shared" si="0"/>
        <v>0.86956521739130432</v>
      </c>
    </row>
    <row r="58" spans="1:10" s="5" customFormat="1" x14ac:dyDescent="0.25">
      <c r="A58" s="85" t="s">
        <v>162</v>
      </c>
      <c r="B58" s="86" t="s">
        <v>163</v>
      </c>
      <c r="C58" s="86" t="s">
        <v>164</v>
      </c>
      <c r="D58" s="87">
        <v>2</v>
      </c>
      <c r="E58" s="87">
        <v>19</v>
      </c>
      <c r="F58" s="87">
        <v>0</v>
      </c>
      <c r="G58" s="87">
        <f t="shared" si="1"/>
        <v>21</v>
      </c>
      <c r="H58" s="87">
        <v>2</v>
      </c>
      <c r="I58" s="88">
        <v>30</v>
      </c>
      <c r="J58" s="89">
        <f t="shared" si="0"/>
        <v>0.7</v>
      </c>
    </row>
    <row r="59" spans="1:10" x14ac:dyDescent="0.25">
      <c r="A59" s="37" t="s">
        <v>165</v>
      </c>
      <c r="B59" s="38" t="s">
        <v>166</v>
      </c>
      <c r="C59" s="38" t="s">
        <v>167</v>
      </c>
      <c r="D59" s="63">
        <v>7</v>
      </c>
      <c r="E59" s="63">
        <v>54</v>
      </c>
      <c r="F59" s="63">
        <v>0</v>
      </c>
      <c r="G59" s="63">
        <f t="shared" si="1"/>
        <v>61</v>
      </c>
      <c r="H59" s="63">
        <v>4</v>
      </c>
      <c r="I59" s="64">
        <v>64</v>
      </c>
      <c r="J59" s="65">
        <f t="shared" si="0"/>
        <v>0.953125</v>
      </c>
    </row>
    <row r="60" spans="1:10" x14ac:dyDescent="0.25">
      <c r="A60" s="37" t="s">
        <v>168</v>
      </c>
      <c r="B60" s="38" t="s">
        <v>169</v>
      </c>
      <c r="C60" s="38" t="s">
        <v>170</v>
      </c>
      <c r="D60" s="63">
        <v>1</v>
      </c>
      <c r="E60" s="63">
        <v>17</v>
      </c>
      <c r="F60" s="63">
        <v>0</v>
      </c>
      <c r="G60" s="63">
        <f t="shared" si="1"/>
        <v>18</v>
      </c>
      <c r="H60" s="63">
        <v>0</v>
      </c>
      <c r="I60" s="64">
        <v>16</v>
      </c>
      <c r="J60" s="65">
        <f t="shared" si="0"/>
        <v>1.125</v>
      </c>
    </row>
    <row r="61" spans="1:10" s="5" customFormat="1" x14ac:dyDescent="0.25">
      <c r="A61" s="85" t="s">
        <v>171</v>
      </c>
      <c r="B61" s="86" t="s">
        <v>172</v>
      </c>
      <c r="C61" s="86" t="s">
        <v>172</v>
      </c>
      <c r="D61" s="87">
        <v>4</v>
      </c>
      <c r="E61" s="87">
        <v>68</v>
      </c>
      <c r="F61" s="87">
        <v>0</v>
      </c>
      <c r="G61" s="87">
        <f t="shared" si="1"/>
        <v>72</v>
      </c>
      <c r="H61" s="87">
        <v>1</v>
      </c>
      <c r="I61" s="88">
        <v>108</v>
      </c>
      <c r="J61" s="89">
        <f t="shared" si="0"/>
        <v>0.66666666666666663</v>
      </c>
    </row>
    <row r="62" spans="1:10" s="5" customFormat="1" x14ac:dyDescent="0.25">
      <c r="A62" s="37" t="s">
        <v>173</v>
      </c>
      <c r="B62" s="38" t="s">
        <v>174</v>
      </c>
      <c r="C62" s="38" t="s">
        <v>175</v>
      </c>
      <c r="D62" s="63">
        <v>0</v>
      </c>
      <c r="E62" s="63">
        <v>17</v>
      </c>
      <c r="F62" s="63">
        <v>0</v>
      </c>
      <c r="G62" s="63">
        <f t="shared" si="1"/>
        <v>17</v>
      </c>
      <c r="H62" s="63">
        <v>0</v>
      </c>
      <c r="I62" s="64">
        <v>16</v>
      </c>
      <c r="J62" s="65">
        <f t="shared" si="0"/>
        <v>1.0625</v>
      </c>
    </row>
    <row r="63" spans="1:10" x14ac:dyDescent="0.25">
      <c r="A63" s="85" t="s">
        <v>176</v>
      </c>
      <c r="B63" s="86" t="s">
        <v>177</v>
      </c>
      <c r="C63" s="86" t="s">
        <v>178</v>
      </c>
      <c r="D63" s="87">
        <v>0</v>
      </c>
      <c r="E63" s="87">
        <v>12</v>
      </c>
      <c r="F63" s="87">
        <v>0</v>
      </c>
      <c r="G63" s="87">
        <f t="shared" si="1"/>
        <v>12</v>
      </c>
      <c r="H63" s="87">
        <v>0</v>
      </c>
      <c r="I63" s="88">
        <v>19</v>
      </c>
      <c r="J63" s="89">
        <f t="shared" si="0"/>
        <v>0.63157894736842102</v>
      </c>
    </row>
    <row r="64" spans="1:10" x14ac:dyDescent="0.25">
      <c r="A64" s="37" t="s">
        <v>181</v>
      </c>
      <c r="B64" s="38" t="s">
        <v>180</v>
      </c>
      <c r="C64" s="38" t="s">
        <v>429</v>
      </c>
      <c r="D64" s="63">
        <v>0</v>
      </c>
      <c r="E64" s="63">
        <v>157</v>
      </c>
      <c r="F64" s="63">
        <v>0</v>
      </c>
      <c r="G64" s="63">
        <f t="shared" si="1"/>
        <v>157</v>
      </c>
      <c r="H64" s="63">
        <v>0</v>
      </c>
      <c r="I64" s="64">
        <v>143</v>
      </c>
      <c r="J64" s="65">
        <f t="shared" si="0"/>
        <v>1.0979020979020979</v>
      </c>
    </row>
    <row r="65" spans="1:28" s="5" customFormat="1" x14ac:dyDescent="0.25">
      <c r="A65" s="85" t="s">
        <v>183</v>
      </c>
      <c r="B65" s="86" t="s">
        <v>180</v>
      </c>
      <c r="C65" s="86" t="s">
        <v>184</v>
      </c>
      <c r="D65" s="87">
        <v>3</v>
      </c>
      <c r="E65" s="87">
        <v>94</v>
      </c>
      <c r="F65" s="87">
        <v>0</v>
      </c>
      <c r="G65" s="87">
        <f t="shared" si="1"/>
        <v>97</v>
      </c>
      <c r="H65" s="87">
        <v>0</v>
      </c>
      <c r="I65" s="88">
        <v>139</v>
      </c>
      <c r="J65" s="89">
        <f t="shared" si="0"/>
        <v>0.69784172661870503</v>
      </c>
    </row>
    <row r="66" spans="1:28" s="5" customFormat="1" x14ac:dyDescent="0.25">
      <c r="A66" s="37" t="s">
        <v>187</v>
      </c>
      <c r="B66" s="38" t="s">
        <v>180</v>
      </c>
      <c r="C66" s="38" t="s">
        <v>188</v>
      </c>
      <c r="D66" s="63">
        <v>2</v>
      </c>
      <c r="E66" s="63">
        <v>44</v>
      </c>
      <c r="F66" s="63">
        <v>0</v>
      </c>
      <c r="G66" s="63">
        <f t="shared" si="1"/>
        <v>46</v>
      </c>
      <c r="H66" s="63">
        <v>0</v>
      </c>
      <c r="I66" s="64">
        <v>48</v>
      </c>
      <c r="J66" s="65">
        <f t="shared" si="0"/>
        <v>0.95833333333333337</v>
      </c>
    </row>
    <row r="67" spans="1:28" x14ac:dyDescent="0.25">
      <c r="A67" s="92" t="s">
        <v>189</v>
      </c>
      <c r="B67" s="86" t="s">
        <v>180</v>
      </c>
      <c r="C67" s="86" t="s">
        <v>190</v>
      </c>
      <c r="D67" s="87">
        <v>3</v>
      </c>
      <c r="E67" s="87">
        <v>80</v>
      </c>
      <c r="F67" s="87">
        <v>0</v>
      </c>
      <c r="G67" s="87">
        <f t="shared" si="1"/>
        <v>83</v>
      </c>
      <c r="H67" s="87">
        <v>0</v>
      </c>
      <c r="I67" s="88">
        <v>117</v>
      </c>
      <c r="J67" s="89">
        <f t="shared" ref="J67:J115" si="4">G67/I67</f>
        <v>0.70940170940170943</v>
      </c>
    </row>
    <row r="68" spans="1:28" s="5" customFormat="1" x14ac:dyDescent="0.25">
      <c r="A68" s="37" t="s">
        <v>412</v>
      </c>
      <c r="B68" s="38" t="s">
        <v>180</v>
      </c>
      <c r="C68" s="38" t="s">
        <v>430</v>
      </c>
      <c r="D68" s="63">
        <v>3</v>
      </c>
      <c r="E68" s="63">
        <v>156</v>
      </c>
      <c r="F68" s="63">
        <v>0</v>
      </c>
      <c r="G68" s="63">
        <f t="shared" ref="G68:G114" si="5">SUM(D68:F68)</f>
        <v>159</v>
      </c>
      <c r="H68" s="63">
        <v>0</v>
      </c>
      <c r="I68" s="64">
        <v>192</v>
      </c>
      <c r="J68" s="65">
        <f t="shared" si="4"/>
        <v>0.828125</v>
      </c>
    </row>
    <row r="69" spans="1:28" s="5" customFormat="1" x14ac:dyDescent="0.25">
      <c r="A69" s="39" t="s">
        <v>191</v>
      </c>
      <c r="B69" s="38" t="s">
        <v>180</v>
      </c>
      <c r="C69" s="38" t="s">
        <v>192</v>
      </c>
      <c r="D69" s="63">
        <v>0</v>
      </c>
      <c r="E69" s="63">
        <v>78</v>
      </c>
      <c r="F69" s="63">
        <v>0</v>
      </c>
      <c r="G69" s="63">
        <f t="shared" si="5"/>
        <v>78</v>
      </c>
      <c r="H69" s="63">
        <v>0</v>
      </c>
      <c r="I69" s="64">
        <v>83</v>
      </c>
      <c r="J69" s="65">
        <f t="shared" si="4"/>
        <v>0.93975903614457834</v>
      </c>
    </row>
    <row r="70" spans="1:28" s="5" customFormat="1" x14ac:dyDescent="0.25">
      <c r="A70" s="85" t="s">
        <v>409</v>
      </c>
      <c r="B70" s="86" t="s">
        <v>180</v>
      </c>
      <c r="C70" s="86" t="s">
        <v>186</v>
      </c>
      <c r="D70" s="87">
        <v>0</v>
      </c>
      <c r="E70" s="87">
        <v>139</v>
      </c>
      <c r="F70" s="87">
        <v>0</v>
      </c>
      <c r="G70" s="87">
        <f t="shared" si="5"/>
        <v>139</v>
      </c>
      <c r="H70" s="87">
        <v>0</v>
      </c>
      <c r="I70" s="88">
        <v>251</v>
      </c>
      <c r="J70" s="89">
        <f t="shared" si="4"/>
        <v>0.55378486055776888</v>
      </c>
      <c r="AB70" s="5" t="s">
        <v>87</v>
      </c>
    </row>
    <row r="71" spans="1:28" s="5" customFormat="1" x14ac:dyDescent="0.25">
      <c r="A71" s="39" t="s">
        <v>193</v>
      </c>
      <c r="B71" s="38" t="s">
        <v>180</v>
      </c>
      <c r="C71" s="38" t="s">
        <v>194</v>
      </c>
      <c r="D71" s="63">
        <v>1</v>
      </c>
      <c r="E71" s="63">
        <v>39</v>
      </c>
      <c r="F71" s="63">
        <v>0</v>
      </c>
      <c r="G71" s="63">
        <f t="shared" si="5"/>
        <v>40</v>
      </c>
      <c r="H71" s="63">
        <v>0</v>
      </c>
      <c r="I71" s="64">
        <v>37</v>
      </c>
      <c r="J71" s="65">
        <f t="shared" si="4"/>
        <v>1.0810810810810811</v>
      </c>
    </row>
    <row r="72" spans="1:28" s="5" customFormat="1" x14ac:dyDescent="0.25">
      <c r="A72" s="37" t="s">
        <v>195</v>
      </c>
      <c r="B72" s="38" t="s">
        <v>180</v>
      </c>
      <c r="C72" s="38" t="s">
        <v>196</v>
      </c>
      <c r="D72" s="63">
        <v>2</v>
      </c>
      <c r="E72" s="63">
        <v>151</v>
      </c>
      <c r="F72" s="63">
        <v>0</v>
      </c>
      <c r="G72" s="63">
        <f t="shared" si="5"/>
        <v>153</v>
      </c>
      <c r="H72" s="63">
        <v>0</v>
      </c>
      <c r="I72" s="64">
        <v>189</v>
      </c>
      <c r="J72" s="65">
        <f t="shared" si="4"/>
        <v>0.80952380952380953</v>
      </c>
    </row>
    <row r="73" spans="1:28" s="5" customFormat="1" x14ac:dyDescent="0.25">
      <c r="A73" s="85" t="s">
        <v>197</v>
      </c>
      <c r="B73" s="86" t="s">
        <v>180</v>
      </c>
      <c r="C73" s="86" t="s">
        <v>198</v>
      </c>
      <c r="D73" s="87">
        <v>0</v>
      </c>
      <c r="E73" s="87">
        <v>334</v>
      </c>
      <c r="F73" s="87">
        <v>0</v>
      </c>
      <c r="G73" s="87">
        <f t="shared" si="5"/>
        <v>334</v>
      </c>
      <c r="H73" s="87">
        <v>0</v>
      </c>
      <c r="I73" s="88">
        <v>666</v>
      </c>
      <c r="J73" s="89">
        <f t="shared" si="4"/>
        <v>0.50150150150150152</v>
      </c>
    </row>
    <row r="74" spans="1:28" x14ac:dyDescent="0.25">
      <c r="A74" s="92" t="s">
        <v>199</v>
      </c>
      <c r="B74" s="86" t="s">
        <v>180</v>
      </c>
      <c r="C74" s="86" t="s">
        <v>200</v>
      </c>
      <c r="D74" s="87">
        <v>7</v>
      </c>
      <c r="E74" s="87">
        <v>95</v>
      </c>
      <c r="F74" s="87">
        <v>0</v>
      </c>
      <c r="G74" s="87">
        <f t="shared" si="5"/>
        <v>102</v>
      </c>
      <c r="H74" s="87">
        <v>1</v>
      </c>
      <c r="I74" s="88">
        <v>166</v>
      </c>
      <c r="J74" s="89">
        <f t="shared" si="4"/>
        <v>0.61445783132530118</v>
      </c>
    </row>
    <row r="75" spans="1:28" s="5" customFormat="1" x14ac:dyDescent="0.25">
      <c r="A75" s="85" t="s">
        <v>201</v>
      </c>
      <c r="B75" s="86" t="s">
        <v>180</v>
      </c>
      <c r="C75" s="86" t="s">
        <v>202</v>
      </c>
      <c r="D75" s="87">
        <v>1</v>
      </c>
      <c r="E75" s="87">
        <v>40</v>
      </c>
      <c r="F75" s="87">
        <v>0</v>
      </c>
      <c r="G75" s="87">
        <f t="shared" si="5"/>
        <v>41</v>
      </c>
      <c r="H75" s="87">
        <v>1</v>
      </c>
      <c r="I75" s="88">
        <v>598</v>
      </c>
      <c r="J75" s="89">
        <f t="shared" si="4"/>
        <v>6.8561872909698993E-2</v>
      </c>
    </row>
    <row r="76" spans="1:28" s="5" customFormat="1" x14ac:dyDescent="0.25">
      <c r="A76" s="85" t="s">
        <v>203</v>
      </c>
      <c r="B76" s="86" t="s">
        <v>180</v>
      </c>
      <c r="C76" s="86" t="s">
        <v>204</v>
      </c>
      <c r="D76" s="87">
        <v>2</v>
      </c>
      <c r="E76" s="87">
        <v>224</v>
      </c>
      <c r="F76" s="87">
        <v>0</v>
      </c>
      <c r="G76" s="87">
        <f t="shared" si="5"/>
        <v>226</v>
      </c>
      <c r="H76" s="87">
        <v>2</v>
      </c>
      <c r="I76" s="88">
        <v>329</v>
      </c>
      <c r="J76" s="89">
        <f t="shared" si="4"/>
        <v>0.68693009118541037</v>
      </c>
    </row>
    <row r="77" spans="1:28" x14ac:dyDescent="0.25">
      <c r="A77" s="85" t="s">
        <v>418</v>
      </c>
      <c r="B77" s="86" t="s">
        <v>180</v>
      </c>
      <c r="C77" s="86" t="s">
        <v>419</v>
      </c>
      <c r="D77" s="87">
        <v>0</v>
      </c>
      <c r="E77" s="87">
        <v>27</v>
      </c>
      <c r="F77" s="87">
        <v>0</v>
      </c>
      <c r="G77" s="87">
        <f t="shared" si="5"/>
        <v>27</v>
      </c>
      <c r="H77" s="87">
        <v>0</v>
      </c>
      <c r="I77" s="88">
        <v>165</v>
      </c>
      <c r="J77" s="89">
        <f t="shared" si="4"/>
        <v>0.16363636363636364</v>
      </c>
    </row>
    <row r="78" spans="1:28" x14ac:dyDescent="0.25">
      <c r="A78" s="39" t="s">
        <v>205</v>
      </c>
      <c r="B78" s="38" t="s">
        <v>180</v>
      </c>
      <c r="C78" s="38" t="s">
        <v>206</v>
      </c>
      <c r="D78" s="63">
        <v>0</v>
      </c>
      <c r="E78" s="63">
        <v>65</v>
      </c>
      <c r="F78" s="63">
        <v>0</v>
      </c>
      <c r="G78" s="63">
        <f t="shared" si="5"/>
        <v>65</v>
      </c>
      <c r="H78" s="63">
        <v>0</v>
      </c>
      <c r="I78" s="64">
        <v>60</v>
      </c>
      <c r="J78" s="65">
        <f t="shared" si="4"/>
        <v>1.0833333333333333</v>
      </c>
    </row>
    <row r="79" spans="1:28" s="5" customFormat="1" x14ac:dyDescent="0.25">
      <c r="A79" s="92" t="s">
        <v>207</v>
      </c>
      <c r="B79" s="86" t="s">
        <v>208</v>
      </c>
      <c r="C79" s="86" t="s">
        <v>208</v>
      </c>
      <c r="D79" s="87">
        <v>5</v>
      </c>
      <c r="E79" s="87">
        <v>23</v>
      </c>
      <c r="F79" s="87">
        <v>0</v>
      </c>
      <c r="G79" s="87">
        <f t="shared" si="5"/>
        <v>28</v>
      </c>
      <c r="H79" s="87">
        <v>0</v>
      </c>
      <c r="I79" s="88">
        <v>37</v>
      </c>
      <c r="J79" s="89">
        <f t="shared" si="4"/>
        <v>0.7567567567567568</v>
      </c>
    </row>
    <row r="80" spans="1:28" s="5" customFormat="1" x14ac:dyDescent="0.25">
      <c r="A80" s="85" t="s">
        <v>209</v>
      </c>
      <c r="B80" s="86" t="s">
        <v>210</v>
      </c>
      <c r="C80" s="86" t="s">
        <v>211</v>
      </c>
      <c r="D80" s="87">
        <v>0</v>
      </c>
      <c r="E80" s="87">
        <v>1</v>
      </c>
      <c r="F80" s="87">
        <v>0</v>
      </c>
      <c r="G80" s="87">
        <f t="shared" si="5"/>
        <v>1</v>
      </c>
      <c r="H80" s="87">
        <v>0</v>
      </c>
      <c r="I80" s="88">
        <v>5</v>
      </c>
      <c r="J80" s="89">
        <f t="shared" si="4"/>
        <v>0.2</v>
      </c>
    </row>
    <row r="81" spans="1:10" s="5" customFormat="1" x14ac:dyDescent="0.25">
      <c r="A81" s="85" t="s">
        <v>212</v>
      </c>
      <c r="B81" s="86" t="s">
        <v>213</v>
      </c>
      <c r="C81" s="86" t="s">
        <v>214</v>
      </c>
      <c r="D81" s="87">
        <v>1</v>
      </c>
      <c r="E81" s="87">
        <v>24</v>
      </c>
      <c r="F81" s="87">
        <v>0</v>
      </c>
      <c r="G81" s="87">
        <f t="shared" si="5"/>
        <v>25</v>
      </c>
      <c r="H81" s="87">
        <v>1</v>
      </c>
      <c r="I81" s="88">
        <v>32</v>
      </c>
      <c r="J81" s="89">
        <f t="shared" si="4"/>
        <v>0.78125</v>
      </c>
    </row>
    <row r="82" spans="1:10" s="5" customFormat="1" x14ac:dyDescent="0.25">
      <c r="A82" s="37" t="s">
        <v>215</v>
      </c>
      <c r="B82" s="38" t="s">
        <v>216</v>
      </c>
      <c r="C82" s="38" t="s">
        <v>216</v>
      </c>
      <c r="D82" s="63">
        <v>1</v>
      </c>
      <c r="E82" s="63">
        <v>6</v>
      </c>
      <c r="F82" s="63">
        <v>0</v>
      </c>
      <c r="G82" s="63">
        <f t="shared" si="5"/>
        <v>7</v>
      </c>
      <c r="H82" s="63">
        <v>0</v>
      </c>
      <c r="I82" s="64">
        <v>8</v>
      </c>
      <c r="J82" s="65">
        <f t="shared" si="4"/>
        <v>0.875</v>
      </c>
    </row>
    <row r="83" spans="1:10" s="5" customFormat="1" ht="12" customHeight="1" x14ac:dyDescent="0.25">
      <c r="A83" s="85" t="s">
        <v>217</v>
      </c>
      <c r="B83" s="86" t="s">
        <v>216</v>
      </c>
      <c r="C83" s="86" t="s">
        <v>47</v>
      </c>
      <c r="D83" s="87">
        <v>0</v>
      </c>
      <c r="E83" s="87">
        <v>8</v>
      </c>
      <c r="F83" s="87">
        <v>0</v>
      </c>
      <c r="G83" s="87">
        <f t="shared" si="5"/>
        <v>8</v>
      </c>
      <c r="H83" s="87">
        <v>0</v>
      </c>
      <c r="I83" s="88">
        <v>29</v>
      </c>
      <c r="J83" s="89">
        <f t="shared" si="4"/>
        <v>0.27586206896551724</v>
      </c>
    </row>
    <row r="84" spans="1:10" s="5" customFormat="1" x14ac:dyDescent="0.25">
      <c r="A84" s="85" t="s">
        <v>218</v>
      </c>
      <c r="B84" s="86" t="s">
        <v>219</v>
      </c>
      <c r="C84" s="86" t="s">
        <v>220</v>
      </c>
      <c r="D84" s="87">
        <v>0</v>
      </c>
      <c r="E84" s="87">
        <v>6</v>
      </c>
      <c r="F84" s="87">
        <v>0</v>
      </c>
      <c r="G84" s="87">
        <f t="shared" si="5"/>
        <v>6</v>
      </c>
      <c r="H84" s="87">
        <v>0</v>
      </c>
      <c r="I84" s="88">
        <v>76</v>
      </c>
      <c r="J84" s="89">
        <f t="shared" si="4"/>
        <v>7.8947368421052627E-2</v>
      </c>
    </row>
    <row r="85" spans="1:10" x14ac:dyDescent="0.25">
      <c r="A85" s="85" t="s">
        <v>221</v>
      </c>
      <c r="B85" s="86" t="s">
        <v>219</v>
      </c>
      <c r="C85" s="86" t="s">
        <v>222</v>
      </c>
      <c r="D85" s="87">
        <v>3</v>
      </c>
      <c r="E85" s="87">
        <v>3</v>
      </c>
      <c r="F85" s="87">
        <v>0</v>
      </c>
      <c r="G85" s="87">
        <f t="shared" si="5"/>
        <v>6</v>
      </c>
      <c r="H85" s="87">
        <v>0</v>
      </c>
      <c r="I85" s="88">
        <v>37</v>
      </c>
      <c r="J85" s="89">
        <f t="shared" si="4"/>
        <v>0.16216216216216217</v>
      </c>
    </row>
    <row r="86" spans="1:10" x14ac:dyDescent="0.25">
      <c r="A86" s="37" t="s">
        <v>223</v>
      </c>
      <c r="B86" s="38" t="s">
        <v>224</v>
      </c>
      <c r="C86" s="38" t="s">
        <v>225</v>
      </c>
      <c r="D86" s="63">
        <v>5</v>
      </c>
      <c r="E86" s="63">
        <v>40</v>
      </c>
      <c r="F86" s="63">
        <v>0</v>
      </c>
      <c r="G86" s="63">
        <f t="shared" si="5"/>
        <v>45</v>
      </c>
      <c r="H86" s="63">
        <v>4</v>
      </c>
      <c r="I86" s="64">
        <v>33</v>
      </c>
      <c r="J86" s="65">
        <f t="shared" si="4"/>
        <v>1.3636363636363635</v>
      </c>
    </row>
    <row r="87" spans="1:10" s="5" customFormat="1" x14ac:dyDescent="0.25">
      <c r="A87" s="85" t="s">
        <v>226</v>
      </c>
      <c r="B87" s="86" t="s">
        <v>227</v>
      </c>
      <c r="C87" s="86" t="s">
        <v>228</v>
      </c>
      <c r="D87" s="87">
        <v>0</v>
      </c>
      <c r="E87" s="87">
        <v>11</v>
      </c>
      <c r="F87" s="87">
        <v>0</v>
      </c>
      <c r="G87" s="87">
        <f t="shared" si="5"/>
        <v>11</v>
      </c>
      <c r="H87" s="87">
        <v>0</v>
      </c>
      <c r="I87" s="88">
        <v>24</v>
      </c>
      <c r="J87" s="89">
        <f t="shared" si="4"/>
        <v>0.45833333333333331</v>
      </c>
    </row>
    <row r="88" spans="1:10" s="5" customFormat="1" x14ac:dyDescent="0.25">
      <c r="A88" s="85" t="s">
        <v>229</v>
      </c>
      <c r="B88" s="86" t="s">
        <v>230</v>
      </c>
      <c r="C88" s="86" t="s">
        <v>231</v>
      </c>
      <c r="D88" s="87">
        <v>1</v>
      </c>
      <c r="E88" s="87">
        <v>27</v>
      </c>
      <c r="F88" s="87">
        <v>0</v>
      </c>
      <c r="G88" s="87">
        <f t="shared" si="5"/>
        <v>28</v>
      </c>
      <c r="H88" s="87">
        <v>1</v>
      </c>
      <c r="I88" s="88">
        <v>125</v>
      </c>
      <c r="J88" s="89">
        <f t="shared" si="4"/>
        <v>0.224</v>
      </c>
    </row>
    <row r="89" spans="1:10" s="5" customFormat="1" x14ac:dyDescent="0.25">
      <c r="A89" s="85" t="s">
        <v>232</v>
      </c>
      <c r="B89" s="86" t="s">
        <v>233</v>
      </c>
      <c r="C89" s="86" t="s">
        <v>234</v>
      </c>
      <c r="D89" s="87">
        <v>0</v>
      </c>
      <c r="E89" s="87">
        <v>4</v>
      </c>
      <c r="F89" s="87">
        <v>0</v>
      </c>
      <c r="G89" s="87">
        <f t="shared" si="5"/>
        <v>4</v>
      </c>
      <c r="H89" s="87">
        <v>0</v>
      </c>
      <c r="I89" s="88">
        <v>11</v>
      </c>
      <c r="J89" s="89">
        <f t="shared" si="4"/>
        <v>0.36363636363636365</v>
      </c>
    </row>
    <row r="90" spans="1:10" s="5" customFormat="1" x14ac:dyDescent="0.25">
      <c r="A90" s="85" t="s">
        <v>235</v>
      </c>
      <c r="B90" s="86" t="s">
        <v>236</v>
      </c>
      <c r="C90" s="86" t="s">
        <v>237</v>
      </c>
      <c r="D90" s="87">
        <v>0</v>
      </c>
      <c r="E90" s="87">
        <v>2</v>
      </c>
      <c r="F90" s="87">
        <v>0</v>
      </c>
      <c r="G90" s="87">
        <f t="shared" si="5"/>
        <v>2</v>
      </c>
      <c r="H90" s="87">
        <v>0</v>
      </c>
      <c r="I90" s="88">
        <v>3</v>
      </c>
      <c r="J90" s="89">
        <f t="shared" si="4"/>
        <v>0.66666666666666663</v>
      </c>
    </row>
    <row r="91" spans="1:10" x14ac:dyDescent="0.25">
      <c r="A91" s="37" t="s">
        <v>238</v>
      </c>
      <c r="B91" s="38" t="s">
        <v>239</v>
      </c>
      <c r="C91" s="38" t="s">
        <v>240</v>
      </c>
      <c r="D91" s="63">
        <v>11</v>
      </c>
      <c r="E91" s="63">
        <v>76</v>
      </c>
      <c r="F91" s="63">
        <v>0</v>
      </c>
      <c r="G91" s="63">
        <f t="shared" si="5"/>
        <v>87</v>
      </c>
      <c r="H91" s="63">
        <v>6</v>
      </c>
      <c r="I91" s="64">
        <v>87</v>
      </c>
      <c r="J91" s="65">
        <f t="shared" si="4"/>
        <v>1</v>
      </c>
    </row>
    <row r="92" spans="1:10" s="5" customFormat="1" x14ac:dyDescent="0.25">
      <c r="A92" s="85" t="s">
        <v>244</v>
      </c>
      <c r="B92" s="86" t="s">
        <v>242</v>
      </c>
      <c r="C92" s="86" t="s">
        <v>242</v>
      </c>
      <c r="D92" s="87">
        <v>3</v>
      </c>
      <c r="E92" s="87">
        <v>32</v>
      </c>
      <c r="F92" s="87">
        <v>0</v>
      </c>
      <c r="G92" s="87">
        <f t="shared" si="5"/>
        <v>35</v>
      </c>
      <c r="H92" s="87">
        <v>0</v>
      </c>
      <c r="I92" s="88">
        <v>68</v>
      </c>
      <c r="J92" s="89">
        <f t="shared" si="4"/>
        <v>0.51470588235294112</v>
      </c>
    </row>
    <row r="93" spans="1:10" x14ac:dyDescent="0.25">
      <c r="A93" s="85" t="s">
        <v>245</v>
      </c>
      <c r="B93" s="86" t="s">
        <v>246</v>
      </c>
      <c r="C93" s="86" t="s">
        <v>247</v>
      </c>
      <c r="D93" s="87">
        <v>1</v>
      </c>
      <c r="E93" s="87">
        <v>39</v>
      </c>
      <c r="F93" s="87">
        <v>0</v>
      </c>
      <c r="G93" s="87">
        <f t="shared" si="5"/>
        <v>40</v>
      </c>
      <c r="H93" s="87">
        <v>0</v>
      </c>
      <c r="I93" s="88">
        <v>54</v>
      </c>
      <c r="J93" s="89">
        <f t="shared" si="4"/>
        <v>0.7407407407407407</v>
      </c>
    </row>
    <row r="94" spans="1:10" s="5" customFormat="1" x14ac:dyDescent="0.25">
      <c r="A94" s="85" t="s">
        <v>248</v>
      </c>
      <c r="B94" s="86" t="s">
        <v>249</v>
      </c>
      <c r="C94" s="86" t="s">
        <v>250</v>
      </c>
      <c r="D94" s="87">
        <v>5</v>
      </c>
      <c r="E94" s="87">
        <v>28</v>
      </c>
      <c r="F94" s="87">
        <v>0</v>
      </c>
      <c r="G94" s="87">
        <f t="shared" si="5"/>
        <v>33</v>
      </c>
      <c r="H94" s="87">
        <v>0</v>
      </c>
      <c r="I94" s="88">
        <v>56</v>
      </c>
      <c r="J94" s="89">
        <f t="shared" si="4"/>
        <v>0.5892857142857143</v>
      </c>
    </row>
    <row r="95" spans="1:10" s="5" customFormat="1" x14ac:dyDescent="0.25">
      <c r="A95" s="37" t="s">
        <v>251</v>
      </c>
      <c r="B95" s="38" t="s">
        <v>252</v>
      </c>
      <c r="C95" s="38" t="s">
        <v>253</v>
      </c>
      <c r="D95" s="63">
        <v>4</v>
      </c>
      <c r="E95" s="63">
        <v>40</v>
      </c>
      <c r="F95" s="63">
        <v>0</v>
      </c>
      <c r="G95" s="63">
        <f t="shared" si="5"/>
        <v>44</v>
      </c>
      <c r="H95" s="63">
        <v>1</v>
      </c>
      <c r="I95" s="64">
        <v>43</v>
      </c>
      <c r="J95" s="65">
        <f t="shared" si="4"/>
        <v>1.0232558139534884</v>
      </c>
    </row>
    <row r="96" spans="1:10" s="5" customFormat="1" x14ac:dyDescent="0.25">
      <c r="A96" s="37" t="s">
        <v>254</v>
      </c>
      <c r="B96" s="38" t="s">
        <v>255</v>
      </c>
      <c r="C96" s="38" t="s">
        <v>256</v>
      </c>
      <c r="D96" s="63">
        <v>0</v>
      </c>
      <c r="E96" s="63">
        <v>15</v>
      </c>
      <c r="F96" s="63">
        <v>0</v>
      </c>
      <c r="G96" s="63">
        <f t="shared" si="5"/>
        <v>15</v>
      </c>
      <c r="H96" s="63">
        <v>0</v>
      </c>
      <c r="I96" s="64">
        <v>16</v>
      </c>
      <c r="J96" s="65">
        <f t="shared" si="4"/>
        <v>0.9375</v>
      </c>
    </row>
    <row r="97" spans="1:10" s="5" customFormat="1" x14ac:dyDescent="0.25">
      <c r="A97" s="37" t="s">
        <v>257</v>
      </c>
      <c r="B97" s="38" t="s">
        <v>258</v>
      </c>
      <c r="C97" s="38" t="s">
        <v>259</v>
      </c>
      <c r="D97" s="63">
        <v>3</v>
      </c>
      <c r="E97" s="63">
        <v>80</v>
      </c>
      <c r="F97" s="63">
        <v>0</v>
      </c>
      <c r="G97" s="63">
        <f t="shared" si="5"/>
        <v>83</v>
      </c>
      <c r="H97" s="63">
        <v>0</v>
      </c>
      <c r="I97" s="64">
        <v>78</v>
      </c>
      <c r="J97" s="65">
        <f t="shared" si="4"/>
        <v>1.0641025641025641</v>
      </c>
    </row>
    <row r="98" spans="1:10" s="5" customFormat="1" x14ac:dyDescent="0.25">
      <c r="A98" s="37" t="s">
        <v>410</v>
      </c>
      <c r="B98" s="38" t="s">
        <v>258</v>
      </c>
      <c r="C98" s="38" t="s">
        <v>414</v>
      </c>
      <c r="D98" s="63">
        <v>0</v>
      </c>
      <c r="E98" s="63">
        <v>13</v>
      </c>
      <c r="F98" s="63">
        <v>0</v>
      </c>
      <c r="G98" s="63">
        <f t="shared" si="5"/>
        <v>13</v>
      </c>
      <c r="H98" s="63">
        <v>0</v>
      </c>
      <c r="I98" s="64">
        <v>16</v>
      </c>
      <c r="J98" s="65">
        <f t="shared" si="4"/>
        <v>0.8125</v>
      </c>
    </row>
    <row r="99" spans="1:10" x14ac:dyDescent="0.25">
      <c r="A99" s="37" t="s">
        <v>260</v>
      </c>
      <c r="B99" s="38" t="s">
        <v>258</v>
      </c>
      <c r="C99" s="38" t="s">
        <v>261</v>
      </c>
      <c r="D99" s="63">
        <v>1</v>
      </c>
      <c r="E99" s="63">
        <v>273</v>
      </c>
      <c r="F99" s="63">
        <v>0</v>
      </c>
      <c r="G99" s="63">
        <f t="shared" si="5"/>
        <v>274</v>
      </c>
      <c r="H99" s="63">
        <v>0</v>
      </c>
      <c r="I99" s="64">
        <v>315</v>
      </c>
      <c r="J99" s="65">
        <f t="shared" si="4"/>
        <v>0.86984126984126986</v>
      </c>
    </row>
    <row r="100" spans="1:10" x14ac:dyDescent="0.25">
      <c r="A100" s="37" t="s">
        <v>262</v>
      </c>
      <c r="B100" s="38" t="s">
        <v>258</v>
      </c>
      <c r="C100" s="38" t="s">
        <v>263</v>
      </c>
      <c r="D100" s="63">
        <v>1</v>
      </c>
      <c r="E100" s="63">
        <v>27</v>
      </c>
      <c r="F100" s="63">
        <v>0</v>
      </c>
      <c r="G100" s="63">
        <f t="shared" si="5"/>
        <v>28</v>
      </c>
      <c r="H100" s="63">
        <v>0</v>
      </c>
      <c r="I100" s="64">
        <v>19</v>
      </c>
      <c r="J100" s="65">
        <f t="shared" si="4"/>
        <v>1.4736842105263157</v>
      </c>
    </row>
    <row r="101" spans="1:10" s="5" customFormat="1" x14ac:dyDescent="0.25">
      <c r="A101" s="85" t="s">
        <v>264</v>
      </c>
      <c r="B101" s="86" t="s">
        <v>258</v>
      </c>
      <c r="C101" s="86" t="s">
        <v>265</v>
      </c>
      <c r="D101" s="87">
        <v>4</v>
      </c>
      <c r="E101" s="87">
        <v>215</v>
      </c>
      <c r="F101" s="87">
        <v>0</v>
      </c>
      <c r="G101" s="87">
        <f t="shared" si="5"/>
        <v>219</v>
      </c>
      <c r="H101" s="87">
        <v>0</v>
      </c>
      <c r="I101" s="88">
        <v>351</v>
      </c>
      <c r="J101" s="89">
        <f t="shared" si="4"/>
        <v>0.62393162393162394</v>
      </c>
    </row>
    <row r="102" spans="1:10" x14ac:dyDescent="0.25">
      <c r="A102" s="37" t="s">
        <v>266</v>
      </c>
      <c r="B102" s="38" t="s">
        <v>258</v>
      </c>
      <c r="C102" s="38" t="s">
        <v>267</v>
      </c>
      <c r="D102" s="63">
        <v>4</v>
      </c>
      <c r="E102" s="63">
        <v>71</v>
      </c>
      <c r="F102" s="63">
        <v>0</v>
      </c>
      <c r="G102" s="63">
        <f t="shared" si="5"/>
        <v>75</v>
      </c>
      <c r="H102" s="63">
        <v>0</v>
      </c>
      <c r="I102" s="64">
        <v>78</v>
      </c>
      <c r="J102" s="65">
        <f t="shared" si="4"/>
        <v>0.96153846153846156</v>
      </c>
    </row>
    <row r="103" spans="1:10" x14ac:dyDescent="0.25">
      <c r="A103" s="37" t="s">
        <v>268</v>
      </c>
      <c r="B103" s="38" t="s">
        <v>258</v>
      </c>
      <c r="C103" s="38" t="s">
        <v>269</v>
      </c>
      <c r="D103" s="63">
        <v>4</v>
      </c>
      <c r="E103" s="63">
        <v>108</v>
      </c>
      <c r="F103" s="63">
        <v>0</v>
      </c>
      <c r="G103" s="63">
        <f t="shared" si="5"/>
        <v>112</v>
      </c>
      <c r="H103" s="63">
        <v>2</v>
      </c>
      <c r="I103" s="64">
        <v>101</v>
      </c>
      <c r="J103" s="65">
        <f t="shared" si="4"/>
        <v>1.108910891089109</v>
      </c>
    </row>
    <row r="104" spans="1:10" s="5" customFormat="1" x14ac:dyDescent="0.25">
      <c r="A104" s="85" t="s">
        <v>270</v>
      </c>
      <c r="B104" s="86" t="s">
        <v>258</v>
      </c>
      <c r="C104" s="86" t="s">
        <v>271</v>
      </c>
      <c r="D104" s="87">
        <v>5</v>
      </c>
      <c r="E104" s="87">
        <v>63</v>
      </c>
      <c r="F104" s="87">
        <v>0</v>
      </c>
      <c r="G104" s="87">
        <f t="shared" si="5"/>
        <v>68</v>
      </c>
      <c r="H104" s="87">
        <v>0</v>
      </c>
      <c r="I104" s="88">
        <v>92</v>
      </c>
      <c r="J104" s="89">
        <f t="shared" si="4"/>
        <v>0.73913043478260865</v>
      </c>
    </row>
    <row r="105" spans="1:10" s="5" customFormat="1" x14ac:dyDescent="0.25">
      <c r="A105" s="85" t="s">
        <v>272</v>
      </c>
      <c r="B105" s="86" t="s">
        <v>258</v>
      </c>
      <c r="C105" s="86" t="s">
        <v>273</v>
      </c>
      <c r="D105" s="90">
        <v>4</v>
      </c>
      <c r="E105" s="87">
        <v>224</v>
      </c>
      <c r="F105" s="87">
        <v>0</v>
      </c>
      <c r="G105" s="87">
        <f t="shared" si="5"/>
        <v>228</v>
      </c>
      <c r="H105" s="87">
        <v>0</v>
      </c>
      <c r="I105" s="88">
        <v>314</v>
      </c>
      <c r="J105" s="89">
        <f t="shared" si="4"/>
        <v>0.72611464968152861</v>
      </c>
    </row>
    <row r="106" spans="1:10" x14ac:dyDescent="0.25">
      <c r="A106" s="85" t="s">
        <v>274</v>
      </c>
      <c r="B106" s="86" t="s">
        <v>258</v>
      </c>
      <c r="C106" s="86" t="s">
        <v>275</v>
      </c>
      <c r="D106" s="87">
        <v>0</v>
      </c>
      <c r="E106" s="87">
        <v>169</v>
      </c>
      <c r="F106" s="87">
        <v>0</v>
      </c>
      <c r="G106" s="87">
        <f t="shared" si="5"/>
        <v>169</v>
      </c>
      <c r="H106" s="87">
        <v>0</v>
      </c>
      <c r="I106" s="88">
        <v>220</v>
      </c>
      <c r="J106" s="89">
        <f t="shared" si="4"/>
        <v>0.76818181818181819</v>
      </c>
    </row>
    <row r="107" spans="1:10" x14ac:dyDescent="0.25">
      <c r="A107" s="85" t="s">
        <v>296</v>
      </c>
      <c r="B107" s="86" t="s">
        <v>258</v>
      </c>
      <c r="C107" s="86" t="s">
        <v>392</v>
      </c>
      <c r="D107" s="87">
        <v>50</v>
      </c>
      <c r="E107" s="87">
        <v>0</v>
      </c>
      <c r="F107" s="87">
        <v>0</v>
      </c>
      <c r="G107" s="87">
        <f t="shared" si="5"/>
        <v>50</v>
      </c>
      <c r="H107" s="87">
        <v>0</v>
      </c>
      <c r="I107" s="88">
        <v>85</v>
      </c>
      <c r="J107" s="89">
        <f t="shared" si="4"/>
        <v>0.58823529411764708</v>
      </c>
    </row>
    <row r="108" spans="1:10" s="5" customFormat="1" x14ac:dyDescent="0.25">
      <c r="A108" s="90" t="s">
        <v>402</v>
      </c>
      <c r="B108" s="91" t="s">
        <v>258</v>
      </c>
      <c r="C108" s="91" t="s">
        <v>401</v>
      </c>
      <c r="D108" s="87">
        <v>2</v>
      </c>
      <c r="E108" s="87">
        <v>64</v>
      </c>
      <c r="F108" s="87">
        <v>0</v>
      </c>
      <c r="G108" s="87">
        <f t="shared" si="5"/>
        <v>66</v>
      </c>
      <c r="H108" s="87">
        <v>0</v>
      </c>
      <c r="I108" s="88">
        <v>118</v>
      </c>
      <c r="J108" s="89">
        <f t="shared" si="4"/>
        <v>0.55932203389830504</v>
      </c>
    </row>
    <row r="109" spans="1:10" s="5" customFormat="1" x14ac:dyDescent="0.25">
      <c r="A109" s="40" t="s">
        <v>276</v>
      </c>
      <c r="B109" s="21" t="s">
        <v>277</v>
      </c>
      <c r="C109" s="21" t="s">
        <v>277</v>
      </c>
      <c r="D109" s="66">
        <v>2</v>
      </c>
      <c r="E109" s="66">
        <v>36</v>
      </c>
      <c r="F109" s="66">
        <v>0</v>
      </c>
      <c r="G109" s="66">
        <f t="shared" si="5"/>
        <v>38</v>
      </c>
      <c r="H109" s="66">
        <v>2</v>
      </c>
      <c r="I109" s="64">
        <v>36</v>
      </c>
      <c r="J109" s="67">
        <f t="shared" si="4"/>
        <v>1.0555555555555556</v>
      </c>
    </row>
    <row r="110" spans="1:10" x14ac:dyDescent="0.25">
      <c r="A110" s="37" t="s">
        <v>278</v>
      </c>
      <c r="B110" s="38" t="s">
        <v>277</v>
      </c>
      <c r="C110" s="38" t="s">
        <v>279</v>
      </c>
      <c r="D110" s="63">
        <v>2</v>
      </c>
      <c r="E110" s="63">
        <v>22</v>
      </c>
      <c r="F110" s="63">
        <v>0</v>
      </c>
      <c r="G110" s="63">
        <f t="shared" si="5"/>
        <v>24</v>
      </c>
      <c r="H110" s="63">
        <v>2</v>
      </c>
      <c r="I110" s="64">
        <v>27</v>
      </c>
      <c r="J110" s="65">
        <f t="shared" si="4"/>
        <v>0.88888888888888884</v>
      </c>
    </row>
    <row r="111" spans="1:10" s="5" customFormat="1" x14ac:dyDescent="0.25">
      <c r="A111" s="37" t="s">
        <v>280</v>
      </c>
      <c r="B111" s="38" t="s">
        <v>281</v>
      </c>
      <c r="C111" s="38" t="s">
        <v>282</v>
      </c>
      <c r="D111" s="63">
        <v>6</v>
      </c>
      <c r="E111" s="63">
        <v>61</v>
      </c>
      <c r="F111" s="63">
        <v>0</v>
      </c>
      <c r="G111" s="63">
        <f t="shared" si="5"/>
        <v>67</v>
      </c>
      <c r="H111" s="63">
        <v>3</v>
      </c>
      <c r="I111" s="64">
        <v>81</v>
      </c>
      <c r="J111" s="65">
        <f t="shared" si="4"/>
        <v>0.8271604938271605</v>
      </c>
    </row>
    <row r="112" spans="1:10" s="5" customFormat="1" x14ac:dyDescent="0.25">
      <c r="A112" s="85" t="s">
        <v>283</v>
      </c>
      <c r="B112" s="86" t="s">
        <v>284</v>
      </c>
      <c r="C112" s="86" t="s">
        <v>285</v>
      </c>
      <c r="D112" s="87">
        <v>0</v>
      </c>
      <c r="E112" s="87">
        <v>4</v>
      </c>
      <c r="F112" s="87">
        <v>0</v>
      </c>
      <c r="G112" s="87">
        <f t="shared" si="5"/>
        <v>4</v>
      </c>
      <c r="H112" s="87">
        <v>0</v>
      </c>
      <c r="I112" s="88">
        <v>6</v>
      </c>
      <c r="J112" s="89">
        <f t="shared" si="4"/>
        <v>0.66666666666666663</v>
      </c>
    </row>
    <row r="113" spans="1:14" x14ac:dyDescent="0.25">
      <c r="A113" s="85" t="s">
        <v>286</v>
      </c>
      <c r="B113" s="86" t="s">
        <v>287</v>
      </c>
      <c r="C113" s="86" t="s">
        <v>287</v>
      </c>
      <c r="D113" s="87">
        <v>1</v>
      </c>
      <c r="E113" s="87">
        <v>14</v>
      </c>
      <c r="F113" s="87">
        <v>0</v>
      </c>
      <c r="G113" s="87">
        <f t="shared" si="5"/>
        <v>15</v>
      </c>
      <c r="H113" s="87">
        <v>0</v>
      </c>
      <c r="I113" s="88">
        <v>21</v>
      </c>
      <c r="J113" s="89">
        <f>G113/I113</f>
        <v>0.7142857142857143</v>
      </c>
    </row>
    <row r="114" spans="1:14" ht="14.4" thickBot="1" x14ac:dyDescent="0.3">
      <c r="A114" s="41" t="s">
        <v>425</v>
      </c>
      <c r="B114" s="42" t="s">
        <v>426</v>
      </c>
      <c r="C114" s="42" t="s">
        <v>427</v>
      </c>
      <c r="D114" s="68">
        <v>19</v>
      </c>
      <c r="E114" s="68">
        <v>514</v>
      </c>
      <c r="F114" s="68">
        <v>0</v>
      </c>
      <c r="G114" s="68">
        <f t="shared" si="5"/>
        <v>533</v>
      </c>
      <c r="H114" s="68">
        <v>0</v>
      </c>
      <c r="I114" s="69">
        <v>517</v>
      </c>
      <c r="J114" s="70">
        <f>G114/I114</f>
        <v>1.0309477756286267</v>
      </c>
    </row>
    <row r="115" spans="1:14" s="16" customFormat="1" ht="14.4" thickTop="1" x14ac:dyDescent="0.25">
      <c r="A115" s="43" t="s">
        <v>288</v>
      </c>
      <c r="B115" s="44"/>
      <c r="C115" s="44"/>
      <c r="D115" s="71">
        <f>SUM(D3:D114)</f>
        <v>297</v>
      </c>
      <c r="E115" s="71">
        <f>SUM(E3:E114)</f>
        <v>5758</v>
      </c>
      <c r="F115" s="71">
        <f>SUM(F3:F114)</f>
        <v>15</v>
      </c>
      <c r="G115" s="71">
        <f t="shared" ref="G115" si="6">D115+E115+F115</f>
        <v>6070</v>
      </c>
      <c r="H115" s="71">
        <f>SUM(H3:H114)</f>
        <v>92</v>
      </c>
      <c r="I115" s="71">
        <f>SUM(I3:I114)</f>
        <v>9439</v>
      </c>
      <c r="J115" s="72">
        <f t="shared" si="4"/>
        <v>0.64307659709715015</v>
      </c>
      <c r="K115" s="15"/>
    </row>
    <row r="116" spans="1:14" x14ac:dyDescent="0.25">
      <c r="A116" s="45"/>
      <c r="B116" s="46"/>
      <c r="C116" s="47"/>
      <c r="D116" s="73"/>
      <c r="E116" s="74"/>
      <c r="F116" s="74"/>
      <c r="G116" s="74"/>
      <c r="H116" s="74"/>
      <c r="I116" s="74"/>
      <c r="J116" s="75"/>
      <c r="N116" s="3" t="s">
        <v>289</v>
      </c>
    </row>
    <row r="117" spans="1:14" x14ac:dyDescent="0.25">
      <c r="A117" s="45"/>
      <c r="B117" s="46"/>
      <c r="C117" s="47"/>
      <c r="D117" s="73"/>
      <c r="E117" s="74"/>
      <c r="F117" s="74"/>
      <c r="G117" s="74"/>
      <c r="H117" s="74"/>
      <c r="I117" s="74"/>
      <c r="J117" s="75"/>
      <c r="K117" s="6"/>
    </row>
    <row r="118" spans="1:14" x14ac:dyDescent="0.25">
      <c r="A118" s="49" t="s">
        <v>290</v>
      </c>
      <c r="B118" s="50"/>
      <c r="C118" s="51"/>
      <c r="D118" s="76"/>
      <c r="E118" s="77"/>
      <c r="F118" s="77"/>
      <c r="G118" s="77"/>
      <c r="H118" s="77"/>
      <c r="I118" s="77"/>
      <c r="J118" s="78"/>
      <c r="K118" s="6"/>
    </row>
    <row r="119" spans="1:14" x14ac:dyDescent="0.25">
      <c r="A119" s="53"/>
      <c r="B119" s="50"/>
      <c r="C119" s="50"/>
      <c r="D119" s="79"/>
      <c r="E119" s="79"/>
      <c r="F119" s="80"/>
      <c r="G119" s="79"/>
      <c r="H119" s="79"/>
      <c r="I119" s="79"/>
      <c r="J119" s="54"/>
      <c r="K119" s="6"/>
    </row>
    <row r="120" spans="1:14" ht="14.4" customHeight="1" x14ac:dyDescent="0.25">
      <c r="A120" s="49" t="s">
        <v>291</v>
      </c>
      <c r="B120" s="50"/>
      <c r="C120" s="50"/>
      <c r="D120" s="79"/>
      <c r="E120" s="79"/>
      <c r="F120" s="80"/>
      <c r="G120" s="79"/>
      <c r="H120" s="79"/>
      <c r="I120" s="79"/>
      <c r="J120" s="54"/>
    </row>
    <row r="121" spans="1:14" x14ac:dyDescent="0.25">
      <c r="A121" s="55"/>
      <c r="B121" s="56"/>
      <c r="C121" s="56"/>
      <c r="D121" s="81"/>
      <c r="E121" s="81"/>
      <c r="F121" s="74"/>
      <c r="G121" s="81"/>
      <c r="H121" s="81"/>
      <c r="I121" s="81"/>
    </row>
    <row r="122" spans="1:14" x14ac:dyDescent="0.25">
      <c r="A122" s="58"/>
      <c r="B122" s="56"/>
      <c r="C122" s="56"/>
      <c r="D122" s="81"/>
      <c r="E122" s="81"/>
      <c r="F122" s="74"/>
      <c r="G122" s="81"/>
      <c r="H122" s="81"/>
      <c r="I122" s="81"/>
    </row>
    <row r="123" spans="1:14" x14ac:dyDescent="0.25">
      <c r="A123" s="55"/>
      <c r="B123" s="56"/>
      <c r="C123" s="56"/>
      <c r="D123" s="81"/>
      <c r="E123" s="81"/>
      <c r="F123" s="74"/>
      <c r="G123" s="81"/>
      <c r="H123" s="81"/>
      <c r="I123" s="81"/>
    </row>
    <row r="124" spans="1:14" x14ac:dyDescent="0.25">
      <c r="A124" s="55"/>
      <c r="B124" s="56"/>
      <c r="C124" s="56"/>
      <c r="D124" s="81"/>
      <c r="E124" s="81"/>
      <c r="F124" s="74"/>
      <c r="G124" s="81"/>
      <c r="H124" s="81"/>
      <c r="I124" s="81"/>
    </row>
    <row r="125" spans="1:14" x14ac:dyDescent="0.25">
      <c r="A125" s="55"/>
      <c r="B125" s="56"/>
      <c r="C125" s="56"/>
      <c r="D125" s="81"/>
      <c r="E125" s="81"/>
      <c r="F125" s="74"/>
      <c r="G125" s="81"/>
      <c r="H125" s="81"/>
      <c r="I125" s="81"/>
    </row>
    <row r="126" spans="1:14" x14ac:dyDescent="0.25">
      <c r="A126" s="55"/>
      <c r="B126" s="56"/>
      <c r="C126" s="56"/>
      <c r="D126" s="81"/>
      <c r="E126" s="81"/>
      <c r="F126" s="74"/>
      <c r="G126" s="81"/>
      <c r="H126" s="81"/>
      <c r="I126" s="81"/>
    </row>
    <row r="127" spans="1:14" x14ac:dyDescent="0.25">
      <c r="A127" s="55"/>
      <c r="B127" s="56"/>
      <c r="C127" s="56"/>
      <c r="D127" s="81"/>
      <c r="E127" s="81"/>
      <c r="F127" s="74"/>
      <c r="G127" s="81"/>
      <c r="H127" s="81"/>
      <c r="I127" s="81"/>
    </row>
    <row r="128" spans="1:14" x14ac:dyDescent="0.25">
      <c r="A128" s="55"/>
      <c r="B128" s="56"/>
      <c r="C128" s="56"/>
      <c r="D128" s="81"/>
      <c r="E128" s="81"/>
      <c r="F128" s="74"/>
      <c r="G128" s="81"/>
      <c r="H128" s="81"/>
      <c r="I128" s="81"/>
    </row>
    <row r="129" spans="1:9" x14ac:dyDescent="0.25">
      <c r="A129" s="55"/>
      <c r="B129" s="56"/>
      <c r="C129" s="56"/>
      <c r="D129" s="81"/>
      <c r="E129" s="81"/>
      <c r="F129" s="74"/>
      <c r="G129" s="81"/>
      <c r="H129" s="81"/>
      <c r="I129" s="81"/>
    </row>
    <row r="130" spans="1:9" x14ac:dyDescent="0.25">
      <c r="A130" s="55"/>
      <c r="B130" s="56"/>
      <c r="C130" s="56"/>
      <c r="D130" s="81"/>
      <c r="E130" s="81"/>
      <c r="F130" s="74"/>
      <c r="G130" s="81"/>
      <c r="H130" s="81"/>
      <c r="I130" s="81"/>
    </row>
    <row r="131" spans="1:9" x14ac:dyDescent="0.25">
      <c r="A131" s="55"/>
      <c r="B131" s="56"/>
      <c r="C131" s="56"/>
      <c r="D131" s="81"/>
      <c r="E131" s="81"/>
      <c r="F131" s="74"/>
      <c r="G131" s="81"/>
      <c r="H131" s="81"/>
      <c r="I131" s="81"/>
    </row>
    <row r="132" spans="1:9" x14ac:dyDescent="0.25">
      <c r="A132" s="55"/>
      <c r="B132" s="56"/>
      <c r="C132" s="56"/>
      <c r="D132" s="81"/>
      <c r="E132" s="81"/>
      <c r="F132" s="74"/>
      <c r="G132" s="81"/>
      <c r="H132" s="81"/>
      <c r="I132" s="81"/>
    </row>
    <row r="133" spans="1:9" x14ac:dyDescent="0.25">
      <c r="A133" s="55"/>
      <c r="B133" s="56"/>
      <c r="C133" s="56"/>
      <c r="D133" s="81"/>
      <c r="E133" s="81"/>
      <c r="F133" s="74"/>
      <c r="G133" s="81"/>
      <c r="H133" s="81"/>
      <c r="I133" s="81"/>
    </row>
    <row r="134" spans="1:9" x14ac:dyDescent="0.25">
      <c r="A134" s="55"/>
      <c r="B134" s="56"/>
      <c r="C134" s="56"/>
      <c r="D134" s="81"/>
      <c r="E134" s="81"/>
      <c r="F134" s="74"/>
      <c r="G134" s="81"/>
      <c r="H134" s="81"/>
      <c r="I134" s="81"/>
    </row>
    <row r="135" spans="1:9" x14ac:dyDescent="0.25">
      <c r="A135" s="55"/>
      <c r="B135" s="56"/>
      <c r="C135" s="56"/>
      <c r="D135" s="81"/>
      <c r="E135" s="81"/>
      <c r="F135" s="74"/>
      <c r="G135" s="81"/>
      <c r="H135" s="81"/>
      <c r="I135" s="81"/>
    </row>
    <row r="136" spans="1:9" x14ac:dyDescent="0.25">
      <c r="A136" s="59"/>
      <c r="B136" s="60"/>
      <c r="C136" s="60"/>
      <c r="D136" s="81"/>
      <c r="E136" s="81"/>
      <c r="F136" s="74"/>
      <c r="G136" s="81"/>
      <c r="H136" s="81"/>
      <c r="I136" s="8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82"/>
  <sheetViews>
    <sheetView topLeftCell="A64" workbookViewId="0">
      <selection activeCell="N93" sqref="N93"/>
    </sheetView>
  </sheetViews>
  <sheetFormatPr defaultRowHeight="13.2" x14ac:dyDescent="0.25"/>
  <cols>
    <col min="1" max="1" width="13.21875" customWidth="1"/>
    <col min="5" max="5" width="11.88671875" customWidth="1"/>
    <col min="6" max="6" width="12.33203125" customWidth="1"/>
  </cols>
  <sheetData>
    <row r="1" spans="1:8" ht="13.8" x14ac:dyDescent="0.25">
      <c r="A1" s="139"/>
      <c r="B1" s="287">
        <v>44682</v>
      </c>
      <c r="C1" s="287"/>
      <c r="D1" s="287"/>
      <c r="E1" s="287"/>
      <c r="F1" s="287"/>
      <c r="G1" s="287"/>
      <c r="H1" s="209"/>
    </row>
    <row r="2" spans="1:8" ht="41.4" x14ac:dyDescent="0.25">
      <c r="A2" s="17" t="s">
        <v>1</v>
      </c>
      <c r="B2" s="84" t="s">
        <v>3</v>
      </c>
      <c r="C2" s="84" t="s">
        <v>4</v>
      </c>
      <c r="D2" s="210" t="s">
        <v>5</v>
      </c>
      <c r="E2" s="210" t="s">
        <v>6</v>
      </c>
      <c r="F2" s="210" t="s">
        <v>428</v>
      </c>
      <c r="G2" s="211" t="s">
        <v>7</v>
      </c>
      <c r="H2" s="141" t="s">
        <v>8</v>
      </c>
    </row>
    <row r="3" spans="1:8" x14ac:dyDescent="0.25">
      <c r="A3" s="194" t="s">
        <v>10</v>
      </c>
      <c r="B3" s="194">
        <v>1</v>
      </c>
      <c r="C3" s="194">
        <v>23</v>
      </c>
      <c r="D3" s="194">
        <v>0</v>
      </c>
      <c r="E3" s="194">
        <f>SUM(B3:D3)</f>
        <v>24</v>
      </c>
      <c r="F3" s="194">
        <v>0</v>
      </c>
      <c r="G3" s="194">
        <v>30</v>
      </c>
      <c r="H3" s="195">
        <f t="shared" ref="H3:H53" si="0">E3/G3</f>
        <v>0.8</v>
      </c>
    </row>
    <row r="4" spans="1:8" x14ac:dyDescent="0.25">
      <c r="A4" s="194" t="s">
        <v>13</v>
      </c>
      <c r="B4" s="194">
        <v>2</v>
      </c>
      <c r="C4" s="194">
        <v>12</v>
      </c>
      <c r="D4" s="194">
        <v>0</v>
      </c>
      <c r="E4" s="194">
        <f t="shared" ref="E4:E53" si="1">SUM(B4:D4)</f>
        <v>14</v>
      </c>
      <c r="F4" s="194">
        <v>1</v>
      </c>
      <c r="G4" s="194">
        <v>22</v>
      </c>
      <c r="H4" s="195">
        <f t="shared" si="0"/>
        <v>0.63636363636363635</v>
      </c>
    </row>
    <row r="5" spans="1:8" x14ac:dyDescent="0.25">
      <c r="A5" s="194" t="s">
        <v>15</v>
      </c>
      <c r="B5" s="194">
        <v>1</v>
      </c>
      <c r="C5" s="194">
        <v>4</v>
      </c>
      <c r="D5" s="194"/>
      <c r="E5" s="194">
        <f t="shared" si="1"/>
        <v>5</v>
      </c>
      <c r="F5" s="194">
        <v>0</v>
      </c>
      <c r="G5" s="194">
        <v>5</v>
      </c>
      <c r="H5" s="195">
        <f t="shared" si="0"/>
        <v>1</v>
      </c>
    </row>
    <row r="6" spans="1:8" x14ac:dyDescent="0.25">
      <c r="A6" s="194" t="s">
        <v>17</v>
      </c>
      <c r="B6" s="194">
        <v>5</v>
      </c>
      <c r="C6" s="194">
        <v>44</v>
      </c>
      <c r="D6" s="194">
        <v>0</v>
      </c>
      <c r="E6" s="194">
        <v>49</v>
      </c>
      <c r="F6" s="194">
        <v>5</v>
      </c>
      <c r="G6" s="194">
        <v>51</v>
      </c>
      <c r="H6" s="195">
        <v>0.96078431372549022</v>
      </c>
    </row>
    <row r="7" spans="1:8" x14ac:dyDescent="0.25">
      <c r="A7" s="194" t="s">
        <v>22</v>
      </c>
      <c r="B7" s="194">
        <v>2</v>
      </c>
      <c r="C7" s="194">
        <v>12</v>
      </c>
      <c r="D7" s="194">
        <v>0</v>
      </c>
      <c r="E7" s="194">
        <f t="shared" si="1"/>
        <v>14</v>
      </c>
      <c r="F7" s="194">
        <v>2</v>
      </c>
      <c r="G7" s="194">
        <v>21</v>
      </c>
      <c r="H7" s="195">
        <f t="shared" si="0"/>
        <v>0.66666666666666663</v>
      </c>
    </row>
    <row r="8" spans="1:8" x14ac:dyDescent="0.25">
      <c r="A8" s="194" t="s">
        <v>25</v>
      </c>
      <c r="B8" s="194">
        <v>15</v>
      </c>
      <c r="C8" s="194">
        <v>88</v>
      </c>
      <c r="D8" s="194">
        <v>0</v>
      </c>
      <c r="E8" s="194">
        <f t="shared" si="1"/>
        <v>103</v>
      </c>
      <c r="F8" s="194">
        <v>13</v>
      </c>
      <c r="G8" s="194">
        <v>93</v>
      </c>
      <c r="H8" s="195">
        <f t="shared" si="0"/>
        <v>1.10752688172043</v>
      </c>
    </row>
    <row r="9" spans="1:8" x14ac:dyDescent="0.25">
      <c r="A9" s="194" t="s">
        <v>28</v>
      </c>
      <c r="B9" s="194">
        <v>5</v>
      </c>
      <c r="C9" s="194">
        <v>11</v>
      </c>
      <c r="D9" s="194">
        <v>0</v>
      </c>
      <c r="E9" s="194">
        <f t="shared" si="1"/>
        <v>16</v>
      </c>
      <c r="F9" s="194">
        <v>1</v>
      </c>
      <c r="G9" s="194">
        <v>16</v>
      </c>
      <c r="H9" s="195">
        <f t="shared" si="0"/>
        <v>1</v>
      </c>
    </row>
    <row r="10" spans="1:8" x14ac:dyDescent="0.25">
      <c r="A10" s="194" t="s">
        <v>31</v>
      </c>
      <c r="B10" s="194">
        <v>8</v>
      </c>
      <c r="C10" s="194">
        <v>68</v>
      </c>
      <c r="D10" s="194">
        <v>2</v>
      </c>
      <c r="E10" s="194">
        <v>78</v>
      </c>
      <c r="F10" s="194">
        <v>8</v>
      </c>
      <c r="G10" s="194">
        <v>181</v>
      </c>
      <c r="H10" s="195">
        <v>0.43093922651933703</v>
      </c>
    </row>
    <row r="11" spans="1:8" x14ac:dyDescent="0.25">
      <c r="A11" s="194" t="s">
        <v>36</v>
      </c>
      <c r="B11" s="194">
        <v>5</v>
      </c>
      <c r="C11" s="194">
        <v>54</v>
      </c>
      <c r="D11" s="194">
        <v>0</v>
      </c>
      <c r="E11" s="194">
        <v>59</v>
      </c>
      <c r="F11" s="194">
        <v>7</v>
      </c>
      <c r="G11" s="194">
        <v>67</v>
      </c>
      <c r="H11" s="195">
        <v>0.88059701492537312</v>
      </c>
    </row>
    <row r="12" spans="1:8" x14ac:dyDescent="0.25">
      <c r="A12" s="194" t="s">
        <v>41</v>
      </c>
      <c r="B12" s="194">
        <v>6</v>
      </c>
      <c r="C12" s="194">
        <v>23</v>
      </c>
      <c r="D12" s="194">
        <v>0</v>
      </c>
      <c r="E12" s="194">
        <f t="shared" si="1"/>
        <v>29</v>
      </c>
      <c r="F12" s="194">
        <v>0</v>
      </c>
      <c r="G12" s="194">
        <v>39</v>
      </c>
      <c r="H12" s="195">
        <f t="shared" si="0"/>
        <v>0.74358974358974361</v>
      </c>
    </row>
    <row r="13" spans="1:8" x14ac:dyDescent="0.25">
      <c r="A13" s="194" t="s">
        <v>44</v>
      </c>
      <c r="B13" s="194">
        <v>2</v>
      </c>
      <c r="C13" s="194">
        <v>44</v>
      </c>
      <c r="D13" s="194">
        <v>0</v>
      </c>
      <c r="E13" s="194">
        <f t="shared" si="1"/>
        <v>46</v>
      </c>
      <c r="F13" s="194">
        <v>2</v>
      </c>
      <c r="G13" s="194">
        <v>21</v>
      </c>
      <c r="H13" s="195">
        <f t="shared" si="0"/>
        <v>2.1904761904761907</v>
      </c>
    </row>
    <row r="14" spans="1:8" x14ac:dyDescent="0.25">
      <c r="A14" s="194" t="s">
        <v>47</v>
      </c>
      <c r="B14" s="194">
        <v>25</v>
      </c>
      <c r="C14" s="194">
        <v>304</v>
      </c>
      <c r="D14" s="194">
        <v>0</v>
      </c>
      <c r="E14" s="194">
        <v>329</v>
      </c>
      <c r="F14" s="194">
        <v>11</v>
      </c>
      <c r="G14" s="194">
        <v>323</v>
      </c>
      <c r="H14" s="195">
        <v>1.0185758513931888</v>
      </c>
    </row>
    <row r="15" spans="1:8" x14ac:dyDescent="0.25">
      <c r="A15" s="194" t="s">
        <v>52</v>
      </c>
      <c r="B15" s="194">
        <v>1</v>
      </c>
      <c r="C15" s="194">
        <v>9</v>
      </c>
      <c r="D15" s="194">
        <v>0</v>
      </c>
      <c r="E15" s="194">
        <f t="shared" si="1"/>
        <v>10</v>
      </c>
      <c r="F15" s="194">
        <v>1</v>
      </c>
      <c r="G15" s="194">
        <v>13</v>
      </c>
      <c r="H15" s="195">
        <f t="shared" si="0"/>
        <v>0.76923076923076927</v>
      </c>
    </row>
    <row r="16" spans="1:8" x14ac:dyDescent="0.25">
      <c r="A16" s="194" t="s">
        <v>55</v>
      </c>
      <c r="B16" s="194">
        <v>15</v>
      </c>
      <c r="C16" s="194">
        <v>248</v>
      </c>
      <c r="D16" s="194">
        <v>0</v>
      </c>
      <c r="E16" s="194">
        <v>263</v>
      </c>
      <c r="F16" s="194">
        <v>8</v>
      </c>
      <c r="G16" s="194">
        <v>291</v>
      </c>
      <c r="H16" s="195">
        <v>0.90378006872852235</v>
      </c>
    </row>
    <row r="17" spans="1:8" x14ac:dyDescent="0.25">
      <c r="A17" s="194" t="s">
        <v>60</v>
      </c>
      <c r="B17" s="194">
        <v>0</v>
      </c>
      <c r="C17" s="194">
        <v>10</v>
      </c>
      <c r="D17" s="194">
        <v>0</v>
      </c>
      <c r="E17" s="194">
        <f t="shared" si="1"/>
        <v>10</v>
      </c>
      <c r="F17" s="194">
        <v>0</v>
      </c>
      <c r="G17" s="194">
        <v>11</v>
      </c>
      <c r="H17" s="195">
        <f t="shared" si="0"/>
        <v>0.90909090909090906</v>
      </c>
    </row>
    <row r="18" spans="1:8" x14ac:dyDescent="0.25">
      <c r="A18" s="194" t="s">
        <v>63</v>
      </c>
      <c r="B18" s="194">
        <v>0</v>
      </c>
      <c r="C18" s="194">
        <v>30</v>
      </c>
      <c r="D18" s="194">
        <v>0</v>
      </c>
      <c r="E18" s="194">
        <f t="shared" si="1"/>
        <v>30</v>
      </c>
      <c r="F18" s="194">
        <v>0</v>
      </c>
      <c r="G18" s="194">
        <v>30</v>
      </c>
      <c r="H18" s="195">
        <f t="shared" si="0"/>
        <v>1</v>
      </c>
    </row>
    <row r="19" spans="1:8" x14ac:dyDescent="0.25">
      <c r="A19" s="194" t="s">
        <v>66</v>
      </c>
      <c r="B19" s="194">
        <v>10</v>
      </c>
      <c r="C19" s="194">
        <v>75</v>
      </c>
      <c r="D19" s="194">
        <v>0</v>
      </c>
      <c r="E19" s="194">
        <v>85</v>
      </c>
      <c r="F19" s="194">
        <v>7</v>
      </c>
      <c r="G19" s="194">
        <v>148</v>
      </c>
      <c r="H19" s="195">
        <v>0.57432432432432434</v>
      </c>
    </row>
    <row r="20" spans="1:8" x14ac:dyDescent="0.25">
      <c r="A20" s="194" t="s">
        <v>71</v>
      </c>
      <c r="B20" s="194">
        <v>2</v>
      </c>
      <c r="C20" s="194">
        <v>44</v>
      </c>
      <c r="D20" s="194">
        <v>0</v>
      </c>
      <c r="E20" s="194">
        <v>46</v>
      </c>
      <c r="F20" s="194">
        <v>2</v>
      </c>
      <c r="G20" s="194">
        <v>62</v>
      </c>
      <c r="H20" s="195">
        <v>0.74193548387096775</v>
      </c>
    </row>
    <row r="21" spans="1:8" x14ac:dyDescent="0.25">
      <c r="A21" s="194" t="s">
        <v>76</v>
      </c>
      <c r="B21" s="194">
        <v>4</v>
      </c>
      <c r="C21" s="194">
        <v>29</v>
      </c>
      <c r="D21" s="194">
        <v>0</v>
      </c>
      <c r="E21" s="194">
        <f t="shared" si="1"/>
        <v>33</v>
      </c>
      <c r="F21" s="194">
        <v>4</v>
      </c>
      <c r="G21" s="194">
        <v>36</v>
      </c>
      <c r="H21" s="195">
        <f t="shared" si="0"/>
        <v>0.91666666666666663</v>
      </c>
    </row>
    <row r="22" spans="1:8" x14ac:dyDescent="0.25">
      <c r="A22" s="194" t="s">
        <v>79</v>
      </c>
      <c r="B22" s="194">
        <v>0</v>
      </c>
      <c r="C22" s="194">
        <v>1</v>
      </c>
      <c r="D22" s="194">
        <v>0</v>
      </c>
      <c r="E22" s="194">
        <f t="shared" si="1"/>
        <v>1</v>
      </c>
      <c r="F22" s="194">
        <v>0</v>
      </c>
      <c r="G22" s="194">
        <v>1</v>
      </c>
      <c r="H22" s="195">
        <f t="shared" si="0"/>
        <v>1</v>
      </c>
    </row>
    <row r="23" spans="1:8" x14ac:dyDescent="0.25">
      <c r="A23" s="194" t="s">
        <v>82</v>
      </c>
      <c r="B23" s="194">
        <v>0</v>
      </c>
      <c r="C23" s="194">
        <v>3</v>
      </c>
      <c r="D23" s="194">
        <v>0</v>
      </c>
      <c r="E23" s="194">
        <f t="shared" si="1"/>
        <v>3</v>
      </c>
      <c r="F23" s="194">
        <v>0</v>
      </c>
      <c r="G23" s="194">
        <v>2</v>
      </c>
      <c r="H23" s="195">
        <f t="shared" si="0"/>
        <v>1.5</v>
      </c>
    </row>
    <row r="24" spans="1:8" x14ac:dyDescent="0.25">
      <c r="A24" s="194" t="s">
        <v>85</v>
      </c>
      <c r="B24" s="194">
        <v>14</v>
      </c>
      <c r="C24" s="194">
        <v>96</v>
      </c>
      <c r="D24" s="194">
        <v>0</v>
      </c>
      <c r="E24" s="194">
        <f t="shared" si="1"/>
        <v>110</v>
      </c>
      <c r="F24" s="194">
        <v>5</v>
      </c>
      <c r="G24" s="194">
        <v>165</v>
      </c>
      <c r="H24" s="195">
        <f t="shared" si="0"/>
        <v>0.66666666666666663</v>
      </c>
    </row>
    <row r="25" spans="1:8" x14ac:dyDescent="0.25">
      <c r="A25" s="194" t="s">
        <v>89</v>
      </c>
      <c r="B25" s="194">
        <v>3</v>
      </c>
      <c r="C25" s="194">
        <v>29</v>
      </c>
      <c r="D25" s="194">
        <v>0</v>
      </c>
      <c r="E25" s="194">
        <f t="shared" si="1"/>
        <v>32</v>
      </c>
      <c r="F25" s="194">
        <v>1</v>
      </c>
      <c r="G25" s="194">
        <v>31</v>
      </c>
      <c r="H25" s="195">
        <f t="shared" si="0"/>
        <v>1.032258064516129</v>
      </c>
    </row>
    <row r="26" spans="1:8" x14ac:dyDescent="0.25">
      <c r="A26" s="194" t="s">
        <v>92</v>
      </c>
      <c r="B26" s="194">
        <v>10</v>
      </c>
      <c r="C26" s="194">
        <v>138</v>
      </c>
      <c r="D26" s="194">
        <v>0</v>
      </c>
      <c r="E26" s="194">
        <f t="shared" si="1"/>
        <v>148</v>
      </c>
      <c r="F26" s="194">
        <v>10</v>
      </c>
      <c r="G26" s="194">
        <v>92</v>
      </c>
      <c r="H26" s="195">
        <f t="shared" si="0"/>
        <v>1.6086956521739131</v>
      </c>
    </row>
    <row r="27" spans="1:8" x14ac:dyDescent="0.25">
      <c r="A27" s="194" t="s">
        <v>95</v>
      </c>
      <c r="B27" s="194">
        <v>0</v>
      </c>
      <c r="C27" s="194">
        <v>10</v>
      </c>
      <c r="D27" s="194">
        <v>0</v>
      </c>
      <c r="E27" s="194">
        <f t="shared" si="1"/>
        <v>10</v>
      </c>
      <c r="F27" s="194">
        <v>0</v>
      </c>
      <c r="G27" s="194">
        <v>11</v>
      </c>
      <c r="H27" s="195">
        <f t="shared" si="0"/>
        <v>0.90909090909090906</v>
      </c>
    </row>
    <row r="28" spans="1:8" x14ac:dyDescent="0.25">
      <c r="A28" s="194" t="s">
        <v>98</v>
      </c>
      <c r="B28" s="194">
        <v>2</v>
      </c>
      <c r="C28" s="194">
        <v>14</v>
      </c>
      <c r="D28" s="194">
        <v>0</v>
      </c>
      <c r="E28" s="194">
        <f t="shared" si="1"/>
        <v>16</v>
      </c>
      <c r="F28" s="194">
        <v>2</v>
      </c>
      <c r="G28" s="194">
        <v>17</v>
      </c>
      <c r="H28" s="195">
        <f t="shared" si="0"/>
        <v>0.94117647058823528</v>
      </c>
    </row>
    <row r="29" spans="1:8" x14ac:dyDescent="0.25">
      <c r="A29" s="194" t="s">
        <v>101</v>
      </c>
      <c r="B29" s="194">
        <v>0</v>
      </c>
      <c r="C29" s="194">
        <v>8</v>
      </c>
      <c r="D29" s="194">
        <v>0</v>
      </c>
      <c r="E29" s="194">
        <f t="shared" si="1"/>
        <v>8</v>
      </c>
      <c r="F29" s="194">
        <v>0</v>
      </c>
      <c r="G29" s="194">
        <v>8</v>
      </c>
      <c r="H29" s="195">
        <f t="shared" si="0"/>
        <v>1</v>
      </c>
    </row>
    <row r="30" spans="1:8" x14ac:dyDescent="0.25">
      <c r="A30" s="194" t="s">
        <v>104</v>
      </c>
      <c r="B30" s="194">
        <v>2</v>
      </c>
      <c r="C30" s="194">
        <v>6</v>
      </c>
      <c r="D30" s="194">
        <v>0</v>
      </c>
      <c r="E30" s="194">
        <f t="shared" si="1"/>
        <v>8</v>
      </c>
      <c r="F30" s="194">
        <v>0</v>
      </c>
      <c r="G30" s="194">
        <v>7</v>
      </c>
      <c r="H30" s="195">
        <f t="shared" si="0"/>
        <v>1.1428571428571428</v>
      </c>
    </row>
    <row r="31" spans="1:8" x14ac:dyDescent="0.25">
      <c r="A31" s="194" t="s">
        <v>107</v>
      </c>
      <c r="B31" s="194">
        <v>2</v>
      </c>
      <c r="C31" s="194">
        <v>17</v>
      </c>
      <c r="D31" s="194">
        <v>0</v>
      </c>
      <c r="E31" s="194">
        <f t="shared" si="1"/>
        <v>19</v>
      </c>
      <c r="F31" s="194">
        <v>1</v>
      </c>
      <c r="G31" s="194">
        <v>20</v>
      </c>
      <c r="H31" s="195">
        <f t="shared" si="0"/>
        <v>0.95</v>
      </c>
    </row>
    <row r="32" spans="1:8" x14ac:dyDescent="0.25">
      <c r="A32" s="194" t="s">
        <v>110</v>
      </c>
      <c r="B32" s="194">
        <v>1</v>
      </c>
      <c r="C32" s="194">
        <v>36</v>
      </c>
      <c r="D32" s="194">
        <v>0</v>
      </c>
      <c r="E32" s="194">
        <f t="shared" si="1"/>
        <v>37</v>
      </c>
      <c r="F32" s="194">
        <v>0</v>
      </c>
      <c r="G32" s="194">
        <v>34</v>
      </c>
      <c r="H32" s="195">
        <f t="shared" si="0"/>
        <v>1.088235294117647</v>
      </c>
    </row>
    <row r="33" spans="1:8" x14ac:dyDescent="0.25">
      <c r="A33" s="194" t="s">
        <v>113</v>
      </c>
      <c r="B33" s="194">
        <v>1</v>
      </c>
      <c r="C33" s="194">
        <v>54</v>
      </c>
      <c r="D33" s="194">
        <v>0</v>
      </c>
      <c r="E33" s="194">
        <f t="shared" si="1"/>
        <v>55</v>
      </c>
      <c r="F33" s="194">
        <v>0</v>
      </c>
      <c r="G33" s="194">
        <v>83</v>
      </c>
      <c r="H33" s="195">
        <f t="shared" si="0"/>
        <v>0.66265060240963858</v>
      </c>
    </row>
    <row r="34" spans="1:8" x14ac:dyDescent="0.25">
      <c r="A34" s="194" t="s">
        <v>116</v>
      </c>
      <c r="B34" s="194">
        <v>0</v>
      </c>
      <c r="C34" s="194">
        <v>7</v>
      </c>
      <c r="D34" s="194">
        <v>0</v>
      </c>
      <c r="E34" s="194">
        <f t="shared" si="1"/>
        <v>7</v>
      </c>
      <c r="F34" s="194">
        <v>0</v>
      </c>
      <c r="G34" s="194">
        <v>8</v>
      </c>
      <c r="H34" s="195">
        <f t="shared" si="0"/>
        <v>0.875</v>
      </c>
    </row>
    <row r="35" spans="1:8" x14ac:dyDescent="0.25">
      <c r="A35" s="194" t="s">
        <v>119</v>
      </c>
      <c r="B35" s="194">
        <v>0</v>
      </c>
      <c r="C35" s="194">
        <v>12</v>
      </c>
      <c r="D35" s="194">
        <v>0</v>
      </c>
      <c r="E35" s="194">
        <f t="shared" si="1"/>
        <v>12</v>
      </c>
      <c r="F35" s="194">
        <v>0</v>
      </c>
      <c r="G35" s="194">
        <v>11</v>
      </c>
      <c r="H35" s="195">
        <f t="shared" si="0"/>
        <v>1.0909090909090908</v>
      </c>
    </row>
    <row r="36" spans="1:8" x14ac:dyDescent="0.25">
      <c r="A36" s="194" t="s">
        <v>122</v>
      </c>
      <c r="B36" s="194">
        <v>14</v>
      </c>
      <c r="C36" s="194">
        <v>169</v>
      </c>
      <c r="D36" s="194">
        <v>0</v>
      </c>
      <c r="E36" s="194">
        <v>183</v>
      </c>
      <c r="F36" s="194">
        <v>13</v>
      </c>
      <c r="G36" s="194">
        <v>139</v>
      </c>
      <c r="H36" s="195">
        <v>1.3165467625899281</v>
      </c>
    </row>
    <row r="37" spans="1:8" x14ac:dyDescent="0.25">
      <c r="A37" s="194" t="s">
        <v>127</v>
      </c>
      <c r="B37" s="194">
        <v>4</v>
      </c>
      <c r="C37" s="194">
        <v>22</v>
      </c>
      <c r="D37" s="194">
        <v>0</v>
      </c>
      <c r="E37" s="194">
        <f t="shared" si="1"/>
        <v>26</v>
      </c>
      <c r="F37" s="194">
        <v>4</v>
      </c>
      <c r="G37" s="194">
        <v>30</v>
      </c>
      <c r="H37" s="195">
        <f t="shared" si="0"/>
        <v>0.8666666666666667</v>
      </c>
    </row>
    <row r="38" spans="1:8" x14ac:dyDescent="0.25">
      <c r="A38" s="194" t="s">
        <v>129</v>
      </c>
      <c r="B38" s="194">
        <v>2</v>
      </c>
      <c r="C38" s="194">
        <v>37</v>
      </c>
      <c r="D38" s="194">
        <v>0</v>
      </c>
      <c r="E38" s="194">
        <f t="shared" si="1"/>
        <v>39</v>
      </c>
      <c r="F38" s="194">
        <v>1</v>
      </c>
      <c r="G38" s="194">
        <v>24</v>
      </c>
      <c r="H38" s="195">
        <f t="shared" si="0"/>
        <v>1.625</v>
      </c>
    </row>
    <row r="39" spans="1:8" x14ac:dyDescent="0.25">
      <c r="A39" s="194" t="s">
        <v>132</v>
      </c>
      <c r="B39" s="194">
        <v>0</v>
      </c>
      <c r="C39" s="194">
        <v>22</v>
      </c>
      <c r="D39" s="194">
        <v>0</v>
      </c>
      <c r="E39" s="194">
        <f t="shared" si="1"/>
        <v>22</v>
      </c>
      <c r="F39" s="194">
        <v>0</v>
      </c>
      <c r="G39" s="194">
        <v>22</v>
      </c>
      <c r="H39" s="195">
        <f t="shared" si="0"/>
        <v>1</v>
      </c>
    </row>
    <row r="40" spans="1:8" x14ac:dyDescent="0.25">
      <c r="A40" s="194" t="s">
        <v>135</v>
      </c>
      <c r="B40" s="194">
        <v>2</v>
      </c>
      <c r="C40" s="194">
        <v>77</v>
      </c>
      <c r="D40" s="194">
        <v>0</v>
      </c>
      <c r="E40" s="194">
        <f t="shared" si="1"/>
        <v>79</v>
      </c>
      <c r="F40" s="194">
        <v>1</v>
      </c>
      <c r="G40" s="194">
        <v>98</v>
      </c>
      <c r="H40" s="195">
        <f t="shared" si="0"/>
        <v>0.80612244897959184</v>
      </c>
    </row>
    <row r="41" spans="1:8" x14ac:dyDescent="0.25">
      <c r="A41" s="194" t="s">
        <v>138</v>
      </c>
      <c r="B41" s="194">
        <v>73</v>
      </c>
      <c r="C41" s="194">
        <v>8</v>
      </c>
      <c r="D41" s="194">
        <v>0</v>
      </c>
      <c r="E41" s="194">
        <f t="shared" si="1"/>
        <v>81</v>
      </c>
      <c r="F41" s="194">
        <v>1</v>
      </c>
      <c r="G41" s="194">
        <v>81</v>
      </c>
      <c r="H41" s="195">
        <f t="shared" si="0"/>
        <v>1</v>
      </c>
    </row>
    <row r="42" spans="1:8" x14ac:dyDescent="0.25">
      <c r="A42" s="194" t="s">
        <v>141</v>
      </c>
      <c r="B42" s="194">
        <v>10</v>
      </c>
      <c r="C42" s="194">
        <v>81</v>
      </c>
      <c r="D42" s="194">
        <v>0</v>
      </c>
      <c r="E42" s="194">
        <f t="shared" si="1"/>
        <v>91</v>
      </c>
      <c r="F42" s="194">
        <v>2</v>
      </c>
      <c r="G42" s="194">
        <v>63</v>
      </c>
      <c r="H42" s="195">
        <f t="shared" si="0"/>
        <v>1.4444444444444444</v>
      </c>
    </row>
    <row r="43" spans="1:8" x14ac:dyDescent="0.25">
      <c r="A43" s="194" t="s">
        <v>144</v>
      </c>
      <c r="B43" s="194">
        <v>0</v>
      </c>
      <c r="C43" s="194">
        <v>25</v>
      </c>
      <c r="D43" s="194">
        <v>0</v>
      </c>
      <c r="E43" s="194">
        <f t="shared" si="1"/>
        <v>25</v>
      </c>
      <c r="F43" s="194">
        <v>0</v>
      </c>
      <c r="G43" s="194">
        <v>24</v>
      </c>
      <c r="H43" s="195">
        <f t="shared" si="0"/>
        <v>1.0416666666666667</v>
      </c>
    </row>
    <row r="44" spans="1:8" x14ac:dyDescent="0.25">
      <c r="A44" s="194" t="s">
        <v>147</v>
      </c>
      <c r="B44" s="194">
        <v>5</v>
      </c>
      <c r="C44" s="194">
        <v>47</v>
      </c>
      <c r="D44" s="194">
        <v>0</v>
      </c>
      <c r="E44" s="194">
        <v>52</v>
      </c>
      <c r="F44" s="194">
        <v>0</v>
      </c>
      <c r="G44" s="194">
        <v>52</v>
      </c>
      <c r="H44" s="195">
        <v>1</v>
      </c>
    </row>
    <row r="45" spans="1:8" x14ac:dyDescent="0.25">
      <c r="A45" s="194" t="s">
        <v>152</v>
      </c>
      <c r="B45" s="194">
        <v>1</v>
      </c>
      <c r="C45" s="194">
        <v>40</v>
      </c>
      <c r="D45" s="194">
        <v>0</v>
      </c>
      <c r="E45" s="194">
        <f t="shared" si="1"/>
        <v>41</v>
      </c>
      <c r="F45" s="194">
        <v>1</v>
      </c>
      <c r="G45" s="194">
        <v>31</v>
      </c>
      <c r="H45" s="195">
        <f t="shared" si="0"/>
        <v>1.3225806451612903</v>
      </c>
    </row>
    <row r="46" spans="1:8" x14ac:dyDescent="0.25">
      <c r="A46" s="194" t="s">
        <v>155</v>
      </c>
      <c r="B46" s="194">
        <v>3</v>
      </c>
      <c r="C46" s="194">
        <v>21</v>
      </c>
      <c r="D46" s="194">
        <v>0</v>
      </c>
      <c r="E46" s="194">
        <v>24</v>
      </c>
      <c r="F46" s="194">
        <v>0</v>
      </c>
      <c r="G46" s="194">
        <v>21</v>
      </c>
      <c r="H46" s="195">
        <v>1.1428571428571428</v>
      </c>
    </row>
    <row r="47" spans="1:8" x14ac:dyDescent="0.25">
      <c r="A47" s="194" t="s">
        <v>160</v>
      </c>
      <c r="B47" s="194">
        <v>2</v>
      </c>
      <c r="C47" s="194">
        <v>26</v>
      </c>
      <c r="D47" s="194">
        <v>0</v>
      </c>
      <c r="E47" s="194">
        <f t="shared" si="1"/>
        <v>28</v>
      </c>
      <c r="F47" s="194">
        <v>1</v>
      </c>
      <c r="G47" s="194">
        <v>25</v>
      </c>
      <c r="H47" s="195">
        <f t="shared" si="0"/>
        <v>1.1200000000000001</v>
      </c>
    </row>
    <row r="48" spans="1:8" x14ac:dyDescent="0.25">
      <c r="A48" s="194" t="s">
        <v>163</v>
      </c>
      <c r="B48" s="194">
        <v>1</v>
      </c>
      <c r="C48" s="194">
        <v>52</v>
      </c>
      <c r="D48" s="194">
        <v>0</v>
      </c>
      <c r="E48" s="194">
        <f t="shared" si="1"/>
        <v>53</v>
      </c>
      <c r="F48" s="194">
        <v>1</v>
      </c>
      <c r="G48" s="194">
        <v>28</v>
      </c>
      <c r="H48" s="195">
        <f t="shared" si="0"/>
        <v>1.8928571428571428</v>
      </c>
    </row>
    <row r="49" spans="1:8" x14ac:dyDescent="0.25">
      <c r="A49" s="194" t="s">
        <v>166</v>
      </c>
      <c r="B49" s="194">
        <v>4</v>
      </c>
      <c r="C49" s="194">
        <v>44</v>
      </c>
      <c r="D49" s="194">
        <v>0</v>
      </c>
      <c r="E49" s="194">
        <f t="shared" si="1"/>
        <v>48</v>
      </c>
      <c r="F49" s="194">
        <v>3</v>
      </c>
      <c r="G49" s="194">
        <v>62</v>
      </c>
      <c r="H49" s="195">
        <f t="shared" si="0"/>
        <v>0.77419354838709675</v>
      </c>
    </row>
    <row r="50" spans="1:8" x14ac:dyDescent="0.25">
      <c r="A50" s="194" t="s">
        <v>169</v>
      </c>
      <c r="B50" s="194">
        <v>4</v>
      </c>
      <c r="C50" s="194">
        <v>15</v>
      </c>
      <c r="D50" s="194">
        <v>0</v>
      </c>
      <c r="E50" s="194">
        <f t="shared" si="1"/>
        <v>19</v>
      </c>
      <c r="F50" s="194">
        <v>4</v>
      </c>
      <c r="G50" s="194">
        <v>19</v>
      </c>
      <c r="H50" s="195">
        <f t="shared" si="0"/>
        <v>1</v>
      </c>
    </row>
    <row r="51" spans="1:8" x14ac:dyDescent="0.25">
      <c r="A51" s="194" t="s">
        <v>172</v>
      </c>
      <c r="B51" s="194">
        <v>12</v>
      </c>
      <c r="C51" s="194">
        <v>91</v>
      </c>
      <c r="D51" s="194">
        <v>0</v>
      </c>
      <c r="E51" s="194">
        <f t="shared" si="1"/>
        <v>103</v>
      </c>
      <c r="F51" s="194">
        <v>4</v>
      </c>
      <c r="G51" s="194">
        <v>105</v>
      </c>
      <c r="H51" s="195">
        <f t="shared" si="0"/>
        <v>0.98095238095238091</v>
      </c>
    </row>
    <row r="52" spans="1:8" x14ac:dyDescent="0.25">
      <c r="A52" s="194" t="s">
        <v>174</v>
      </c>
      <c r="B52" s="194">
        <v>0</v>
      </c>
      <c r="C52" s="194">
        <v>20</v>
      </c>
      <c r="D52" s="194">
        <v>0</v>
      </c>
      <c r="E52" s="194">
        <f t="shared" si="1"/>
        <v>20</v>
      </c>
      <c r="F52" s="194">
        <v>0</v>
      </c>
      <c r="G52" s="194">
        <v>22</v>
      </c>
      <c r="H52" s="195">
        <f t="shared" si="0"/>
        <v>0.90909090909090906</v>
      </c>
    </row>
    <row r="53" spans="1:8" x14ac:dyDescent="0.25">
      <c r="A53" s="194" t="s">
        <v>177</v>
      </c>
      <c r="B53" s="194">
        <v>2</v>
      </c>
      <c r="C53" s="194">
        <v>15</v>
      </c>
      <c r="D53" s="194">
        <v>17</v>
      </c>
      <c r="E53" s="194">
        <f t="shared" si="1"/>
        <v>34</v>
      </c>
      <c r="F53" s="194">
        <v>2</v>
      </c>
      <c r="G53" s="194">
        <v>19</v>
      </c>
      <c r="H53" s="195">
        <f t="shared" si="0"/>
        <v>1.7894736842105263</v>
      </c>
    </row>
    <row r="54" spans="1:8" x14ac:dyDescent="0.25">
      <c r="A54" s="194" t="s">
        <v>180</v>
      </c>
      <c r="B54" s="194">
        <v>66</v>
      </c>
      <c r="C54" s="194">
        <v>2896</v>
      </c>
      <c r="D54" s="194">
        <v>0</v>
      </c>
      <c r="E54" s="194">
        <v>2962</v>
      </c>
      <c r="F54" s="194">
        <v>9</v>
      </c>
      <c r="G54" s="194">
        <v>3050</v>
      </c>
      <c r="H54" s="195">
        <v>0.97114754098360656</v>
      </c>
    </row>
    <row r="55" spans="1:8" x14ac:dyDescent="0.25">
      <c r="A55" s="194" t="s">
        <v>208</v>
      </c>
      <c r="B55" s="194">
        <v>4</v>
      </c>
      <c r="C55" s="194">
        <v>26</v>
      </c>
      <c r="D55" s="194">
        <v>0</v>
      </c>
      <c r="E55" s="194">
        <f t="shared" ref="E55:E76" si="2">SUM(B55:D55)</f>
        <v>30</v>
      </c>
      <c r="F55" s="194">
        <v>30</v>
      </c>
      <c r="G55" s="194">
        <v>35</v>
      </c>
      <c r="H55" s="195">
        <f t="shared" ref="H55:H77" si="3">E55/G55</f>
        <v>0.8571428571428571</v>
      </c>
    </row>
    <row r="56" spans="1:8" x14ac:dyDescent="0.25">
      <c r="A56" s="194" t="s">
        <v>210</v>
      </c>
      <c r="B56" s="194">
        <v>4</v>
      </c>
      <c r="C56" s="194">
        <v>3</v>
      </c>
      <c r="D56" s="194">
        <v>0</v>
      </c>
      <c r="E56" s="194">
        <f t="shared" si="2"/>
        <v>7</v>
      </c>
      <c r="F56" s="194">
        <v>4</v>
      </c>
      <c r="G56" s="194">
        <v>15</v>
      </c>
      <c r="H56" s="195">
        <f t="shared" si="3"/>
        <v>0.46666666666666667</v>
      </c>
    </row>
    <row r="57" spans="1:8" x14ac:dyDescent="0.25">
      <c r="A57" s="194" t="s">
        <v>213</v>
      </c>
      <c r="B57" s="194">
        <v>3</v>
      </c>
      <c r="C57" s="194">
        <v>50</v>
      </c>
      <c r="D57" s="194">
        <v>0</v>
      </c>
      <c r="E57" s="194">
        <f t="shared" si="2"/>
        <v>53</v>
      </c>
      <c r="F57" s="194">
        <v>3</v>
      </c>
      <c r="G57" s="194">
        <v>55</v>
      </c>
      <c r="H57" s="195">
        <f t="shared" si="3"/>
        <v>0.96363636363636362</v>
      </c>
    </row>
    <row r="58" spans="1:8" x14ac:dyDescent="0.25">
      <c r="A58" s="194" t="s">
        <v>216</v>
      </c>
      <c r="B58" s="194">
        <v>2</v>
      </c>
      <c r="C58" s="194">
        <v>34</v>
      </c>
      <c r="D58" s="194">
        <v>0</v>
      </c>
      <c r="E58" s="194">
        <v>36</v>
      </c>
      <c r="F58" s="194">
        <v>2</v>
      </c>
      <c r="G58" s="194">
        <v>37</v>
      </c>
      <c r="H58" s="195">
        <v>0.97297297297297303</v>
      </c>
    </row>
    <row r="59" spans="1:8" x14ac:dyDescent="0.25">
      <c r="A59" s="194" t="s">
        <v>219</v>
      </c>
      <c r="B59" s="194">
        <v>12</v>
      </c>
      <c r="C59" s="194">
        <v>170</v>
      </c>
      <c r="D59" s="194">
        <v>1</v>
      </c>
      <c r="E59" s="194">
        <v>183</v>
      </c>
      <c r="F59" s="194">
        <v>10</v>
      </c>
      <c r="G59" s="194">
        <v>115</v>
      </c>
      <c r="H59" s="195">
        <v>1.5913043478260869</v>
      </c>
    </row>
    <row r="60" spans="1:8" x14ac:dyDescent="0.25">
      <c r="A60" s="194" t="s">
        <v>224</v>
      </c>
      <c r="B60" s="194">
        <v>2</v>
      </c>
      <c r="C60" s="194">
        <v>15</v>
      </c>
      <c r="D60" s="194">
        <v>0</v>
      </c>
      <c r="E60" s="194">
        <f t="shared" si="2"/>
        <v>17</v>
      </c>
      <c r="F60" s="194">
        <v>2</v>
      </c>
      <c r="G60" s="194">
        <v>56</v>
      </c>
      <c r="H60" s="195">
        <f t="shared" si="3"/>
        <v>0.30357142857142855</v>
      </c>
    </row>
    <row r="61" spans="1:8" x14ac:dyDescent="0.25">
      <c r="A61" s="194" t="s">
        <v>227</v>
      </c>
      <c r="B61" s="194">
        <v>6</v>
      </c>
      <c r="C61" s="194">
        <v>28</v>
      </c>
      <c r="D61" s="194">
        <v>0</v>
      </c>
      <c r="E61" s="194">
        <f t="shared" si="2"/>
        <v>34</v>
      </c>
      <c r="F61" s="194">
        <v>6</v>
      </c>
      <c r="G61" s="194">
        <v>29</v>
      </c>
      <c r="H61" s="195">
        <f t="shared" si="3"/>
        <v>1.1724137931034482</v>
      </c>
    </row>
    <row r="62" spans="1:8" x14ac:dyDescent="0.25">
      <c r="A62" s="194" t="s">
        <v>230</v>
      </c>
      <c r="B62" s="194">
        <v>12</v>
      </c>
      <c r="C62" s="194">
        <v>240</v>
      </c>
      <c r="D62" s="194">
        <v>0</v>
      </c>
      <c r="E62" s="194">
        <f t="shared" si="2"/>
        <v>252</v>
      </c>
      <c r="F62" s="194">
        <v>0</v>
      </c>
      <c r="G62" s="194">
        <v>150</v>
      </c>
      <c r="H62" s="195">
        <f t="shared" si="3"/>
        <v>1.68</v>
      </c>
    </row>
    <row r="63" spans="1:8" x14ac:dyDescent="0.25">
      <c r="A63" s="194" t="s">
        <v>233</v>
      </c>
      <c r="B63" s="194">
        <v>1</v>
      </c>
      <c r="C63" s="194">
        <v>11</v>
      </c>
      <c r="D63" s="194">
        <v>0</v>
      </c>
      <c r="E63" s="194">
        <f t="shared" si="2"/>
        <v>12</v>
      </c>
      <c r="F63" s="194">
        <v>1</v>
      </c>
      <c r="G63" s="194">
        <v>17</v>
      </c>
      <c r="H63" s="195">
        <f t="shared" si="3"/>
        <v>0.70588235294117652</v>
      </c>
    </row>
    <row r="64" spans="1:8" x14ac:dyDescent="0.25">
      <c r="A64" s="194" t="s">
        <v>236</v>
      </c>
      <c r="B64" s="194">
        <v>0</v>
      </c>
      <c r="C64" s="194">
        <v>2</v>
      </c>
      <c r="D64" s="194">
        <v>0</v>
      </c>
      <c r="E64" s="194">
        <f t="shared" si="2"/>
        <v>2</v>
      </c>
      <c r="F64" s="194">
        <v>0</v>
      </c>
      <c r="G64" s="194">
        <v>2</v>
      </c>
      <c r="H64" s="195">
        <f t="shared" si="3"/>
        <v>1</v>
      </c>
    </row>
    <row r="65" spans="1:10" x14ac:dyDescent="0.25">
      <c r="A65" s="194" t="s">
        <v>239</v>
      </c>
      <c r="B65" s="194">
        <v>7</v>
      </c>
      <c r="C65" s="194">
        <v>95</v>
      </c>
      <c r="D65" s="194">
        <v>0</v>
      </c>
      <c r="E65" s="194">
        <f t="shared" si="2"/>
        <v>102</v>
      </c>
      <c r="F65" s="194">
        <v>5</v>
      </c>
      <c r="G65" s="194">
        <v>93</v>
      </c>
      <c r="H65" s="195">
        <f t="shared" si="3"/>
        <v>1.096774193548387</v>
      </c>
    </row>
    <row r="66" spans="1:10" x14ac:dyDescent="0.25">
      <c r="A66" s="194" t="s">
        <v>242</v>
      </c>
      <c r="B66" s="194">
        <v>5</v>
      </c>
      <c r="C66" s="194">
        <v>66</v>
      </c>
      <c r="D66" s="194">
        <v>0</v>
      </c>
      <c r="E66" s="194">
        <f t="shared" si="2"/>
        <v>71</v>
      </c>
      <c r="F66" s="194">
        <v>1</v>
      </c>
      <c r="G66" s="194">
        <v>63</v>
      </c>
      <c r="H66" s="195">
        <f t="shared" si="3"/>
        <v>1.126984126984127</v>
      </c>
    </row>
    <row r="67" spans="1:10" x14ac:dyDescent="0.25">
      <c r="A67" s="194" t="s">
        <v>246</v>
      </c>
      <c r="B67" s="194">
        <v>4</v>
      </c>
      <c r="C67" s="194">
        <v>46</v>
      </c>
      <c r="D67" s="194">
        <v>0</v>
      </c>
      <c r="E67" s="194">
        <f t="shared" si="2"/>
        <v>50</v>
      </c>
      <c r="F67" s="194">
        <v>2</v>
      </c>
      <c r="G67" s="194">
        <v>45</v>
      </c>
      <c r="H67" s="195">
        <f t="shared" si="3"/>
        <v>1.1111111111111112</v>
      </c>
    </row>
    <row r="68" spans="1:10" x14ac:dyDescent="0.25">
      <c r="A68" s="194" t="s">
        <v>249</v>
      </c>
      <c r="B68" s="194">
        <v>7</v>
      </c>
      <c r="C68" s="194">
        <v>50</v>
      </c>
      <c r="D68" s="194">
        <v>0</v>
      </c>
      <c r="E68" s="194">
        <f t="shared" si="2"/>
        <v>57</v>
      </c>
      <c r="F68" s="194">
        <v>0</v>
      </c>
      <c r="G68" s="194">
        <v>71</v>
      </c>
      <c r="H68" s="195">
        <f t="shared" si="3"/>
        <v>0.80281690140845074</v>
      </c>
    </row>
    <row r="69" spans="1:10" x14ac:dyDescent="0.25">
      <c r="A69" s="194" t="s">
        <v>252</v>
      </c>
      <c r="B69" s="194">
        <v>4</v>
      </c>
      <c r="C69" s="194">
        <v>64</v>
      </c>
      <c r="D69" s="194">
        <v>0</v>
      </c>
      <c r="E69" s="194">
        <f t="shared" si="2"/>
        <v>68</v>
      </c>
      <c r="F69" s="194">
        <v>3</v>
      </c>
      <c r="G69" s="194">
        <v>60</v>
      </c>
      <c r="H69" s="195">
        <f t="shared" si="3"/>
        <v>1.1333333333333333</v>
      </c>
    </row>
    <row r="70" spans="1:10" x14ac:dyDescent="0.25">
      <c r="A70" s="194" t="s">
        <v>255</v>
      </c>
      <c r="B70" s="194">
        <v>1</v>
      </c>
      <c r="C70" s="194">
        <v>13</v>
      </c>
      <c r="D70" s="194">
        <v>0</v>
      </c>
      <c r="E70" s="194">
        <f t="shared" si="2"/>
        <v>14</v>
      </c>
      <c r="F70" s="194">
        <v>0</v>
      </c>
      <c r="G70" s="194">
        <v>13</v>
      </c>
      <c r="H70" s="195">
        <f t="shared" si="3"/>
        <v>1.0769230769230769</v>
      </c>
    </row>
    <row r="71" spans="1:10" x14ac:dyDescent="0.25">
      <c r="A71" s="194" t="s">
        <v>437</v>
      </c>
      <c r="B71" s="194">
        <v>117</v>
      </c>
      <c r="C71" s="194">
        <v>1622</v>
      </c>
      <c r="D71" s="194">
        <v>0</v>
      </c>
      <c r="E71" s="194">
        <v>1739</v>
      </c>
      <c r="F71" s="194">
        <v>45</v>
      </c>
      <c r="G71" s="194">
        <v>1701</v>
      </c>
      <c r="H71" s="195">
        <v>1.0223398001175779</v>
      </c>
    </row>
    <row r="72" spans="1:10" x14ac:dyDescent="0.25">
      <c r="A72" s="194" t="s">
        <v>277</v>
      </c>
      <c r="B72" s="194">
        <v>1</v>
      </c>
      <c r="C72" s="194">
        <v>42</v>
      </c>
      <c r="D72" s="194">
        <v>0</v>
      </c>
      <c r="E72" s="194">
        <v>43</v>
      </c>
      <c r="F72" s="194">
        <v>5</v>
      </c>
      <c r="G72" s="194">
        <v>46</v>
      </c>
      <c r="H72" s="195">
        <v>0.93478260869565222</v>
      </c>
    </row>
    <row r="73" spans="1:10" x14ac:dyDescent="0.25">
      <c r="A73" s="194" t="s">
        <v>281</v>
      </c>
      <c r="B73" s="194">
        <v>8</v>
      </c>
      <c r="C73" s="194">
        <v>56</v>
      </c>
      <c r="D73" s="194"/>
      <c r="E73" s="194">
        <f t="shared" si="2"/>
        <v>64</v>
      </c>
      <c r="F73" s="194">
        <v>4</v>
      </c>
      <c r="G73" s="194">
        <v>94</v>
      </c>
      <c r="H73" s="195">
        <f t="shared" si="3"/>
        <v>0.68085106382978722</v>
      </c>
    </row>
    <row r="74" spans="1:10" x14ac:dyDescent="0.25">
      <c r="A74" s="194" t="s">
        <v>284</v>
      </c>
      <c r="B74" s="194">
        <v>3</v>
      </c>
      <c r="C74" s="194">
        <v>15</v>
      </c>
      <c r="D74" s="194">
        <v>0</v>
      </c>
      <c r="E74" s="194">
        <f t="shared" si="2"/>
        <v>18</v>
      </c>
      <c r="F74" s="194">
        <v>0</v>
      </c>
      <c r="G74" s="194">
        <v>21</v>
      </c>
      <c r="H74" s="195">
        <f t="shared" si="3"/>
        <v>0.8571428571428571</v>
      </c>
    </row>
    <row r="75" spans="1:10" x14ac:dyDescent="0.25">
      <c r="A75" s="194" t="s">
        <v>287</v>
      </c>
      <c r="B75" s="194">
        <v>6</v>
      </c>
      <c r="C75" s="194">
        <v>39</v>
      </c>
      <c r="D75" s="194">
        <v>0</v>
      </c>
      <c r="E75" s="194">
        <v>86</v>
      </c>
      <c r="F75" s="194">
        <v>1</v>
      </c>
      <c r="G75" s="194">
        <v>44</v>
      </c>
      <c r="H75" s="195">
        <v>1.0238095238095237</v>
      </c>
    </row>
    <row r="76" spans="1:10" ht="13.8" thickBot="1" x14ac:dyDescent="0.3">
      <c r="A76" s="194" t="s">
        <v>426</v>
      </c>
      <c r="B76" s="194">
        <v>1</v>
      </c>
      <c r="C76" s="194">
        <v>0</v>
      </c>
      <c r="D76" s="194">
        <v>0</v>
      </c>
      <c r="E76" s="194">
        <f t="shared" si="2"/>
        <v>1</v>
      </c>
      <c r="F76" s="194">
        <v>0</v>
      </c>
      <c r="G76" s="194">
        <v>1</v>
      </c>
      <c r="H76" s="195">
        <f>E76/G76</f>
        <v>1</v>
      </c>
    </row>
    <row r="77" spans="1:10" ht="13.8" thickTop="1" x14ac:dyDescent="0.25">
      <c r="A77" s="196" t="s">
        <v>431</v>
      </c>
      <c r="B77" s="196">
        <f>SUM(B3:B76)</f>
        <v>559</v>
      </c>
      <c r="C77" s="196">
        <f>SUM(C3:C76)</f>
        <v>7958</v>
      </c>
      <c r="D77" s="196">
        <f>SUM(D3:D76)</f>
        <v>20</v>
      </c>
      <c r="E77" s="196">
        <f t="shared" ref="E77" si="4">B77+C77+D77</f>
        <v>8537</v>
      </c>
      <c r="F77" s="196">
        <f>SUM(F3:F76)</f>
        <v>262</v>
      </c>
      <c r="G77" s="196">
        <f>SUM(G3:G76)</f>
        <v>8628</v>
      </c>
      <c r="H77" s="197">
        <f t="shared" si="3"/>
        <v>0.98945294390356975</v>
      </c>
    </row>
    <row r="78" spans="1:10" x14ac:dyDescent="0.25">
      <c r="A78" s="201"/>
      <c r="B78" s="201"/>
      <c r="C78" s="201"/>
      <c r="D78" s="201"/>
      <c r="E78" s="201"/>
      <c r="F78" s="201"/>
      <c r="G78" s="201"/>
      <c r="H78" s="201"/>
      <c r="I78" s="201"/>
      <c r="J78" s="202"/>
    </row>
    <row r="79" spans="1:10" x14ac:dyDescent="0.25">
      <c r="A79" s="203" t="s">
        <v>290</v>
      </c>
      <c r="B79" s="203"/>
      <c r="C79" s="203"/>
      <c r="D79" s="203"/>
      <c r="E79" s="203"/>
      <c r="F79" s="203"/>
      <c r="G79" s="203"/>
      <c r="H79" s="203"/>
      <c r="I79" s="203"/>
      <c r="J79" s="204"/>
    </row>
    <row r="80" spans="1:10" x14ac:dyDescent="0.25">
      <c r="A80" s="201"/>
      <c r="B80" s="201"/>
      <c r="C80" s="201"/>
      <c r="D80" s="201"/>
      <c r="E80" s="201"/>
      <c r="F80" s="201"/>
      <c r="G80" s="201"/>
      <c r="H80" s="201"/>
      <c r="I80" s="201"/>
      <c r="J80" s="202"/>
    </row>
    <row r="81" spans="1:10" x14ac:dyDescent="0.25">
      <c r="A81" s="203" t="s">
        <v>291</v>
      </c>
      <c r="B81" s="203"/>
      <c r="C81" s="203"/>
      <c r="D81" s="203"/>
      <c r="E81" s="203"/>
      <c r="F81" s="203"/>
      <c r="G81" s="203"/>
      <c r="H81" s="203"/>
      <c r="I81" s="203"/>
      <c r="J81" s="204"/>
    </row>
    <row r="82" spans="1:10" x14ac:dyDescent="0.25">
      <c r="A82" s="203"/>
      <c r="B82" s="203"/>
      <c r="C82" s="203"/>
      <c r="D82" s="203"/>
      <c r="E82" s="203"/>
      <c r="F82" s="203"/>
      <c r="G82" s="203"/>
      <c r="H82" s="204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9"/>
  <sheetViews>
    <sheetView topLeftCell="A94" workbookViewId="0">
      <selection activeCell="J115" sqref="J115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3.6640625" style="201" customWidth="1"/>
    <col min="4" max="6" width="8.88671875" style="201" customWidth="1"/>
    <col min="7" max="7" width="11" style="201" customWidth="1"/>
    <col min="8" max="8" width="12.44140625" style="201" customWidth="1"/>
    <col min="9" max="9" width="8.88671875" style="201"/>
    <col min="10" max="10" width="8.88671875" style="202"/>
  </cols>
  <sheetData>
    <row r="1" spans="1:10" s="2" customFormat="1" ht="13.8" x14ac:dyDescent="0.25">
      <c r="A1" s="28"/>
      <c r="B1" s="29"/>
      <c r="C1" s="29"/>
      <c r="D1" s="284">
        <v>44713</v>
      </c>
      <c r="E1" s="284"/>
      <c r="F1" s="284"/>
      <c r="G1" s="284"/>
      <c r="H1" s="284"/>
      <c r="I1" s="284"/>
      <c r="J1" s="208"/>
    </row>
    <row r="2" spans="1:10" s="16" customFormat="1" ht="41.4" x14ac:dyDescent="0.25">
      <c r="A2" s="32" t="s">
        <v>0</v>
      </c>
      <c r="B2" s="33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428</v>
      </c>
      <c r="I2" s="207" t="s">
        <v>7</v>
      </c>
      <c r="J2" s="124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154">
        <v>1</v>
      </c>
      <c r="E3" s="154">
        <v>18</v>
      </c>
      <c r="F3" s="154">
        <v>0</v>
      </c>
      <c r="G3" s="154">
        <f>SUM(D3:F3)</f>
        <v>19</v>
      </c>
      <c r="H3" s="154">
        <v>0</v>
      </c>
      <c r="I3" s="154">
        <v>25</v>
      </c>
      <c r="J3" s="155">
        <f t="shared" ref="J3:J76" si="0">G3/I3</f>
        <v>0.76</v>
      </c>
    </row>
    <row r="4" spans="1:10" x14ac:dyDescent="0.25">
      <c r="A4" s="190" t="s">
        <v>12</v>
      </c>
      <c r="B4" s="190" t="s">
        <v>13</v>
      </c>
      <c r="C4" s="190" t="s">
        <v>13</v>
      </c>
      <c r="D4" s="190">
        <v>3</v>
      </c>
      <c r="E4" s="190">
        <v>9</v>
      </c>
      <c r="F4" s="190">
        <v>0</v>
      </c>
      <c r="G4" s="190">
        <f t="shared" ref="G4:G76" si="1">SUM(D4:F4)</f>
        <v>12</v>
      </c>
      <c r="H4" s="190">
        <v>3</v>
      </c>
      <c r="I4" s="190">
        <v>8</v>
      </c>
      <c r="J4" s="198">
        <f t="shared" si="0"/>
        <v>1.5</v>
      </c>
    </row>
    <row r="5" spans="1:10" x14ac:dyDescent="0.25">
      <c r="A5" s="190" t="s">
        <v>14</v>
      </c>
      <c r="B5" s="190" t="s">
        <v>15</v>
      </c>
      <c r="C5" s="190" t="s">
        <v>15</v>
      </c>
      <c r="D5" s="190">
        <v>1</v>
      </c>
      <c r="E5" s="190">
        <v>5</v>
      </c>
      <c r="F5" s="190">
        <v>0</v>
      </c>
      <c r="G5" s="190">
        <f t="shared" si="1"/>
        <v>6</v>
      </c>
      <c r="H5" s="190">
        <v>0</v>
      </c>
      <c r="I5" s="190">
        <v>6</v>
      </c>
      <c r="J5" s="198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190">
        <v>2</v>
      </c>
      <c r="E6" s="190">
        <v>16</v>
      </c>
      <c r="F6" s="190">
        <v>0</v>
      </c>
      <c r="G6" s="190">
        <f t="shared" si="1"/>
        <v>18</v>
      </c>
      <c r="H6" s="190">
        <v>0</v>
      </c>
      <c r="I6" s="190">
        <v>18</v>
      </c>
      <c r="J6" s="198">
        <f t="shared" si="0"/>
        <v>1</v>
      </c>
    </row>
    <row r="7" spans="1:10" x14ac:dyDescent="0.25">
      <c r="A7" s="154" t="s">
        <v>19</v>
      </c>
      <c r="B7" s="154" t="s">
        <v>17</v>
      </c>
      <c r="C7" s="154" t="s">
        <v>20</v>
      </c>
      <c r="D7" s="154">
        <v>35</v>
      </c>
      <c r="E7" s="154">
        <v>4</v>
      </c>
      <c r="F7" s="154">
        <v>0</v>
      </c>
      <c r="G7" s="154">
        <f t="shared" si="1"/>
        <v>39</v>
      </c>
      <c r="H7" s="154">
        <v>4</v>
      </c>
      <c r="I7" s="154">
        <v>52</v>
      </c>
      <c r="J7" s="155">
        <f t="shared" si="0"/>
        <v>0.75</v>
      </c>
    </row>
    <row r="8" spans="1:10" x14ac:dyDescent="0.25">
      <c r="A8" s="154" t="s">
        <v>21</v>
      </c>
      <c r="B8" s="154" t="s">
        <v>22</v>
      </c>
      <c r="C8" s="154" t="s">
        <v>23</v>
      </c>
      <c r="D8" s="154">
        <v>1</v>
      </c>
      <c r="E8" s="154">
        <v>12</v>
      </c>
      <c r="F8" s="154">
        <v>1</v>
      </c>
      <c r="G8" s="154">
        <f t="shared" si="1"/>
        <v>14</v>
      </c>
      <c r="H8" s="154">
        <v>1</v>
      </c>
      <c r="I8" s="154">
        <v>23</v>
      </c>
      <c r="J8" s="155">
        <f t="shared" si="0"/>
        <v>0.60869565217391308</v>
      </c>
    </row>
    <row r="9" spans="1:10" x14ac:dyDescent="0.25">
      <c r="A9" s="190" t="s">
        <v>24</v>
      </c>
      <c r="B9" s="190" t="s">
        <v>25</v>
      </c>
      <c r="C9" s="190" t="s">
        <v>26</v>
      </c>
      <c r="D9" s="190">
        <v>14</v>
      </c>
      <c r="E9" s="190">
        <v>102</v>
      </c>
      <c r="F9" s="190">
        <v>1</v>
      </c>
      <c r="G9" s="190">
        <f t="shared" si="1"/>
        <v>117</v>
      </c>
      <c r="H9" s="190">
        <v>12</v>
      </c>
      <c r="I9" s="190">
        <v>108</v>
      </c>
      <c r="J9" s="198">
        <f t="shared" si="0"/>
        <v>1.0833333333333333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190">
        <v>2</v>
      </c>
      <c r="E10" s="190">
        <v>19</v>
      </c>
      <c r="F10" s="190">
        <v>0</v>
      </c>
      <c r="G10" s="190">
        <f t="shared" si="1"/>
        <v>21</v>
      </c>
      <c r="H10" s="190">
        <v>2</v>
      </c>
      <c r="I10" s="190">
        <v>19</v>
      </c>
      <c r="J10" s="198">
        <f t="shared" si="0"/>
        <v>1.1052631578947369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190">
        <v>4</v>
      </c>
      <c r="E11" s="190">
        <v>58</v>
      </c>
      <c r="F11" s="190">
        <v>0</v>
      </c>
      <c r="G11" s="190">
        <f t="shared" si="1"/>
        <v>62</v>
      </c>
      <c r="H11" s="190">
        <v>4</v>
      </c>
      <c r="I11" s="190">
        <v>36</v>
      </c>
      <c r="J11" s="198">
        <f t="shared" si="0"/>
        <v>1.7222222222222223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190">
        <v>84</v>
      </c>
      <c r="E12" s="190">
        <v>13</v>
      </c>
      <c r="F12" s="190">
        <v>0</v>
      </c>
      <c r="G12" s="190">
        <f t="shared" si="1"/>
        <v>97</v>
      </c>
      <c r="H12" s="190">
        <v>10</v>
      </c>
      <c r="I12" s="190">
        <v>103</v>
      </c>
      <c r="J12" s="198">
        <f t="shared" si="0"/>
        <v>0.94174757281553401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190">
        <v>2</v>
      </c>
      <c r="E13" s="190">
        <v>55</v>
      </c>
      <c r="F13" s="190">
        <v>0</v>
      </c>
      <c r="G13" s="190">
        <f t="shared" si="1"/>
        <v>57</v>
      </c>
      <c r="H13" s="190">
        <v>2</v>
      </c>
      <c r="I13" s="190">
        <v>67</v>
      </c>
      <c r="J13" s="198">
        <f t="shared" si="0"/>
        <v>0.85074626865671643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190">
        <v>0</v>
      </c>
      <c r="E14" s="190">
        <v>8</v>
      </c>
      <c r="F14" s="190">
        <v>0</v>
      </c>
      <c r="G14" s="190">
        <f t="shared" si="1"/>
        <v>8</v>
      </c>
      <c r="H14" s="190">
        <v>0</v>
      </c>
      <c r="I14" s="190">
        <v>9</v>
      </c>
      <c r="J14" s="198">
        <f t="shared" si="0"/>
        <v>0.88888888888888884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190">
        <v>2</v>
      </c>
      <c r="E15" s="190">
        <v>43</v>
      </c>
      <c r="F15" s="190">
        <v>0</v>
      </c>
      <c r="G15" s="190">
        <f t="shared" si="1"/>
        <v>45</v>
      </c>
      <c r="H15" s="190">
        <v>2</v>
      </c>
      <c r="I15" s="190">
        <v>56</v>
      </c>
      <c r="J15" s="198">
        <f t="shared" si="0"/>
        <v>0.8035714285714286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190">
        <v>6</v>
      </c>
      <c r="E16" s="190">
        <v>49</v>
      </c>
      <c r="F16" s="190">
        <v>0</v>
      </c>
      <c r="G16" s="190">
        <f t="shared" si="1"/>
        <v>55</v>
      </c>
      <c r="H16" s="190">
        <v>6</v>
      </c>
      <c r="I16" s="190">
        <v>39</v>
      </c>
      <c r="J16" s="198">
        <f t="shared" si="0"/>
        <v>1.4102564102564104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190">
        <v>27</v>
      </c>
      <c r="E17" s="190">
        <v>219</v>
      </c>
      <c r="F17" s="190">
        <v>0</v>
      </c>
      <c r="G17" s="190">
        <f t="shared" si="1"/>
        <v>246</v>
      </c>
      <c r="H17" s="190">
        <v>14</v>
      </c>
      <c r="I17" s="190">
        <v>253</v>
      </c>
      <c r="J17" s="198">
        <f t="shared" si="0"/>
        <v>0.97233201581027673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190">
        <v>10</v>
      </c>
      <c r="E18" s="190">
        <v>147</v>
      </c>
      <c r="F18" s="190">
        <v>0</v>
      </c>
      <c r="G18" s="190">
        <f t="shared" si="1"/>
        <v>157</v>
      </c>
      <c r="H18" s="190">
        <v>10</v>
      </c>
      <c r="I18" s="190">
        <v>136</v>
      </c>
      <c r="J18" s="198">
        <f t="shared" si="0"/>
        <v>1.1544117647058822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190">
        <v>3</v>
      </c>
      <c r="E19" s="190">
        <v>17</v>
      </c>
      <c r="F19" s="190">
        <v>0</v>
      </c>
      <c r="G19" s="190">
        <f t="shared" si="1"/>
        <v>20</v>
      </c>
      <c r="H19" s="190">
        <v>3</v>
      </c>
      <c r="I19" s="190">
        <v>20</v>
      </c>
      <c r="J19" s="198">
        <f t="shared" si="0"/>
        <v>1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190">
        <v>26</v>
      </c>
      <c r="E20" s="190">
        <v>317</v>
      </c>
      <c r="F20" s="190">
        <v>0</v>
      </c>
      <c r="G20" s="190">
        <f t="shared" si="1"/>
        <v>343</v>
      </c>
      <c r="H20" s="190">
        <v>16</v>
      </c>
      <c r="I20" s="190">
        <v>343</v>
      </c>
      <c r="J20" s="198">
        <f t="shared" si="0"/>
        <v>1</v>
      </c>
    </row>
    <row r="21" spans="1:10" x14ac:dyDescent="0.25">
      <c r="A21" s="218" t="s">
        <v>57</v>
      </c>
      <c r="B21" s="154" t="s">
        <v>55</v>
      </c>
      <c r="C21" s="154" t="s">
        <v>432</v>
      </c>
      <c r="D21" s="154">
        <v>0</v>
      </c>
      <c r="E21" s="154">
        <v>0</v>
      </c>
      <c r="F21" s="154">
        <v>0</v>
      </c>
      <c r="G21" s="154">
        <f t="shared" si="1"/>
        <v>0</v>
      </c>
      <c r="H21" s="154">
        <v>0</v>
      </c>
      <c r="I21" s="154">
        <v>0</v>
      </c>
      <c r="J21" s="155">
        <v>0</v>
      </c>
    </row>
    <row r="22" spans="1:10" x14ac:dyDescent="0.25">
      <c r="A22" s="190" t="s">
        <v>59</v>
      </c>
      <c r="B22" s="190" t="s">
        <v>60</v>
      </c>
      <c r="C22" s="190" t="s">
        <v>61</v>
      </c>
      <c r="D22" s="190">
        <v>2</v>
      </c>
      <c r="E22" s="190">
        <v>16</v>
      </c>
      <c r="F22" s="190">
        <v>0</v>
      </c>
      <c r="G22" s="190">
        <f t="shared" si="1"/>
        <v>18</v>
      </c>
      <c r="H22" s="190">
        <v>1</v>
      </c>
      <c r="I22" s="190">
        <v>12</v>
      </c>
      <c r="J22" s="198">
        <f t="shared" si="0"/>
        <v>1.5</v>
      </c>
    </row>
    <row r="23" spans="1:10" x14ac:dyDescent="0.25">
      <c r="A23" s="190" t="s">
        <v>62</v>
      </c>
      <c r="B23" s="190" t="s">
        <v>63</v>
      </c>
      <c r="C23" s="190" t="s">
        <v>64</v>
      </c>
      <c r="D23" s="190">
        <v>5</v>
      </c>
      <c r="E23" s="190">
        <v>36</v>
      </c>
      <c r="F23" s="190">
        <v>0</v>
      </c>
      <c r="G23" s="190">
        <f t="shared" si="1"/>
        <v>41</v>
      </c>
      <c r="H23" s="190">
        <v>2</v>
      </c>
      <c r="I23" s="190">
        <v>40</v>
      </c>
      <c r="J23" s="198">
        <f t="shared" si="0"/>
        <v>1.0249999999999999</v>
      </c>
    </row>
    <row r="24" spans="1:10" x14ac:dyDescent="0.25">
      <c r="A24" s="154" t="s">
        <v>65</v>
      </c>
      <c r="B24" s="154" t="s">
        <v>66</v>
      </c>
      <c r="C24" s="154" t="s">
        <v>67</v>
      </c>
      <c r="D24" s="154">
        <v>12</v>
      </c>
      <c r="E24" s="154">
        <v>74</v>
      </c>
      <c r="F24" s="154">
        <v>1</v>
      </c>
      <c r="G24" s="154">
        <f t="shared" si="1"/>
        <v>87</v>
      </c>
      <c r="H24" s="154">
        <v>7</v>
      </c>
      <c r="I24" s="154">
        <v>116</v>
      </c>
      <c r="J24" s="155">
        <f t="shared" si="0"/>
        <v>0.75</v>
      </c>
    </row>
    <row r="25" spans="1:10" x14ac:dyDescent="0.25">
      <c r="A25" s="190" t="s">
        <v>68</v>
      </c>
      <c r="B25" s="190" t="s">
        <v>66</v>
      </c>
      <c r="C25" s="190" t="s">
        <v>69</v>
      </c>
      <c r="D25" s="190">
        <v>6</v>
      </c>
      <c r="E25" s="190">
        <v>29</v>
      </c>
      <c r="F25" s="190">
        <v>0</v>
      </c>
      <c r="G25" s="190">
        <f t="shared" si="1"/>
        <v>35</v>
      </c>
      <c r="H25" s="190">
        <v>6</v>
      </c>
      <c r="I25" s="190">
        <v>30</v>
      </c>
      <c r="J25" s="198">
        <f t="shared" si="0"/>
        <v>1.1666666666666667</v>
      </c>
    </row>
    <row r="26" spans="1:10" x14ac:dyDescent="0.25">
      <c r="A26" s="190" t="s">
        <v>70</v>
      </c>
      <c r="B26" s="190" t="s">
        <v>71</v>
      </c>
      <c r="C26" s="190" t="s">
        <v>72</v>
      </c>
      <c r="D26" s="190">
        <v>1</v>
      </c>
      <c r="E26" s="190">
        <v>38</v>
      </c>
      <c r="F26" s="190">
        <v>0</v>
      </c>
      <c r="G26" s="190">
        <f t="shared" si="1"/>
        <v>39</v>
      </c>
      <c r="H26" s="190">
        <v>0</v>
      </c>
      <c r="I26" s="190">
        <v>45</v>
      </c>
      <c r="J26" s="198">
        <f t="shared" si="0"/>
        <v>0.8666666666666667</v>
      </c>
    </row>
    <row r="27" spans="1:10" x14ac:dyDescent="0.25">
      <c r="A27" s="190" t="s">
        <v>73</v>
      </c>
      <c r="B27" s="190" t="s">
        <v>71</v>
      </c>
      <c r="C27" s="190" t="s">
        <v>74</v>
      </c>
      <c r="D27" s="190">
        <v>4</v>
      </c>
      <c r="E27" s="190">
        <v>33</v>
      </c>
      <c r="F27" s="190">
        <v>0</v>
      </c>
      <c r="G27" s="190">
        <f t="shared" si="1"/>
        <v>37</v>
      </c>
      <c r="H27" s="190">
        <v>4</v>
      </c>
      <c r="I27" s="190">
        <v>40</v>
      </c>
      <c r="J27" s="198">
        <f t="shared" si="0"/>
        <v>0.92500000000000004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190">
        <v>6</v>
      </c>
      <c r="E28" s="190">
        <v>39</v>
      </c>
      <c r="F28" s="190">
        <v>0</v>
      </c>
      <c r="G28" s="190">
        <f t="shared" si="1"/>
        <v>45</v>
      </c>
      <c r="H28" s="190">
        <v>6</v>
      </c>
      <c r="I28" s="190">
        <v>45</v>
      </c>
      <c r="J28" s="198">
        <f t="shared" si="0"/>
        <v>1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190">
        <v>0</v>
      </c>
      <c r="E29" s="190">
        <v>4</v>
      </c>
      <c r="F29" s="190">
        <v>0</v>
      </c>
      <c r="G29" s="190">
        <f t="shared" si="1"/>
        <v>4</v>
      </c>
      <c r="H29" s="190">
        <v>0</v>
      </c>
      <c r="I29" s="190">
        <v>4</v>
      </c>
      <c r="J29" s="198">
        <f t="shared" si="0"/>
        <v>1</v>
      </c>
    </row>
    <row r="30" spans="1:10" x14ac:dyDescent="0.25">
      <c r="A30" s="194" t="s">
        <v>81</v>
      </c>
      <c r="B30" s="194" t="s">
        <v>82</v>
      </c>
      <c r="C30" s="194" t="s">
        <v>83</v>
      </c>
      <c r="D30" s="194">
        <v>0</v>
      </c>
      <c r="E30" s="194">
        <v>3</v>
      </c>
      <c r="F30" s="194">
        <v>0</v>
      </c>
      <c r="G30" s="194">
        <f t="shared" si="1"/>
        <v>3</v>
      </c>
      <c r="H30" s="194">
        <v>0</v>
      </c>
      <c r="I30" s="194">
        <v>3</v>
      </c>
      <c r="J30" s="195">
        <f t="shared" si="0"/>
        <v>1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154">
        <v>10</v>
      </c>
      <c r="E31" s="154">
        <v>70</v>
      </c>
      <c r="F31" s="154">
        <v>0</v>
      </c>
      <c r="G31" s="154">
        <f t="shared" si="1"/>
        <v>80</v>
      </c>
      <c r="H31" s="154">
        <v>3</v>
      </c>
      <c r="I31" s="154">
        <v>174</v>
      </c>
      <c r="J31" s="155">
        <f t="shared" si="0"/>
        <v>0.45977011494252873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190">
        <v>5</v>
      </c>
      <c r="E32" s="190">
        <v>40</v>
      </c>
      <c r="F32" s="190">
        <v>0</v>
      </c>
      <c r="G32" s="190">
        <f t="shared" si="1"/>
        <v>45</v>
      </c>
      <c r="H32" s="190">
        <v>3</v>
      </c>
      <c r="I32" s="190">
        <v>49</v>
      </c>
      <c r="J32" s="198">
        <f t="shared" si="0"/>
        <v>0.91836734693877553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190">
        <v>9</v>
      </c>
      <c r="E33" s="190">
        <v>170</v>
      </c>
      <c r="F33" s="190">
        <v>0</v>
      </c>
      <c r="G33" s="190">
        <f t="shared" si="1"/>
        <v>179</v>
      </c>
      <c r="H33" s="190">
        <v>9</v>
      </c>
      <c r="I33" s="190">
        <v>105</v>
      </c>
      <c r="J33" s="198">
        <f t="shared" si="0"/>
        <v>1.7047619047619047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190">
        <v>0</v>
      </c>
      <c r="E34" s="190">
        <v>8</v>
      </c>
      <c r="F34" s="190">
        <v>0</v>
      </c>
      <c r="G34" s="190">
        <f t="shared" si="1"/>
        <v>8</v>
      </c>
      <c r="H34" s="190">
        <v>0</v>
      </c>
      <c r="I34" s="190">
        <v>8</v>
      </c>
      <c r="J34" s="198">
        <f t="shared" si="0"/>
        <v>1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190">
        <v>0</v>
      </c>
      <c r="E35" s="190">
        <v>13</v>
      </c>
      <c r="F35" s="190">
        <v>0</v>
      </c>
      <c r="G35" s="190">
        <f t="shared" si="1"/>
        <v>13</v>
      </c>
      <c r="H35" s="190">
        <v>0</v>
      </c>
      <c r="I35" s="190">
        <v>14</v>
      </c>
      <c r="J35" s="198">
        <f t="shared" si="0"/>
        <v>0.9285714285714286</v>
      </c>
    </row>
    <row r="36" spans="1:10" x14ac:dyDescent="0.25">
      <c r="A36" s="154" t="s">
        <v>100</v>
      </c>
      <c r="B36" s="154" t="s">
        <v>101</v>
      </c>
      <c r="C36" s="154" t="s">
        <v>102</v>
      </c>
      <c r="D36" s="154">
        <v>0</v>
      </c>
      <c r="E36" s="154">
        <v>3</v>
      </c>
      <c r="F36" s="154">
        <v>0</v>
      </c>
      <c r="G36" s="154">
        <f t="shared" si="1"/>
        <v>3</v>
      </c>
      <c r="H36" s="154">
        <v>0</v>
      </c>
      <c r="I36" s="154">
        <v>5</v>
      </c>
      <c r="J36" s="155">
        <f t="shared" si="0"/>
        <v>0.6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190">
        <v>0</v>
      </c>
      <c r="E37" s="190">
        <v>8</v>
      </c>
      <c r="F37" s="190">
        <v>0</v>
      </c>
      <c r="G37" s="190">
        <f t="shared" si="1"/>
        <v>8</v>
      </c>
      <c r="H37" s="190">
        <v>0</v>
      </c>
      <c r="I37" s="190">
        <v>8</v>
      </c>
      <c r="J37" s="198">
        <f t="shared" si="0"/>
        <v>1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190">
        <v>2</v>
      </c>
      <c r="E38" s="190">
        <v>23</v>
      </c>
      <c r="F38" s="190">
        <v>0</v>
      </c>
      <c r="G38" s="190">
        <f t="shared" si="1"/>
        <v>25</v>
      </c>
      <c r="H38" s="190">
        <v>2</v>
      </c>
      <c r="I38" s="190">
        <v>23</v>
      </c>
      <c r="J38" s="198">
        <f t="shared" si="0"/>
        <v>1.0869565217391304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190">
        <v>1</v>
      </c>
      <c r="E39" s="190">
        <v>27</v>
      </c>
      <c r="F39" s="190">
        <v>0</v>
      </c>
      <c r="G39" s="190">
        <f t="shared" si="1"/>
        <v>28</v>
      </c>
      <c r="H39" s="190">
        <v>1</v>
      </c>
      <c r="I39" s="190">
        <v>26</v>
      </c>
      <c r="J39" s="198">
        <f t="shared" si="0"/>
        <v>1.0769230769230769</v>
      </c>
    </row>
    <row r="40" spans="1:10" x14ac:dyDescent="0.25">
      <c r="A40" s="194" t="s">
        <v>112</v>
      </c>
      <c r="B40" s="194" t="s">
        <v>113</v>
      </c>
      <c r="C40" s="194" t="s">
        <v>114</v>
      </c>
      <c r="D40" s="194">
        <v>9</v>
      </c>
      <c r="E40" s="194">
        <v>86</v>
      </c>
      <c r="F40" s="194">
        <v>0</v>
      </c>
      <c r="G40" s="194">
        <f t="shared" si="1"/>
        <v>95</v>
      </c>
      <c r="H40" s="194">
        <v>2</v>
      </c>
      <c r="I40" s="194">
        <v>101</v>
      </c>
      <c r="J40" s="195">
        <f t="shared" si="0"/>
        <v>0.94059405940594054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190">
        <v>0</v>
      </c>
      <c r="E41" s="190">
        <v>5</v>
      </c>
      <c r="F41" s="190">
        <v>0</v>
      </c>
      <c r="G41" s="190">
        <f t="shared" si="1"/>
        <v>5</v>
      </c>
      <c r="H41" s="190">
        <v>0</v>
      </c>
      <c r="I41" s="190">
        <v>6</v>
      </c>
      <c r="J41" s="198">
        <f t="shared" si="0"/>
        <v>0.83333333333333337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190">
        <v>2</v>
      </c>
      <c r="E42" s="190">
        <v>11</v>
      </c>
      <c r="F42" s="190">
        <v>0</v>
      </c>
      <c r="G42" s="190">
        <f t="shared" si="1"/>
        <v>13</v>
      </c>
      <c r="H42" s="190">
        <v>2</v>
      </c>
      <c r="I42" s="190">
        <v>11</v>
      </c>
      <c r="J42" s="198">
        <f t="shared" si="0"/>
        <v>1.1818181818181819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190">
        <v>7</v>
      </c>
      <c r="E43" s="190">
        <v>131</v>
      </c>
      <c r="F43" s="190">
        <v>0</v>
      </c>
      <c r="G43" s="190">
        <f t="shared" si="1"/>
        <v>138</v>
      </c>
      <c r="H43" s="190">
        <v>7</v>
      </c>
      <c r="I43" s="190">
        <v>94</v>
      </c>
      <c r="J43" s="198">
        <f t="shared" si="0"/>
        <v>1.4680851063829787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190">
        <v>0</v>
      </c>
      <c r="E44" s="190">
        <v>34</v>
      </c>
      <c r="F44" s="190">
        <v>0</v>
      </c>
      <c r="G44" s="190">
        <f t="shared" si="1"/>
        <v>34</v>
      </c>
      <c r="H44" s="190">
        <v>0</v>
      </c>
      <c r="I44" s="190">
        <v>31</v>
      </c>
      <c r="J44" s="198">
        <f t="shared" si="0"/>
        <v>1.096774193548387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190">
        <v>5</v>
      </c>
      <c r="E45" s="190">
        <v>39</v>
      </c>
      <c r="F45" s="190">
        <v>0</v>
      </c>
      <c r="G45" s="190">
        <f t="shared" si="1"/>
        <v>44</v>
      </c>
      <c r="H45" s="190">
        <v>3</v>
      </c>
      <c r="I45" s="190">
        <v>45</v>
      </c>
      <c r="J45" s="198">
        <f t="shared" si="0"/>
        <v>0.97777777777777775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190">
        <v>5</v>
      </c>
      <c r="E46" s="190">
        <v>46</v>
      </c>
      <c r="F46" s="190">
        <v>0</v>
      </c>
      <c r="G46" s="190">
        <f t="shared" si="1"/>
        <v>51</v>
      </c>
      <c r="H46" s="190">
        <v>2</v>
      </c>
      <c r="I46" s="190">
        <v>35</v>
      </c>
      <c r="J46" s="198">
        <f t="shared" si="0"/>
        <v>1.4571428571428571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190">
        <v>2</v>
      </c>
      <c r="E47" s="190">
        <v>22</v>
      </c>
      <c r="F47" s="190">
        <v>0</v>
      </c>
      <c r="G47" s="190">
        <f t="shared" si="1"/>
        <v>24</v>
      </c>
      <c r="H47" s="190">
        <v>1</v>
      </c>
      <c r="I47" s="190">
        <v>25</v>
      </c>
      <c r="J47" s="198">
        <f t="shared" si="0"/>
        <v>0.96</v>
      </c>
    </row>
    <row r="48" spans="1:10" x14ac:dyDescent="0.25">
      <c r="A48" s="154" t="s">
        <v>134</v>
      </c>
      <c r="B48" s="154" t="s">
        <v>135</v>
      </c>
      <c r="C48" s="154" t="s">
        <v>136</v>
      </c>
      <c r="D48" s="154">
        <v>5</v>
      </c>
      <c r="E48" s="154">
        <v>77</v>
      </c>
      <c r="F48" s="154">
        <v>0</v>
      </c>
      <c r="G48" s="154">
        <f t="shared" si="1"/>
        <v>82</v>
      </c>
      <c r="H48" s="154">
        <v>0</v>
      </c>
      <c r="I48" s="154">
        <v>104</v>
      </c>
      <c r="J48" s="155">
        <f t="shared" si="0"/>
        <v>0.78846153846153844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190">
        <v>13</v>
      </c>
      <c r="E49" s="190">
        <v>104</v>
      </c>
      <c r="F49" s="190">
        <v>0</v>
      </c>
      <c r="G49" s="190">
        <f t="shared" si="1"/>
        <v>117</v>
      </c>
      <c r="H49" s="190">
        <v>2</v>
      </c>
      <c r="I49" s="190">
        <v>96</v>
      </c>
      <c r="J49" s="198">
        <f t="shared" si="0"/>
        <v>1.21875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190">
        <v>13</v>
      </c>
      <c r="E50" s="190">
        <v>79</v>
      </c>
      <c r="F50" s="190">
        <v>0</v>
      </c>
      <c r="G50" s="190">
        <f t="shared" si="1"/>
        <v>92</v>
      </c>
      <c r="H50" s="190">
        <v>5</v>
      </c>
      <c r="I50" s="190">
        <v>78</v>
      </c>
      <c r="J50" s="198">
        <f t="shared" si="0"/>
        <v>1.1794871794871795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190">
        <v>0</v>
      </c>
      <c r="E51" s="190">
        <v>37</v>
      </c>
      <c r="F51" s="190">
        <v>0</v>
      </c>
      <c r="G51" s="190">
        <f t="shared" si="1"/>
        <v>37</v>
      </c>
      <c r="H51" s="190">
        <v>0</v>
      </c>
      <c r="I51" s="190">
        <v>38</v>
      </c>
      <c r="J51" s="198">
        <f t="shared" si="0"/>
        <v>0.97368421052631582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190">
        <v>2</v>
      </c>
      <c r="E52" s="190">
        <v>16</v>
      </c>
      <c r="F52" s="190">
        <v>0</v>
      </c>
      <c r="G52" s="190">
        <f t="shared" si="1"/>
        <v>18</v>
      </c>
      <c r="H52" s="190">
        <v>2</v>
      </c>
      <c r="I52" s="190">
        <v>20</v>
      </c>
      <c r="J52" s="198">
        <f t="shared" si="0"/>
        <v>0.9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190">
        <v>3</v>
      </c>
      <c r="E53" s="190">
        <v>40</v>
      </c>
      <c r="F53" s="190">
        <v>0</v>
      </c>
      <c r="G53" s="190">
        <f t="shared" si="1"/>
        <v>43</v>
      </c>
      <c r="H53" s="190">
        <v>1</v>
      </c>
      <c r="I53" s="190">
        <v>36</v>
      </c>
      <c r="J53" s="198">
        <f t="shared" si="0"/>
        <v>1.1944444444444444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190">
        <v>1</v>
      </c>
      <c r="E54" s="190">
        <v>33</v>
      </c>
      <c r="F54" s="190">
        <v>0</v>
      </c>
      <c r="G54" s="190">
        <f t="shared" si="1"/>
        <v>34</v>
      </c>
      <c r="H54" s="190">
        <v>1</v>
      </c>
      <c r="I54" s="190">
        <v>35</v>
      </c>
      <c r="J54" s="198">
        <f t="shared" si="0"/>
        <v>0.97142857142857142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190">
        <v>0</v>
      </c>
      <c r="E55" s="190">
        <v>17</v>
      </c>
      <c r="F55" s="190">
        <v>0</v>
      </c>
      <c r="G55" s="190">
        <f t="shared" si="1"/>
        <v>17</v>
      </c>
      <c r="H55" s="190">
        <v>0</v>
      </c>
      <c r="I55" s="190">
        <v>17</v>
      </c>
      <c r="J55" s="198">
        <f t="shared" si="0"/>
        <v>1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190">
        <v>2</v>
      </c>
      <c r="E56" s="190">
        <v>21</v>
      </c>
      <c r="F56" s="190">
        <v>0</v>
      </c>
      <c r="G56" s="190">
        <f t="shared" si="1"/>
        <v>23</v>
      </c>
      <c r="H56" s="190">
        <v>0</v>
      </c>
      <c r="I56" s="190">
        <v>22</v>
      </c>
      <c r="J56" s="198">
        <f t="shared" si="0"/>
        <v>1.0454545454545454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190">
        <v>6</v>
      </c>
      <c r="E57" s="190">
        <v>40</v>
      </c>
      <c r="F57" s="190">
        <v>0</v>
      </c>
      <c r="G57" s="190">
        <f t="shared" si="1"/>
        <v>46</v>
      </c>
      <c r="H57" s="190">
        <v>0</v>
      </c>
      <c r="I57" s="190">
        <v>24</v>
      </c>
      <c r="J57" s="198">
        <f t="shared" si="0"/>
        <v>1.9166666666666667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190">
        <v>1</v>
      </c>
      <c r="E58" s="190">
        <v>61</v>
      </c>
      <c r="F58" s="190">
        <v>0</v>
      </c>
      <c r="G58" s="190">
        <f t="shared" si="1"/>
        <v>62</v>
      </c>
      <c r="H58" s="190">
        <v>1</v>
      </c>
      <c r="I58" s="190">
        <v>38</v>
      </c>
      <c r="J58" s="198">
        <f t="shared" si="0"/>
        <v>1.631578947368421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190">
        <v>8</v>
      </c>
      <c r="E59" s="190">
        <v>54</v>
      </c>
      <c r="F59" s="190">
        <v>0</v>
      </c>
      <c r="G59" s="190">
        <f t="shared" si="1"/>
        <v>62</v>
      </c>
      <c r="H59" s="190">
        <v>4</v>
      </c>
      <c r="I59" s="190">
        <v>55</v>
      </c>
      <c r="J59" s="198">
        <f t="shared" si="0"/>
        <v>1.1272727272727272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190">
        <v>3</v>
      </c>
      <c r="E60" s="190">
        <v>24</v>
      </c>
      <c r="F60" s="190">
        <v>0</v>
      </c>
      <c r="G60" s="190">
        <f t="shared" si="1"/>
        <v>27</v>
      </c>
      <c r="H60" s="190">
        <v>3</v>
      </c>
      <c r="I60" s="190">
        <v>25</v>
      </c>
      <c r="J60" s="198">
        <f t="shared" si="0"/>
        <v>1.08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190">
        <v>9</v>
      </c>
      <c r="E61" s="190">
        <v>97</v>
      </c>
      <c r="F61" s="190">
        <v>0</v>
      </c>
      <c r="G61" s="190">
        <f t="shared" si="1"/>
        <v>106</v>
      </c>
      <c r="H61" s="190">
        <v>4</v>
      </c>
      <c r="I61" s="190">
        <v>112</v>
      </c>
      <c r="J61" s="198">
        <f t="shared" si="0"/>
        <v>0.9464285714285714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190">
        <v>1</v>
      </c>
      <c r="E62" s="190">
        <v>28</v>
      </c>
      <c r="F62" s="190">
        <v>0</v>
      </c>
      <c r="G62" s="190">
        <f t="shared" si="1"/>
        <v>29</v>
      </c>
      <c r="H62" s="190">
        <v>0</v>
      </c>
      <c r="I62" s="190">
        <v>15</v>
      </c>
      <c r="J62" s="198">
        <f t="shared" si="0"/>
        <v>1.9333333333333333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190">
        <v>1</v>
      </c>
      <c r="E63" s="190">
        <v>25</v>
      </c>
      <c r="F63" s="190">
        <v>0</v>
      </c>
      <c r="G63" s="190">
        <f t="shared" si="1"/>
        <v>26</v>
      </c>
      <c r="H63" s="190">
        <v>0</v>
      </c>
      <c r="I63" s="190">
        <v>29</v>
      </c>
      <c r="J63" s="198">
        <f t="shared" si="0"/>
        <v>0.89655172413793105</v>
      </c>
    </row>
    <row r="64" spans="1:10" x14ac:dyDescent="0.25">
      <c r="A64" s="190" t="s">
        <v>181</v>
      </c>
      <c r="B64" s="190" t="s">
        <v>180</v>
      </c>
      <c r="C64" s="190" t="s">
        <v>429</v>
      </c>
      <c r="D64" s="190">
        <v>0</v>
      </c>
      <c r="E64" s="190">
        <v>193</v>
      </c>
      <c r="F64" s="190">
        <v>0</v>
      </c>
      <c r="G64" s="190">
        <f t="shared" si="1"/>
        <v>193</v>
      </c>
      <c r="H64" s="190">
        <v>0</v>
      </c>
      <c r="I64" s="190">
        <v>196</v>
      </c>
      <c r="J64" s="198">
        <f t="shared" si="0"/>
        <v>0.98469387755102045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190">
        <v>5</v>
      </c>
      <c r="E65" s="190">
        <v>162</v>
      </c>
      <c r="F65" s="190">
        <v>0</v>
      </c>
      <c r="G65" s="190">
        <f t="shared" ref="G65:G73" si="2">SUM(D65:F65)</f>
        <v>167</v>
      </c>
      <c r="H65" s="190">
        <v>0</v>
      </c>
      <c r="I65" s="190">
        <v>172</v>
      </c>
      <c r="J65" s="198">
        <f t="shared" ref="J65:J73" si="3">G65/I65</f>
        <v>0.97093023255813948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190">
        <v>1</v>
      </c>
      <c r="E66" s="190">
        <v>41</v>
      </c>
      <c r="F66" s="190">
        <v>0</v>
      </c>
      <c r="G66" s="190">
        <f t="shared" si="2"/>
        <v>42</v>
      </c>
      <c r="H66" s="190">
        <v>0</v>
      </c>
      <c r="I66" s="190">
        <v>48</v>
      </c>
      <c r="J66" s="198">
        <f t="shared" si="3"/>
        <v>0.875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190">
        <v>5</v>
      </c>
      <c r="E67" s="190">
        <v>99</v>
      </c>
      <c r="F67" s="190">
        <v>0</v>
      </c>
      <c r="G67" s="190">
        <f t="shared" si="2"/>
        <v>104</v>
      </c>
      <c r="H67" s="190">
        <v>0</v>
      </c>
      <c r="I67" s="190">
        <v>125</v>
      </c>
      <c r="J67" s="198">
        <f t="shared" si="3"/>
        <v>0.83199999999999996</v>
      </c>
    </row>
    <row r="68" spans="1:10" x14ac:dyDescent="0.25">
      <c r="A68" s="190" t="s">
        <v>412</v>
      </c>
      <c r="B68" s="190" t="s">
        <v>180</v>
      </c>
      <c r="C68" s="190" t="s">
        <v>413</v>
      </c>
      <c r="D68" s="190">
        <v>2</v>
      </c>
      <c r="E68" s="190">
        <v>157</v>
      </c>
      <c r="F68" s="190">
        <v>0</v>
      </c>
      <c r="G68" s="190">
        <f t="shared" si="2"/>
        <v>159</v>
      </c>
      <c r="H68" s="190">
        <v>0</v>
      </c>
      <c r="I68" s="190">
        <v>155</v>
      </c>
      <c r="J68" s="198">
        <f t="shared" si="3"/>
        <v>1.0258064516129033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190">
        <v>13</v>
      </c>
      <c r="E69" s="190">
        <v>92</v>
      </c>
      <c r="F69" s="190">
        <v>0</v>
      </c>
      <c r="G69" s="190">
        <f t="shared" si="2"/>
        <v>105</v>
      </c>
      <c r="H69" s="190">
        <v>1</v>
      </c>
      <c r="I69" s="190">
        <v>106</v>
      </c>
      <c r="J69" s="198">
        <f t="shared" si="3"/>
        <v>0.99056603773584906</v>
      </c>
    </row>
    <row r="70" spans="1:10" x14ac:dyDescent="0.25">
      <c r="A70" s="190" t="s">
        <v>409</v>
      </c>
      <c r="B70" s="190" t="s">
        <v>180</v>
      </c>
      <c r="C70" s="190" t="s">
        <v>186</v>
      </c>
      <c r="D70" s="190">
        <v>0</v>
      </c>
      <c r="E70" s="190">
        <v>212</v>
      </c>
      <c r="F70" s="190">
        <v>0</v>
      </c>
      <c r="G70" s="190">
        <f t="shared" si="2"/>
        <v>212</v>
      </c>
      <c r="H70" s="190">
        <v>0</v>
      </c>
      <c r="I70" s="190">
        <v>259</v>
      </c>
      <c r="J70" s="198">
        <f t="shared" si="3"/>
        <v>0.81853281853281856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190">
        <v>1</v>
      </c>
      <c r="E71" s="190">
        <v>54</v>
      </c>
      <c r="F71" s="190">
        <v>0</v>
      </c>
      <c r="G71" s="190">
        <f t="shared" si="2"/>
        <v>55</v>
      </c>
      <c r="H71" s="190">
        <v>0</v>
      </c>
      <c r="I71" s="190">
        <v>59</v>
      </c>
      <c r="J71" s="198">
        <f t="shared" si="3"/>
        <v>0.93220338983050843</v>
      </c>
    </row>
    <row r="72" spans="1:10" x14ac:dyDescent="0.25">
      <c r="A72" s="154" t="s">
        <v>195</v>
      </c>
      <c r="B72" s="154" t="s">
        <v>180</v>
      </c>
      <c r="C72" s="154" t="s">
        <v>196</v>
      </c>
      <c r="D72" s="154">
        <v>0</v>
      </c>
      <c r="E72" s="154">
        <v>122</v>
      </c>
      <c r="F72" s="154">
        <v>0</v>
      </c>
      <c r="G72" s="154">
        <f t="shared" si="2"/>
        <v>122</v>
      </c>
      <c r="H72" s="154">
        <v>0</v>
      </c>
      <c r="I72" s="154">
        <v>178</v>
      </c>
      <c r="J72" s="155">
        <f t="shared" si="3"/>
        <v>0.6853932584269663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190">
        <v>20</v>
      </c>
      <c r="E73" s="190">
        <v>466</v>
      </c>
      <c r="F73" s="190">
        <v>4</v>
      </c>
      <c r="G73" s="190">
        <f t="shared" si="2"/>
        <v>490</v>
      </c>
      <c r="H73" s="190">
        <v>0</v>
      </c>
      <c r="I73" s="190">
        <v>529</v>
      </c>
      <c r="J73" s="198">
        <f t="shared" si="3"/>
        <v>0.92627599243856329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190">
        <v>7</v>
      </c>
      <c r="E74" s="190">
        <v>148</v>
      </c>
      <c r="F74" s="190">
        <v>0</v>
      </c>
      <c r="G74" s="190">
        <f t="shared" si="1"/>
        <v>155</v>
      </c>
      <c r="H74" s="190">
        <v>3</v>
      </c>
      <c r="I74" s="190">
        <v>168</v>
      </c>
      <c r="J74" s="198">
        <f t="shared" si="0"/>
        <v>0.92261904761904767</v>
      </c>
    </row>
    <row r="75" spans="1:10" x14ac:dyDescent="0.25">
      <c r="A75" s="154" t="s">
        <v>201</v>
      </c>
      <c r="B75" s="154" t="s">
        <v>180</v>
      </c>
      <c r="C75" s="154" t="s">
        <v>202</v>
      </c>
      <c r="D75" s="154">
        <v>7</v>
      </c>
      <c r="E75" s="154">
        <v>463</v>
      </c>
      <c r="F75" s="154">
        <v>0</v>
      </c>
      <c r="G75" s="154">
        <f t="shared" si="1"/>
        <v>470</v>
      </c>
      <c r="H75" s="154">
        <v>4</v>
      </c>
      <c r="I75" s="154">
        <v>646</v>
      </c>
      <c r="J75" s="155">
        <f t="shared" si="0"/>
        <v>0.72755417956656343</v>
      </c>
    </row>
    <row r="76" spans="1:10" x14ac:dyDescent="0.25">
      <c r="A76" s="190" t="s">
        <v>203</v>
      </c>
      <c r="B76" s="190" t="s">
        <v>180</v>
      </c>
      <c r="C76" s="190" t="s">
        <v>204</v>
      </c>
      <c r="D76" s="190">
        <v>4</v>
      </c>
      <c r="E76" s="190">
        <v>299</v>
      </c>
      <c r="F76" s="190">
        <v>0</v>
      </c>
      <c r="G76" s="190">
        <f t="shared" si="1"/>
        <v>303</v>
      </c>
      <c r="H76" s="190">
        <v>1</v>
      </c>
      <c r="I76" s="190">
        <v>346</v>
      </c>
      <c r="J76" s="198">
        <f t="shared" si="0"/>
        <v>0.87572254335260113</v>
      </c>
    </row>
    <row r="77" spans="1:10" x14ac:dyDescent="0.25">
      <c r="A77" s="190" t="s">
        <v>418</v>
      </c>
      <c r="B77" s="190" t="s">
        <v>180</v>
      </c>
      <c r="C77" s="190" t="s">
        <v>419</v>
      </c>
      <c r="D77" s="190">
        <v>3</v>
      </c>
      <c r="E77" s="190">
        <v>151</v>
      </c>
      <c r="F77" s="190">
        <v>0</v>
      </c>
      <c r="G77" s="190">
        <f t="shared" ref="G77:G114" si="4">SUM(D77:F77)</f>
        <v>154</v>
      </c>
      <c r="H77" s="190">
        <v>3</v>
      </c>
      <c r="I77" s="190">
        <v>171</v>
      </c>
      <c r="J77" s="198">
        <f t="shared" ref="J77:J115" si="5">G77/I77</f>
        <v>0.90058479532163738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190">
        <v>1</v>
      </c>
      <c r="E78" s="190">
        <v>60</v>
      </c>
      <c r="F78" s="190">
        <v>0</v>
      </c>
      <c r="G78" s="190">
        <f>SUM(D78:F78)</f>
        <v>61</v>
      </c>
      <c r="H78" s="190">
        <v>0</v>
      </c>
      <c r="I78" s="190">
        <v>56</v>
      </c>
      <c r="J78" s="198">
        <f>G78/I78</f>
        <v>1.0892857142857142</v>
      </c>
    </row>
    <row r="79" spans="1:10" x14ac:dyDescent="0.25">
      <c r="A79" s="154" t="s">
        <v>207</v>
      </c>
      <c r="B79" s="154" t="s">
        <v>208</v>
      </c>
      <c r="C79" s="154" t="s">
        <v>208</v>
      </c>
      <c r="D79" s="154">
        <v>3</v>
      </c>
      <c r="E79" s="154">
        <v>34</v>
      </c>
      <c r="F79" s="154">
        <v>0</v>
      </c>
      <c r="G79" s="154">
        <f t="shared" si="4"/>
        <v>37</v>
      </c>
      <c r="H79" s="154">
        <v>37</v>
      </c>
      <c r="I79" s="154">
        <v>48</v>
      </c>
      <c r="J79" s="155">
        <f t="shared" si="5"/>
        <v>0.77083333333333337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190">
        <v>0</v>
      </c>
      <c r="E80" s="190">
        <v>12</v>
      </c>
      <c r="F80" s="190">
        <v>0</v>
      </c>
      <c r="G80" s="190">
        <f t="shared" si="4"/>
        <v>12</v>
      </c>
      <c r="H80" s="190">
        <v>0</v>
      </c>
      <c r="I80" s="190">
        <v>8</v>
      </c>
      <c r="J80" s="198">
        <f t="shared" si="5"/>
        <v>1.5</v>
      </c>
    </row>
    <row r="81" spans="1:10" x14ac:dyDescent="0.25">
      <c r="A81" s="218" t="s">
        <v>438</v>
      </c>
      <c r="B81" s="154" t="s">
        <v>210</v>
      </c>
      <c r="C81" s="154" t="s">
        <v>439</v>
      </c>
      <c r="D81" s="154">
        <v>0</v>
      </c>
      <c r="E81" s="154">
        <v>0</v>
      </c>
      <c r="F81" s="154">
        <v>0</v>
      </c>
      <c r="G81" s="154">
        <f t="shared" si="4"/>
        <v>0</v>
      </c>
      <c r="H81" s="154">
        <v>0</v>
      </c>
      <c r="I81" s="154">
        <v>1</v>
      </c>
      <c r="J81" s="155">
        <f t="shared" si="5"/>
        <v>0</v>
      </c>
    </row>
    <row r="82" spans="1:10" x14ac:dyDescent="0.25">
      <c r="A82" s="190" t="s">
        <v>212</v>
      </c>
      <c r="B82" s="190" t="s">
        <v>213</v>
      </c>
      <c r="C82" s="190" t="s">
        <v>214</v>
      </c>
      <c r="D82" s="190">
        <v>4</v>
      </c>
      <c r="E82" s="190">
        <v>47</v>
      </c>
      <c r="F82" s="190">
        <v>0</v>
      </c>
      <c r="G82" s="190">
        <f t="shared" si="4"/>
        <v>51</v>
      </c>
      <c r="H82" s="190">
        <v>4</v>
      </c>
      <c r="I82" s="190">
        <v>50</v>
      </c>
      <c r="J82" s="198">
        <f t="shared" si="5"/>
        <v>1.02</v>
      </c>
    </row>
    <row r="83" spans="1:10" x14ac:dyDescent="0.25">
      <c r="A83" s="190" t="s">
        <v>215</v>
      </c>
      <c r="B83" s="190" t="s">
        <v>216</v>
      </c>
      <c r="C83" s="190" t="s">
        <v>216</v>
      </c>
      <c r="D83" s="190">
        <v>1</v>
      </c>
      <c r="E83" s="190">
        <v>11</v>
      </c>
      <c r="F83" s="190">
        <v>0</v>
      </c>
      <c r="G83" s="190">
        <f t="shared" si="4"/>
        <v>12</v>
      </c>
      <c r="H83" s="190">
        <v>1</v>
      </c>
      <c r="I83" s="190">
        <v>10</v>
      </c>
      <c r="J83" s="198">
        <f t="shared" si="5"/>
        <v>1.2</v>
      </c>
    </row>
    <row r="84" spans="1:10" x14ac:dyDescent="0.25">
      <c r="A84" s="190" t="s">
        <v>217</v>
      </c>
      <c r="B84" s="190" t="s">
        <v>216</v>
      </c>
      <c r="C84" s="190" t="s">
        <v>47</v>
      </c>
      <c r="D84" s="190">
        <v>4</v>
      </c>
      <c r="E84" s="190">
        <v>26</v>
      </c>
      <c r="F84" s="190">
        <v>0</v>
      </c>
      <c r="G84" s="190">
        <f t="shared" si="4"/>
        <v>30</v>
      </c>
      <c r="H84" s="190">
        <v>2</v>
      </c>
      <c r="I84" s="190">
        <v>31</v>
      </c>
      <c r="J84" s="198">
        <f t="shared" si="5"/>
        <v>0.967741935483871</v>
      </c>
    </row>
    <row r="85" spans="1:10" x14ac:dyDescent="0.25">
      <c r="A85" s="190" t="s">
        <v>218</v>
      </c>
      <c r="B85" s="190" t="s">
        <v>219</v>
      </c>
      <c r="C85" s="190" t="s">
        <v>220</v>
      </c>
      <c r="D85" s="190">
        <v>10</v>
      </c>
      <c r="E85" s="190">
        <v>82</v>
      </c>
      <c r="F85" s="190">
        <v>4</v>
      </c>
      <c r="G85" s="190">
        <f t="shared" si="4"/>
        <v>96</v>
      </c>
      <c r="H85" s="190">
        <v>9</v>
      </c>
      <c r="I85" s="190">
        <v>113</v>
      </c>
      <c r="J85" s="198">
        <f t="shared" si="5"/>
        <v>0.84955752212389379</v>
      </c>
    </row>
    <row r="86" spans="1:10" x14ac:dyDescent="0.25">
      <c r="A86" s="190" t="s">
        <v>221</v>
      </c>
      <c r="B86" s="190" t="s">
        <v>219</v>
      </c>
      <c r="C86" s="190" t="s">
        <v>222</v>
      </c>
      <c r="D86" s="190">
        <v>4</v>
      </c>
      <c r="E86" s="190">
        <v>37</v>
      </c>
      <c r="F86" s="190">
        <v>0</v>
      </c>
      <c r="G86" s="190">
        <f t="shared" si="4"/>
        <v>41</v>
      </c>
      <c r="H86" s="190">
        <v>1</v>
      </c>
      <c r="I86" s="190">
        <v>49</v>
      </c>
      <c r="J86" s="198">
        <f t="shared" si="5"/>
        <v>0.83673469387755106</v>
      </c>
    </row>
    <row r="87" spans="1:10" x14ac:dyDescent="0.25">
      <c r="A87" s="190" t="s">
        <v>223</v>
      </c>
      <c r="B87" s="190" t="s">
        <v>224</v>
      </c>
      <c r="C87" s="190" t="s">
        <v>225</v>
      </c>
      <c r="D87" s="190">
        <v>20</v>
      </c>
      <c r="E87" s="190">
        <v>106</v>
      </c>
      <c r="F87" s="190">
        <v>0</v>
      </c>
      <c r="G87" s="190">
        <f t="shared" si="4"/>
        <v>126</v>
      </c>
      <c r="H87" s="190">
        <v>7</v>
      </c>
      <c r="I87" s="190">
        <v>55</v>
      </c>
      <c r="J87" s="198">
        <f t="shared" si="5"/>
        <v>2.290909090909091</v>
      </c>
    </row>
    <row r="88" spans="1:10" x14ac:dyDescent="0.25">
      <c r="A88" s="190" t="s">
        <v>226</v>
      </c>
      <c r="B88" s="190" t="s">
        <v>227</v>
      </c>
      <c r="C88" s="190" t="s">
        <v>228</v>
      </c>
      <c r="D88" s="190">
        <v>10</v>
      </c>
      <c r="E88" s="190">
        <v>27</v>
      </c>
      <c r="F88" s="190">
        <v>0</v>
      </c>
      <c r="G88" s="190">
        <f t="shared" si="4"/>
        <v>37</v>
      </c>
      <c r="H88" s="190">
        <v>10</v>
      </c>
      <c r="I88" s="190">
        <v>35</v>
      </c>
      <c r="J88" s="198">
        <f t="shared" si="5"/>
        <v>1.0571428571428572</v>
      </c>
    </row>
    <row r="89" spans="1:10" x14ac:dyDescent="0.25">
      <c r="A89" s="190" t="s">
        <v>229</v>
      </c>
      <c r="B89" s="190" t="s">
        <v>230</v>
      </c>
      <c r="C89" s="190" t="s">
        <v>231</v>
      </c>
      <c r="D89" s="190">
        <v>9</v>
      </c>
      <c r="E89" s="190">
        <v>138</v>
      </c>
      <c r="F89" s="190">
        <v>0</v>
      </c>
      <c r="G89" s="190">
        <f t="shared" si="4"/>
        <v>147</v>
      </c>
      <c r="H89" s="190">
        <v>0</v>
      </c>
      <c r="I89" s="190">
        <v>169</v>
      </c>
      <c r="J89" s="198">
        <f t="shared" si="5"/>
        <v>0.86982248520710059</v>
      </c>
    </row>
    <row r="90" spans="1:10" x14ac:dyDescent="0.25">
      <c r="A90" s="154" t="s">
        <v>232</v>
      </c>
      <c r="B90" s="154" t="s">
        <v>233</v>
      </c>
      <c r="C90" s="154" t="s">
        <v>234</v>
      </c>
      <c r="D90" s="154">
        <v>0</v>
      </c>
      <c r="E90" s="154">
        <v>4</v>
      </c>
      <c r="F90" s="154">
        <v>0</v>
      </c>
      <c r="G90" s="154">
        <f t="shared" si="4"/>
        <v>4</v>
      </c>
      <c r="H90" s="154">
        <v>0</v>
      </c>
      <c r="I90" s="154">
        <v>27</v>
      </c>
      <c r="J90" s="155">
        <f t="shared" si="5"/>
        <v>0.14814814814814814</v>
      </c>
    </row>
    <row r="91" spans="1:10" x14ac:dyDescent="0.25">
      <c r="A91" s="190" t="s">
        <v>235</v>
      </c>
      <c r="B91" s="190" t="s">
        <v>236</v>
      </c>
      <c r="C91" s="190" t="s">
        <v>237</v>
      </c>
      <c r="D91" s="190">
        <v>0</v>
      </c>
      <c r="E91" s="190">
        <v>1</v>
      </c>
      <c r="F91" s="190">
        <v>0</v>
      </c>
      <c r="G91" s="190">
        <f t="shared" si="4"/>
        <v>1</v>
      </c>
      <c r="H91" s="190">
        <v>0</v>
      </c>
      <c r="I91" s="190">
        <v>1</v>
      </c>
      <c r="J91" s="198">
        <f t="shared" si="5"/>
        <v>1</v>
      </c>
    </row>
    <row r="92" spans="1:10" x14ac:dyDescent="0.25">
      <c r="A92" s="190" t="s">
        <v>238</v>
      </c>
      <c r="B92" s="190" t="s">
        <v>239</v>
      </c>
      <c r="C92" s="190" t="s">
        <v>240</v>
      </c>
      <c r="D92" s="190">
        <v>6</v>
      </c>
      <c r="E92" s="190">
        <v>102</v>
      </c>
      <c r="F92" s="190">
        <v>0</v>
      </c>
      <c r="G92" s="190">
        <f t="shared" si="4"/>
        <v>108</v>
      </c>
      <c r="H92" s="190">
        <v>9</v>
      </c>
      <c r="I92" s="190">
        <v>104</v>
      </c>
      <c r="J92" s="198">
        <f t="shared" si="5"/>
        <v>1.0384615384615385</v>
      </c>
    </row>
    <row r="93" spans="1:10" x14ac:dyDescent="0.25">
      <c r="A93" s="190" t="s">
        <v>244</v>
      </c>
      <c r="B93" s="190" t="s">
        <v>242</v>
      </c>
      <c r="C93" s="190" t="s">
        <v>242</v>
      </c>
      <c r="D93" s="190">
        <v>12</v>
      </c>
      <c r="E93" s="190">
        <v>75</v>
      </c>
      <c r="F93" s="190">
        <v>0</v>
      </c>
      <c r="G93" s="190">
        <f t="shared" si="4"/>
        <v>87</v>
      </c>
      <c r="H93" s="190">
        <v>1</v>
      </c>
      <c r="I93" s="190">
        <v>81</v>
      </c>
      <c r="J93" s="198">
        <f t="shared" si="5"/>
        <v>1.0740740740740742</v>
      </c>
    </row>
    <row r="94" spans="1:10" x14ac:dyDescent="0.25">
      <c r="A94" s="190" t="s">
        <v>245</v>
      </c>
      <c r="B94" s="190" t="s">
        <v>246</v>
      </c>
      <c r="C94" s="190" t="s">
        <v>247</v>
      </c>
      <c r="D94" s="190">
        <v>13</v>
      </c>
      <c r="E94" s="190">
        <v>64</v>
      </c>
      <c r="F94" s="190">
        <v>0</v>
      </c>
      <c r="G94" s="190">
        <f t="shared" si="4"/>
        <v>77</v>
      </c>
      <c r="H94" s="190">
        <v>8</v>
      </c>
      <c r="I94" s="190">
        <v>78</v>
      </c>
      <c r="J94" s="198">
        <f t="shared" si="5"/>
        <v>0.98717948717948723</v>
      </c>
    </row>
    <row r="95" spans="1:10" x14ac:dyDescent="0.25">
      <c r="A95" s="190" t="s">
        <v>248</v>
      </c>
      <c r="B95" s="190" t="s">
        <v>249</v>
      </c>
      <c r="C95" s="190" t="s">
        <v>250</v>
      </c>
      <c r="D95" s="190">
        <v>5</v>
      </c>
      <c r="E95" s="190">
        <v>68</v>
      </c>
      <c r="F95" s="190">
        <v>0</v>
      </c>
      <c r="G95" s="190">
        <f t="shared" si="4"/>
        <v>73</v>
      </c>
      <c r="H95" s="190">
        <v>1</v>
      </c>
      <c r="I95" s="190">
        <v>69</v>
      </c>
      <c r="J95" s="198">
        <f t="shared" si="5"/>
        <v>1.0579710144927537</v>
      </c>
    </row>
    <row r="96" spans="1:10" x14ac:dyDescent="0.25">
      <c r="A96" s="190" t="s">
        <v>251</v>
      </c>
      <c r="B96" s="190" t="s">
        <v>252</v>
      </c>
      <c r="C96" s="190" t="s">
        <v>253</v>
      </c>
      <c r="D96" s="190">
        <v>6</v>
      </c>
      <c r="E96" s="190">
        <v>60</v>
      </c>
      <c r="F96" s="190">
        <v>0</v>
      </c>
      <c r="G96" s="190">
        <f t="shared" si="4"/>
        <v>66</v>
      </c>
      <c r="H96" s="190">
        <v>3</v>
      </c>
      <c r="I96" s="190">
        <v>78</v>
      </c>
      <c r="J96" s="198">
        <f t="shared" si="5"/>
        <v>0.84615384615384615</v>
      </c>
    </row>
    <row r="97" spans="1:10" x14ac:dyDescent="0.25">
      <c r="A97" s="190" t="s">
        <v>254</v>
      </c>
      <c r="B97" s="190" t="s">
        <v>255</v>
      </c>
      <c r="C97" s="190" t="s">
        <v>256</v>
      </c>
      <c r="D97" s="190">
        <v>1</v>
      </c>
      <c r="E97" s="190">
        <v>17</v>
      </c>
      <c r="F97" s="190">
        <v>0</v>
      </c>
      <c r="G97" s="190">
        <f t="shared" si="4"/>
        <v>18</v>
      </c>
      <c r="H97" s="190">
        <v>1</v>
      </c>
      <c r="I97" s="190">
        <v>21</v>
      </c>
      <c r="J97" s="198">
        <f t="shared" si="5"/>
        <v>0.8571428571428571</v>
      </c>
    </row>
    <row r="98" spans="1:10" x14ac:dyDescent="0.25">
      <c r="A98" s="190" t="s">
        <v>257</v>
      </c>
      <c r="B98" s="190" t="s">
        <v>258</v>
      </c>
      <c r="C98" s="190" t="s">
        <v>259</v>
      </c>
      <c r="D98" s="190">
        <v>1</v>
      </c>
      <c r="E98" s="190">
        <v>104</v>
      </c>
      <c r="F98" s="190">
        <v>0</v>
      </c>
      <c r="G98" s="190">
        <f t="shared" si="4"/>
        <v>105</v>
      </c>
      <c r="H98" s="190">
        <v>0</v>
      </c>
      <c r="I98" s="190">
        <v>98</v>
      </c>
      <c r="J98" s="198">
        <f t="shared" si="5"/>
        <v>1.0714285714285714</v>
      </c>
    </row>
    <row r="99" spans="1:10" x14ac:dyDescent="0.25">
      <c r="A99" s="154" t="s">
        <v>410</v>
      </c>
      <c r="B99" s="154" t="s">
        <v>258</v>
      </c>
      <c r="C99" s="154" t="s">
        <v>414</v>
      </c>
      <c r="D99" s="154">
        <v>1</v>
      </c>
      <c r="E99" s="154">
        <v>9</v>
      </c>
      <c r="F99" s="154">
        <v>0</v>
      </c>
      <c r="G99" s="154">
        <f>SUM(D99:F99)</f>
        <v>10</v>
      </c>
      <c r="H99" s="154">
        <v>0</v>
      </c>
      <c r="I99" s="154">
        <v>19</v>
      </c>
      <c r="J99" s="155">
        <f>G99/I99</f>
        <v>0.52631578947368418</v>
      </c>
    </row>
    <row r="100" spans="1:10" x14ac:dyDescent="0.25">
      <c r="A100" s="190" t="s">
        <v>260</v>
      </c>
      <c r="B100" s="190" t="s">
        <v>258</v>
      </c>
      <c r="C100" s="190" t="s">
        <v>261</v>
      </c>
      <c r="D100" s="190">
        <v>22</v>
      </c>
      <c r="E100" s="190">
        <v>278</v>
      </c>
      <c r="F100" s="190">
        <v>0</v>
      </c>
      <c r="G100" s="190">
        <f t="shared" si="4"/>
        <v>300</v>
      </c>
      <c r="H100" s="190">
        <v>18</v>
      </c>
      <c r="I100" s="190">
        <v>311</v>
      </c>
      <c r="J100" s="198">
        <f t="shared" si="5"/>
        <v>0.96463022508038587</v>
      </c>
    </row>
    <row r="101" spans="1:10" x14ac:dyDescent="0.25">
      <c r="A101" s="190" t="s">
        <v>262</v>
      </c>
      <c r="B101" s="190" t="s">
        <v>258</v>
      </c>
      <c r="C101" s="190" t="s">
        <v>263</v>
      </c>
      <c r="D101" s="190">
        <v>0</v>
      </c>
      <c r="E101" s="190">
        <v>22</v>
      </c>
      <c r="F101" s="190">
        <v>0</v>
      </c>
      <c r="G101" s="190">
        <f t="shared" si="4"/>
        <v>22</v>
      </c>
      <c r="H101" s="190">
        <v>0</v>
      </c>
      <c r="I101" s="190">
        <v>24</v>
      </c>
      <c r="J101" s="198">
        <f t="shared" si="5"/>
        <v>0.91666666666666663</v>
      </c>
    </row>
    <row r="102" spans="1:10" x14ac:dyDescent="0.25">
      <c r="A102" s="190" t="s">
        <v>264</v>
      </c>
      <c r="B102" s="190" t="s">
        <v>258</v>
      </c>
      <c r="C102" s="190" t="s">
        <v>265</v>
      </c>
      <c r="D102" s="190">
        <v>23</v>
      </c>
      <c r="E102" s="190">
        <v>235</v>
      </c>
      <c r="F102" s="190">
        <v>0</v>
      </c>
      <c r="G102" s="190">
        <f t="shared" si="4"/>
        <v>258</v>
      </c>
      <c r="H102" s="190">
        <v>6</v>
      </c>
      <c r="I102" s="190">
        <v>270</v>
      </c>
      <c r="J102" s="198">
        <f t="shared" si="5"/>
        <v>0.9555555555555556</v>
      </c>
    </row>
    <row r="103" spans="1:10" x14ac:dyDescent="0.25">
      <c r="A103" s="190" t="s">
        <v>266</v>
      </c>
      <c r="B103" s="190" t="s">
        <v>258</v>
      </c>
      <c r="C103" s="190" t="s">
        <v>267</v>
      </c>
      <c r="D103" s="190">
        <v>9</v>
      </c>
      <c r="E103" s="190">
        <v>53</v>
      </c>
      <c r="F103" s="190">
        <v>0</v>
      </c>
      <c r="G103" s="190">
        <f t="shared" si="4"/>
        <v>62</v>
      </c>
      <c r="H103" s="190">
        <v>5</v>
      </c>
      <c r="I103" s="190">
        <v>61</v>
      </c>
      <c r="J103" s="198">
        <f t="shared" si="5"/>
        <v>1.0163934426229508</v>
      </c>
    </row>
    <row r="104" spans="1:10" x14ac:dyDescent="0.25">
      <c r="A104" s="190" t="s">
        <v>268</v>
      </c>
      <c r="B104" s="190" t="s">
        <v>258</v>
      </c>
      <c r="C104" s="190" t="s">
        <v>269</v>
      </c>
      <c r="D104" s="190">
        <v>13</v>
      </c>
      <c r="E104" s="190">
        <v>73</v>
      </c>
      <c r="F104" s="190">
        <v>0</v>
      </c>
      <c r="G104" s="190">
        <f t="shared" si="4"/>
        <v>86</v>
      </c>
      <c r="H104" s="190">
        <v>7</v>
      </c>
      <c r="I104" s="190">
        <v>80</v>
      </c>
      <c r="J104" s="198">
        <f t="shared" si="5"/>
        <v>1.075</v>
      </c>
    </row>
    <row r="105" spans="1:10" x14ac:dyDescent="0.25">
      <c r="A105" s="190" t="s">
        <v>270</v>
      </c>
      <c r="B105" s="190" t="s">
        <v>258</v>
      </c>
      <c r="C105" s="190" t="s">
        <v>271</v>
      </c>
      <c r="D105" s="190">
        <v>14</v>
      </c>
      <c r="E105" s="190">
        <v>84</v>
      </c>
      <c r="F105" s="190">
        <v>0</v>
      </c>
      <c r="G105" s="190">
        <f t="shared" si="4"/>
        <v>98</v>
      </c>
      <c r="H105" s="190">
        <v>7</v>
      </c>
      <c r="I105" s="190">
        <v>99</v>
      </c>
      <c r="J105" s="198">
        <f t="shared" si="5"/>
        <v>0.98989898989898994</v>
      </c>
    </row>
    <row r="106" spans="1:10" x14ac:dyDescent="0.25">
      <c r="A106" s="190" t="s">
        <v>272</v>
      </c>
      <c r="B106" s="190" t="s">
        <v>258</v>
      </c>
      <c r="C106" s="190" t="s">
        <v>273</v>
      </c>
      <c r="D106" s="190">
        <v>25</v>
      </c>
      <c r="E106" s="190">
        <v>328</v>
      </c>
      <c r="F106" s="190">
        <v>0</v>
      </c>
      <c r="G106" s="190">
        <f t="shared" si="4"/>
        <v>353</v>
      </c>
      <c r="H106" s="190">
        <v>7</v>
      </c>
      <c r="I106" s="190">
        <v>337</v>
      </c>
      <c r="J106" s="198">
        <f t="shared" si="5"/>
        <v>1.0474777448071217</v>
      </c>
    </row>
    <row r="107" spans="1:10" x14ac:dyDescent="0.25">
      <c r="A107" s="190" t="s">
        <v>274</v>
      </c>
      <c r="B107" s="190" t="s">
        <v>258</v>
      </c>
      <c r="C107" s="190" t="s">
        <v>275</v>
      </c>
      <c r="D107" s="190">
        <v>13</v>
      </c>
      <c r="E107" s="190">
        <v>194</v>
      </c>
      <c r="F107" s="190">
        <v>0</v>
      </c>
      <c r="G107" s="190">
        <f t="shared" si="4"/>
        <v>207</v>
      </c>
      <c r="H107" s="190">
        <v>8</v>
      </c>
      <c r="I107" s="190">
        <v>217</v>
      </c>
      <c r="J107" s="198">
        <f t="shared" si="5"/>
        <v>0.95391705069124422</v>
      </c>
    </row>
    <row r="108" spans="1:10" x14ac:dyDescent="0.25">
      <c r="A108" s="190" t="s">
        <v>296</v>
      </c>
      <c r="B108" s="190" t="s">
        <v>258</v>
      </c>
      <c r="C108" s="190" t="s">
        <v>392</v>
      </c>
      <c r="D108" s="190">
        <v>13</v>
      </c>
      <c r="E108" s="190">
        <v>85</v>
      </c>
      <c r="F108" s="190">
        <v>0</v>
      </c>
      <c r="G108" s="190">
        <f t="shared" si="4"/>
        <v>98</v>
      </c>
      <c r="H108" s="190">
        <v>0</v>
      </c>
      <c r="I108" s="190">
        <v>105</v>
      </c>
      <c r="J108" s="198">
        <f t="shared" si="5"/>
        <v>0.93333333333333335</v>
      </c>
    </row>
    <row r="109" spans="1:10" x14ac:dyDescent="0.25">
      <c r="A109" s="190" t="s">
        <v>402</v>
      </c>
      <c r="B109" s="190" t="s">
        <v>258</v>
      </c>
      <c r="C109" s="190" t="s">
        <v>401</v>
      </c>
      <c r="D109" s="190">
        <v>5</v>
      </c>
      <c r="E109" s="190">
        <v>259</v>
      </c>
      <c r="F109" s="190">
        <v>0</v>
      </c>
      <c r="G109" s="190">
        <f t="shared" si="4"/>
        <v>264</v>
      </c>
      <c r="H109" s="190">
        <v>1</v>
      </c>
      <c r="I109" s="190">
        <v>141</v>
      </c>
      <c r="J109" s="198">
        <f t="shared" si="5"/>
        <v>1.8723404255319149</v>
      </c>
    </row>
    <row r="110" spans="1:10" x14ac:dyDescent="0.25">
      <c r="A110" s="190" t="s">
        <v>276</v>
      </c>
      <c r="B110" s="190" t="s">
        <v>277</v>
      </c>
      <c r="C110" s="190" t="s">
        <v>277</v>
      </c>
      <c r="D110" s="190">
        <v>6</v>
      </c>
      <c r="E110" s="190">
        <v>33</v>
      </c>
      <c r="F110" s="190">
        <v>0</v>
      </c>
      <c r="G110" s="190">
        <f t="shared" si="4"/>
        <v>39</v>
      </c>
      <c r="H110" s="190">
        <v>6</v>
      </c>
      <c r="I110" s="190">
        <v>40</v>
      </c>
      <c r="J110" s="198">
        <f t="shared" si="5"/>
        <v>0.97499999999999998</v>
      </c>
    </row>
    <row r="111" spans="1:10" x14ac:dyDescent="0.25">
      <c r="A111" s="190" t="s">
        <v>278</v>
      </c>
      <c r="B111" s="190" t="s">
        <v>277</v>
      </c>
      <c r="C111" s="190" t="s">
        <v>279</v>
      </c>
      <c r="D111" s="190">
        <v>5</v>
      </c>
      <c r="E111" s="190">
        <v>28</v>
      </c>
      <c r="F111" s="190">
        <v>0</v>
      </c>
      <c r="G111" s="190">
        <f t="shared" si="4"/>
        <v>33</v>
      </c>
      <c r="H111" s="190">
        <v>5</v>
      </c>
      <c r="I111" s="190">
        <v>33</v>
      </c>
      <c r="J111" s="198">
        <f t="shared" si="5"/>
        <v>1</v>
      </c>
    </row>
    <row r="112" spans="1:10" x14ac:dyDescent="0.25">
      <c r="A112" s="154" t="s">
        <v>280</v>
      </c>
      <c r="B112" s="154" t="s">
        <v>281</v>
      </c>
      <c r="C112" s="154" t="s">
        <v>282</v>
      </c>
      <c r="D112" s="154">
        <v>1</v>
      </c>
      <c r="E112" s="154">
        <v>69</v>
      </c>
      <c r="F112" s="154">
        <v>0</v>
      </c>
      <c r="G112" s="154">
        <f t="shared" si="4"/>
        <v>70</v>
      </c>
      <c r="H112" s="154">
        <v>1</v>
      </c>
      <c r="I112" s="154">
        <v>101</v>
      </c>
      <c r="J112" s="155">
        <f t="shared" si="5"/>
        <v>0.69306930693069302</v>
      </c>
    </row>
    <row r="113" spans="1:10" x14ac:dyDescent="0.25">
      <c r="A113" s="190" t="s">
        <v>283</v>
      </c>
      <c r="B113" s="190" t="s">
        <v>284</v>
      </c>
      <c r="C113" s="190" t="s">
        <v>285</v>
      </c>
      <c r="D113" s="190">
        <v>0</v>
      </c>
      <c r="E113" s="190">
        <v>20</v>
      </c>
      <c r="F113" s="190">
        <v>0</v>
      </c>
      <c r="G113" s="190">
        <f t="shared" si="4"/>
        <v>20</v>
      </c>
      <c r="H113" s="190">
        <v>0</v>
      </c>
      <c r="I113" s="190">
        <v>21</v>
      </c>
      <c r="J113" s="198">
        <f t="shared" si="5"/>
        <v>0.95238095238095233</v>
      </c>
    </row>
    <row r="114" spans="1:10" ht="13.8" thickBot="1" x14ac:dyDescent="0.3">
      <c r="A114" s="154" t="s">
        <v>286</v>
      </c>
      <c r="B114" s="154" t="s">
        <v>287</v>
      </c>
      <c r="C114" s="154" t="s">
        <v>287</v>
      </c>
      <c r="D114" s="154">
        <v>0</v>
      </c>
      <c r="E114" s="154">
        <v>31</v>
      </c>
      <c r="F114" s="154">
        <v>0</v>
      </c>
      <c r="G114" s="154">
        <f t="shared" si="4"/>
        <v>31</v>
      </c>
      <c r="H114" s="154">
        <v>0</v>
      </c>
      <c r="I114" s="154">
        <v>39</v>
      </c>
      <c r="J114" s="155">
        <f>G114/I114</f>
        <v>0.79487179487179482</v>
      </c>
    </row>
    <row r="115" spans="1:10" ht="13.8" thickTop="1" x14ac:dyDescent="0.25">
      <c r="A115" s="199" t="s">
        <v>288</v>
      </c>
      <c r="B115" s="199"/>
      <c r="C115" s="199"/>
      <c r="D115" s="199">
        <f>SUM(D3:D114)</f>
        <v>712</v>
      </c>
      <c r="E115" s="199">
        <f>SUM(E3:E114)</f>
        <v>8407</v>
      </c>
      <c r="F115" s="199">
        <f>SUM(F3:F114)</f>
        <v>11</v>
      </c>
      <c r="G115" s="199">
        <f t="shared" ref="G115" si="6">D115+E115+F115</f>
        <v>9130</v>
      </c>
      <c r="H115" s="199">
        <f>SUM(H3:H114)</f>
        <v>350</v>
      </c>
      <c r="I115" s="199">
        <f>SUM(I3:I114)</f>
        <v>9398</v>
      </c>
      <c r="J115" s="200">
        <f t="shared" si="5"/>
        <v>0.97148329431794</v>
      </c>
    </row>
    <row r="117" spans="1:10" x14ac:dyDescent="0.25">
      <c r="A117" s="203" t="s">
        <v>290</v>
      </c>
      <c r="B117" s="203"/>
      <c r="C117" s="203"/>
      <c r="D117" s="203"/>
      <c r="E117" s="203"/>
      <c r="F117" s="203"/>
      <c r="G117" s="203"/>
      <c r="H117" s="203"/>
      <c r="I117" s="203"/>
      <c r="J117" s="204"/>
    </row>
    <row r="119" spans="1:10" x14ac:dyDescent="0.25">
      <c r="A119" s="203" t="s">
        <v>291</v>
      </c>
      <c r="B119" s="203"/>
      <c r="C119" s="203"/>
      <c r="D119" s="203"/>
      <c r="E119" s="203"/>
      <c r="F119" s="203"/>
      <c r="G119" s="203"/>
      <c r="H119" s="203"/>
      <c r="I119" s="203"/>
      <c r="J119" s="20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16462"/>
  <sheetViews>
    <sheetView topLeftCell="A46" workbookViewId="0">
      <selection activeCell="K71" sqref="K71"/>
    </sheetView>
  </sheetViews>
  <sheetFormatPr defaultRowHeight="13.2" x14ac:dyDescent="0.25"/>
  <cols>
    <col min="1" max="1" width="14.109375" style="220" customWidth="1"/>
    <col min="2" max="4" width="8.88671875" style="220"/>
    <col min="5" max="5" width="11" style="220" customWidth="1"/>
    <col min="6" max="6" width="12.44140625" style="220" customWidth="1"/>
    <col min="7" max="7" width="8.88671875" style="220"/>
    <col min="8" max="8" width="8.88671875" style="221"/>
  </cols>
  <sheetData>
    <row r="1" spans="1:8" ht="13.8" x14ac:dyDescent="0.25">
      <c r="A1" s="139"/>
      <c r="B1" s="287">
        <v>44713</v>
      </c>
      <c r="C1" s="287"/>
      <c r="D1" s="287"/>
      <c r="E1" s="287"/>
      <c r="F1" s="287"/>
      <c r="G1" s="287"/>
      <c r="H1" s="219"/>
    </row>
    <row r="2" spans="1:8" ht="41.4" x14ac:dyDescent="0.25">
      <c r="A2" s="17" t="s">
        <v>1</v>
      </c>
      <c r="B2" s="84" t="s">
        <v>3</v>
      </c>
      <c r="C2" s="84" t="s">
        <v>4</v>
      </c>
      <c r="D2" s="210" t="s">
        <v>5</v>
      </c>
      <c r="E2" s="210" t="s">
        <v>6</v>
      </c>
      <c r="F2" s="210" t="s">
        <v>428</v>
      </c>
      <c r="G2" s="211" t="s">
        <v>7</v>
      </c>
      <c r="H2" s="141" t="s">
        <v>8</v>
      </c>
    </row>
    <row r="3" spans="1:8" x14ac:dyDescent="0.25">
      <c r="A3" s="194" t="s">
        <v>10</v>
      </c>
      <c r="B3" s="194">
        <v>1</v>
      </c>
      <c r="C3" s="194">
        <v>18</v>
      </c>
      <c r="D3" s="194">
        <v>0</v>
      </c>
      <c r="E3" s="194">
        <f>SUM(B3:D3)</f>
        <v>19</v>
      </c>
      <c r="F3" s="194">
        <v>0</v>
      </c>
      <c r="G3" s="194">
        <v>25</v>
      </c>
      <c r="H3" s="195">
        <f t="shared" ref="H3:H53" si="0">E3/G3</f>
        <v>0.76</v>
      </c>
    </row>
    <row r="4" spans="1:8" x14ac:dyDescent="0.25">
      <c r="A4" s="194" t="s">
        <v>13</v>
      </c>
      <c r="B4" s="194">
        <v>3</v>
      </c>
      <c r="C4" s="194">
        <v>9</v>
      </c>
      <c r="D4" s="194">
        <v>0</v>
      </c>
      <c r="E4" s="194">
        <f t="shared" ref="E4:E53" si="1">SUM(B4:D4)</f>
        <v>12</v>
      </c>
      <c r="F4" s="194">
        <v>3</v>
      </c>
      <c r="G4" s="194">
        <v>8</v>
      </c>
      <c r="H4" s="195">
        <f t="shared" si="0"/>
        <v>1.5</v>
      </c>
    </row>
    <row r="5" spans="1:8" x14ac:dyDescent="0.25">
      <c r="A5" s="194" t="s">
        <v>15</v>
      </c>
      <c r="B5" s="194">
        <v>1</v>
      </c>
      <c r="C5" s="194">
        <v>5</v>
      </c>
      <c r="D5" s="194">
        <v>0</v>
      </c>
      <c r="E5" s="194">
        <f t="shared" si="1"/>
        <v>6</v>
      </c>
      <c r="F5" s="194">
        <v>0</v>
      </c>
      <c r="G5" s="194">
        <v>6</v>
      </c>
      <c r="H5" s="195">
        <f t="shared" si="0"/>
        <v>1</v>
      </c>
    </row>
    <row r="6" spans="1:8" x14ac:dyDescent="0.25">
      <c r="A6" s="194" t="s">
        <v>17</v>
      </c>
      <c r="B6" s="194">
        <v>37</v>
      </c>
      <c r="C6" s="194">
        <v>20</v>
      </c>
      <c r="D6" s="194">
        <v>0</v>
      </c>
      <c r="E6" s="194">
        <v>57</v>
      </c>
      <c r="F6" s="194">
        <v>4</v>
      </c>
      <c r="G6" s="194">
        <v>70</v>
      </c>
      <c r="H6" s="195">
        <v>0.81428571428571428</v>
      </c>
    </row>
    <row r="7" spans="1:8" x14ac:dyDescent="0.25">
      <c r="A7" s="194" t="s">
        <v>22</v>
      </c>
      <c r="B7" s="194">
        <v>1</v>
      </c>
      <c r="C7" s="194">
        <v>12</v>
      </c>
      <c r="D7" s="194">
        <v>1</v>
      </c>
      <c r="E7" s="194">
        <f t="shared" si="1"/>
        <v>14</v>
      </c>
      <c r="F7" s="194">
        <v>1</v>
      </c>
      <c r="G7" s="194">
        <v>23</v>
      </c>
      <c r="H7" s="195">
        <f t="shared" si="0"/>
        <v>0.60869565217391308</v>
      </c>
    </row>
    <row r="8" spans="1:8" x14ac:dyDescent="0.25">
      <c r="A8" s="194" t="s">
        <v>25</v>
      </c>
      <c r="B8" s="194">
        <v>14</v>
      </c>
      <c r="C8" s="194">
        <v>102</v>
      </c>
      <c r="D8" s="194">
        <v>1</v>
      </c>
      <c r="E8" s="194">
        <f t="shared" si="1"/>
        <v>117</v>
      </c>
      <c r="F8" s="194">
        <v>12</v>
      </c>
      <c r="G8" s="194">
        <v>108</v>
      </c>
      <c r="H8" s="195">
        <f t="shared" si="0"/>
        <v>1.0833333333333333</v>
      </c>
    </row>
    <row r="9" spans="1:8" x14ac:dyDescent="0.25">
      <c r="A9" s="194" t="s">
        <v>28</v>
      </c>
      <c r="B9" s="194">
        <v>2</v>
      </c>
      <c r="C9" s="194">
        <v>19</v>
      </c>
      <c r="D9" s="194">
        <v>0</v>
      </c>
      <c r="E9" s="194">
        <f t="shared" si="1"/>
        <v>21</v>
      </c>
      <c r="F9" s="194">
        <v>2</v>
      </c>
      <c r="G9" s="194">
        <v>19</v>
      </c>
      <c r="H9" s="195">
        <f t="shared" si="0"/>
        <v>1.1052631578947369</v>
      </c>
    </row>
    <row r="10" spans="1:8" x14ac:dyDescent="0.25">
      <c r="A10" s="194" t="s">
        <v>31</v>
      </c>
      <c r="B10" s="194">
        <v>88</v>
      </c>
      <c r="C10" s="194">
        <v>71</v>
      </c>
      <c r="D10" s="194">
        <v>0</v>
      </c>
      <c r="E10" s="194">
        <v>159</v>
      </c>
      <c r="F10" s="194">
        <v>14</v>
      </c>
      <c r="G10" s="194">
        <v>139</v>
      </c>
      <c r="H10" s="195">
        <v>1.1438848920863309</v>
      </c>
    </row>
    <row r="11" spans="1:8" x14ac:dyDescent="0.25">
      <c r="A11" s="194" t="s">
        <v>36</v>
      </c>
      <c r="B11" s="194">
        <v>2</v>
      </c>
      <c r="C11" s="194">
        <v>63</v>
      </c>
      <c r="D11" s="194">
        <v>0</v>
      </c>
      <c r="E11" s="194">
        <v>65</v>
      </c>
      <c r="F11" s="194">
        <v>2</v>
      </c>
      <c r="G11" s="194">
        <v>76</v>
      </c>
      <c r="H11" s="195">
        <v>0.85526315789473684</v>
      </c>
    </row>
    <row r="12" spans="1:8" x14ac:dyDescent="0.25">
      <c r="A12" s="194" t="s">
        <v>41</v>
      </c>
      <c r="B12" s="194">
        <v>2</v>
      </c>
      <c r="C12" s="194">
        <v>43</v>
      </c>
      <c r="D12" s="194">
        <v>0</v>
      </c>
      <c r="E12" s="194">
        <f t="shared" si="1"/>
        <v>45</v>
      </c>
      <c r="F12" s="194">
        <v>2</v>
      </c>
      <c r="G12" s="194">
        <v>56</v>
      </c>
      <c r="H12" s="195">
        <f t="shared" si="0"/>
        <v>0.8035714285714286</v>
      </c>
    </row>
    <row r="13" spans="1:8" x14ac:dyDescent="0.25">
      <c r="A13" s="194" t="s">
        <v>44</v>
      </c>
      <c r="B13" s="194">
        <v>6</v>
      </c>
      <c r="C13" s="194">
        <v>49</v>
      </c>
      <c r="D13" s="194">
        <v>0</v>
      </c>
      <c r="E13" s="194">
        <f t="shared" si="1"/>
        <v>55</v>
      </c>
      <c r="F13" s="194">
        <v>6</v>
      </c>
      <c r="G13" s="194">
        <v>39</v>
      </c>
      <c r="H13" s="195">
        <f t="shared" si="0"/>
        <v>1.4102564102564104</v>
      </c>
    </row>
    <row r="14" spans="1:8" x14ac:dyDescent="0.25">
      <c r="A14" s="194" t="s">
        <v>47</v>
      </c>
      <c r="B14" s="194">
        <v>37</v>
      </c>
      <c r="C14" s="194">
        <v>366</v>
      </c>
      <c r="D14" s="194">
        <v>0</v>
      </c>
      <c r="E14" s="194">
        <v>403</v>
      </c>
      <c r="F14" s="194">
        <v>24</v>
      </c>
      <c r="G14" s="194">
        <v>389</v>
      </c>
      <c r="H14" s="195">
        <v>1.0359897172236503</v>
      </c>
    </row>
    <row r="15" spans="1:8" x14ac:dyDescent="0.25">
      <c r="A15" s="194" t="s">
        <v>52</v>
      </c>
      <c r="B15" s="194">
        <v>3</v>
      </c>
      <c r="C15" s="194">
        <v>17</v>
      </c>
      <c r="D15" s="194">
        <v>0</v>
      </c>
      <c r="E15" s="194">
        <f t="shared" si="1"/>
        <v>20</v>
      </c>
      <c r="F15" s="194">
        <v>3</v>
      </c>
      <c r="G15" s="194">
        <v>20</v>
      </c>
      <c r="H15" s="195">
        <f t="shared" si="0"/>
        <v>1</v>
      </c>
    </row>
    <row r="16" spans="1:8" x14ac:dyDescent="0.25">
      <c r="A16" s="194" t="s">
        <v>55</v>
      </c>
      <c r="B16" s="194">
        <v>26</v>
      </c>
      <c r="C16" s="194">
        <v>317</v>
      </c>
      <c r="D16" s="194">
        <v>0</v>
      </c>
      <c r="E16" s="194">
        <v>343</v>
      </c>
      <c r="F16" s="194">
        <v>16</v>
      </c>
      <c r="G16" s="194">
        <v>343</v>
      </c>
      <c r="H16" s="195">
        <f t="shared" si="0"/>
        <v>1</v>
      </c>
    </row>
    <row r="17" spans="1:8" x14ac:dyDescent="0.25">
      <c r="A17" s="194" t="s">
        <v>60</v>
      </c>
      <c r="B17" s="194">
        <v>2</v>
      </c>
      <c r="C17" s="194">
        <v>16</v>
      </c>
      <c r="D17" s="194">
        <v>0</v>
      </c>
      <c r="E17" s="194">
        <f t="shared" si="1"/>
        <v>18</v>
      </c>
      <c r="F17" s="194">
        <v>1</v>
      </c>
      <c r="G17" s="194">
        <v>12</v>
      </c>
      <c r="H17" s="195">
        <f t="shared" si="0"/>
        <v>1.5</v>
      </c>
    </row>
    <row r="18" spans="1:8" x14ac:dyDescent="0.25">
      <c r="A18" s="194" t="s">
        <v>63</v>
      </c>
      <c r="B18" s="194">
        <v>5</v>
      </c>
      <c r="C18" s="194">
        <v>36</v>
      </c>
      <c r="D18" s="194">
        <v>0</v>
      </c>
      <c r="E18" s="194">
        <f t="shared" si="1"/>
        <v>41</v>
      </c>
      <c r="F18" s="194">
        <v>2</v>
      </c>
      <c r="G18" s="194">
        <v>40</v>
      </c>
      <c r="H18" s="195">
        <f t="shared" si="0"/>
        <v>1.0249999999999999</v>
      </c>
    </row>
    <row r="19" spans="1:8" x14ac:dyDescent="0.25">
      <c r="A19" s="194" t="s">
        <v>66</v>
      </c>
      <c r="B19" s="194">
        <v>18</v>
      </c>
      <c r="C19" s="194">
        <v>103</v>
      </c>
      <c r="D19" s="194">
        <v>1</v>
      </c>
      <c r="E19" s="194">
        <v>122</v>
      </c>
      <c r="F19" s="194">
        <v>13</v>
      </c>
      <c r="G19" s="194">
        <v>146</v>
      </c>
      <c r="H19" s="195">
        <v>0.83561643835616439</v>
      </c>
    </row>
    <row r="20" spans="1:8" x14ac:dyDescent="0.25">
      <c r="A20" s="194" t="s">
        <v>71</v>
      </c>
      <c r="B20" s="194">
        <v>5</v>
      </c>
      <c r="C20" s="194">
        <v>71</v>
      </c>
      <c r="D20" s="194">
        <v>0</v>
      </c>
      <c r="E20" s="194">
        <v>76</v>
      </c>
      <c r="F20" s="194">
        <v>4</v>
      </c>
      <c r="G20" s="194">
        <v>85</v>
      </c>
      <c r="H20" s="195">
        <v>0.89411764705882357</v>
      </c>
    </row>
    <row r="21" spans="1:8" x14ac:dyDescent="0.25">
      <c r="A21" s="194" t="s">
        <v>76</v>
      </c>
      <c r="B21" s="194">
        <v>6</v>
      </c>
      <c r="C21" s="194">
        <v>39</v>
      </c>
      <c r="D21" s="194">
        <v>0</v>
      </c>
      <c r="E21" s="194">
        <f t="shared" si="1"/>
        <v>45</v>
      </c>
      <c r="F21" s="194">
        <v>6</v>
      </c>
      <c r="G21" s="194">
        <v>45</v>
      </c>
      <c r="H21" s="195">
        <f t="shared" si="0"/>
        <v>1</v>
      </c>
    </row>
    <row r="22" spans="1:8" x14ac:dyDescent="0.25">
      <c r="A22" s="194" t="s">
        <v>79</v>
      </c>
      <c r="B22" s="194">
        <v>0</v>
      </c>
      <c r="C22" s="194">
        <v>4</v>
      </c>
      <c r="D22" s="194">
        <v>0</v>
      </c>
      <c r="E22" s="194">
        <f t="shared" si="1"/>
        <v>4</v>
      </c>
      <c r="F22" s="194">
        <v>0</v>
      </c>
      <c r="G22" s="194">
        <v>4</v>
      </c>
      <c r="H22" s="195">
        <f t="shared" si="0"/>
        <v>1</v>
      </c>
    </row>
    <row r="23" spans="1:8" x14ac:dyDescent="0.25">
      <c r="A23" s="194" t="s">
        <v>82</v>
      </c>
      <c r="B23" s="194">
        <v>0</v>
      </c>
      <c r="C23" s="194">
        <v>2</v>
      </c>
      <c r="D23" s="194">
        <v>0</v>
      </c>
      <c r="E23" s="194">
        <f t="shared" si="1"/>
        <v>2</v>
      </c>
      <c r="F23" s="194">
        <v>0</v>
      </c>
      <c r="G23" s="194">
        <v>3</v>
      </c>
      <c r="H23" s="195">
        <f t="shared" si="0"/>
        <v>0.66666666666666663</v>
      </c>
    </row>
    <row r="24" spans="1:8" x14ac:dyDescent="0.25">
      <c r="A24" s="194" t="s">
        <v>85</v>
      </c>
      <c r="B24" s="194">
        <v>10</v>
      </c>
      <c r="C24" s="194">
        <v>70</v>
      </c>
      <c r="D24" s="194">
        <v>0</v>
      </c>
      <c r="E24" s="194">
        <f t="shared" si="1"/>
        <v>80</v>
      </c>
      <c r="F24" s="194">
        <v>3</v>
      </c>
      <c r="G24" s="194">
        <v>174</v>
      </c>
      <c r="H24" s="195">
        <f t="shared" si="0"/>
        <v>0.45977011494252873</v>
      </c>
    </row>
    <row r="25" spans="1:8" x14ac:dyDescent="0.25">
      <c r="A25" s="194" t="s">
        <v>89</v>
      </c>
      <c r="B25" s="194">
        <v>5</v>
      </c>
      <c r="C25" s="194">
        <v>40</v>
      </c>
      <c r="D25" s="194">
        <v>0</v>
      </c>
      <c r="E25" s="194">
        <f t="shared" si="1"/>
        <v>45</v>
      </c>
      <c r="F25" s="194">
        <v>3</v>
      </c>
      <c r="G25" s="194">
        <v>49</v>
      </c>
      <c r="H25" s="195">
        <f t="shared" si="0"/>
        <v>0.91836734693877553</v>
      </c>
    </row>
    <row r="26" spans="1:8" x14ac:dyDescent="0.25">
      <c r="A26" s="194" t="s">
        <v>92</v>
      </c>
      <c r="B26" s="194">
        <v>9</v>
      </c>
      <c r="C26" s="194">
        <v>170</v>
      </c>
      <c r="D26" s="194">
        <v>0</v>
      </c>
      <c r="E26" s="194">
        <f t="shared" si="1"/>
        <v>179</v>
      </c>
      <c r="F26" s="194">
        <v>9</v>
      </c>
      <c r="G26" s="194">
        <v>105</v>
      </c>
      <c r="H26" s="195">
        <f t="shared" si="0"/>
        <v>1.7047619047619047</v>
      </c>
    </row>
    <row r="27" spans="1:8" x14ac:dyDescent="0.25">
      <c r="A27" s="194" t="s">
        <v>95</v>
      </c>
      <c r="B27" s="194">
        <v>0</v>
      </c>
      <c r="C27" s="194">
        <v>8</v>
      </c>
      <c r="D27" s="194">
        <v>0</v>
      </c>
      <c r="E27" s="194">
        <f t="shared" si="1"/>
        <v>8</v>
      </c>
      <c r="F27" s="194">
        <v>0</v>
      </c>
      <c r="G27" s="194">
        <v>8</v>
      </c>
      <c r="H27" s="195">
        <f t="shared" si="0"/>
        <v>1</v>
      </c>
    </row>
    <row r="28" spans="1:8" x14ac:dyDescent="0.25">
      <c r="A28" s="194" t="s">
        <v>98</v>
      </c>
      <c r="B28" s="194">
        <v>0</v>
      </c>
      <c r="C28" s="194">
        <v>13</v>
      </c>
      <c r="D28" s="194">
        <v>0</v>
      </c>
      <c r="E28" s="194">
        <f t="shared" si="1"/>
        <v>13</v>
      </c>
      <c r="F28" s="194">
        <v>0</v>
      </c>
      <c r="G28" s="194">
        <v>14</v>
      </c>
      <c r="H28" s="195">
        <f t="shared" si="0"/>
        <v>0.9285714285714286</v>
      </c>
    </row>
    <row r="29" spans="1:8" x14ac:dyDescent="0.25">
      <c r="A29" s="194" t="s">
        <v>101</v>
      </c>
      <c r="B29" s="194">
        <v>0</v>
      </c>
      <c r="C29" s="194">
        <v>3</v>
      </c>
      <c r="D29" s="194">
        <v>0</v>
      </c>
      <c r="E29" s="194">
        <f t="shared" si="1"/>
        <v>3</v>
      </c>
      <c r="F29" s="194">
        <v>0</v>
      </c>
      <c r="G29" s="194">
        <v>5</v>
      </c>
      <c r="H29" s="195">
        <f t="shared" si="0"/>
        <v>0.6</v>
      </c>
    </row>
    <row r="30" spans="1:8" x14ac:dyDescent="0.25">
      <c r="A30" s="194" t="s">
        <v>104</v>
      </c>
      <c r="B30" s="194">
        <v>0</v>
      </c>
      <c r="C30" s="194">
        <v>8</v>
      </c>
      <c r="D30" s="194">
        <v>0</v>
      </c>
      <c r="E30" s="194">
        <f t="shared" si="1"/>
        <v>8</v>
      </c>
      <c r="F30" s="194">
        <v>0</v>
      </c>
      <c r="G30" s="194">
        <v>8</v>
      </c>
      <c r="H30" s="195">
        <f t="shared" si="0"/>
        <v>1</v>
      </c>
    </row>
    <row r="31" spans="1:8" x14ac:dyDescent="0.25">
      <c r="A31" s="194" t="s">
        <v>107</v>
      </c>
      <c r="B31" s="194">
        <v>2</v>
      </c>
      <c r="C31" s="194">
        <v>23</v>
      </c>
      <c r="D31" s="194">
        <v>0</v>
      </c>
      <c r="E31" s="194">
        <f t="shared" si="1"/>
        <v>25</v>
      </c>
      <c r="F31" s="194">
        <v>2</v>
      </c>
      <c r="G31" s="194">
        <v>23</v>
      </c>
      <c r="H31" s="195">
        <f t="shared" si="0"/>
        <v>1.0869565217391304</v>
      </c>
    </row>
    <row r="32" spans="1:8" x14ac:dyDescent="0.25">
      <c r="A32" s="194" t="s">
        <v>110</v>
      </c>
      <c r="B32" s="194">
        <v>1</v>
      </c>
      <c r="C32" s="194">
        <v>27</v>
      </c>
      <c r="D32" s="194">
        <v>0</v>
      </c>
      <c r="E32" s="194">
        <f t="shared" si="1"/>
        <v>28</v>
      </c>
      <c r="F32" s="194">
        <v>1</v>
      </c>
      <c r="G32" s="194">
        <v>26</v>
      </c>
      <c r="H32" s="195">
        <f t="shared" si="0"/>
        <v>1.0769230769230769</v>
      </c>
    </row>
    <row r="33" spans="1:8" x14ac:dyDescent="0.25">
      <c r="A33" s="194" t="s">
        <v>113</v>
      </c>
      <c r="B33" s="194">
        <v>5</v>
      </c>
      <c r="C33" s="194">
        <v>61</v>
      </c>
      <c r="D33" s="194">
        <v>0</v>
      </c>
      <c r="E33" s="194">
        <f t="shared" si="1"/>
        <v>66</v>
      </c>
      <c r="F33" s="194">
        <v>0</v>
      </c>
      <c r="G33" s="194">
        <v>101</v>
      </c>
      <c r="H33" s="195">
        <f t="shared" si="0"/>
        <v>0.65346534653465349</v>
      </c>
    </row>
    <row r="34" spans="1:8" x14ac:dyDescent="0.25">
      <c r="A34" s="194" t="s">
        <v>116</v>
      </c>
      <c r="B34" s="194">
        <v>0</v>
      </c>
      <c r="C34" s="194">
        <v>5</v>
      </c>
      <c r="D34" s="194">
        <v>0</v>
      </c>
      <c r="E34" s="194">
        <f t="shared" si="1"/>
        <v>5</v>
      </c>
      <c r="F34" s="194">
        <v>0</v>
      </c>
      <c r="G34" s="194">
        <v>6</v>
      </c>
      <c r="H34" s="195">
        <f t="shared" si="0"/>
        <v>0.83333333333333337</v>
      </c>
    </row>
    <row r="35" spans="1:8" x14ac:dyDescent="0.25">
      <c r="A35" s="194" t="s">
        <v>119</v>
      </c>
      <c r="B35" s="194">
        <v>2</v>
      </c>
      <c r="C35" s="194">
        <v>11</v>
      </c>
      <c r="D35" s="194">
        <v>0</v>
      </c>
      <c r="E35" s="194">
        <f t="shared" si="1"/>
        <v>13</v>
      </c>
      <c r="F35" s="194">
        <v>2</v>
      </c>
      <c r="G35" s="194">
        <v>11</v>
      </c>
      <c r="H35" s="195">
        <f t="shared" si="0"/>
        <v>1.1818181818181819</v>
      </c>
    </row>
    <row r="36" spans="1:8" x14ac:dyDescent="0.25">
      <c r="A36" s="194" t="s">
        <v>122</v>
      </c>
      <c r="B36" s="194">
        <v>7</v>
      </c>
      <c r="C36" s="194">
        <v>165</v>
      </c>
      <c r="D36" s="194">
        <v>0</v>
      </c>
      <c r="E36" s="194">
        <v>172</v>
      </c>
      <c r="F36" s="194">
        <v>7</v>
      </c>
      <c r="G36" s="194">
        <v>125</v>
      </c>
      <c r="H36" s="195">
        <v>1.3759999999999999</v>
      </c>
    </row>
    <row r="37" spans="1:8" x14ac:dyDescent="0.25">
      <c r="A37" s="194" t="s">
        <v>127</v>
      </c>
      <c r="B37" s="194">
        <v>5</v>
      </c>
      <c r="C37" s="194">
        <v>39</v>
      </c>
      <c r="D37" s="194">
        <v>0</v>
      </c>
      <c r="E37" s="194">
        <f t="shared" si="1"/>
        <v>44</v>
      </c>
      <c r="F37" s="194">
        <v>3</v>
      </c>
      <c r="G37" s="194">
        <v>45</v>
      </c>
      <c r="H37" s="195">
        <f t="shared" si="0"/>
        <v>0.97777777777777775</v>
      </c>
    </row>
    <row r="38" spans="1:8" x14ac:dyDescent="0.25">
      <c r="A38" s="194" t="s">
        <v>129</v>
      </c>
      <c r="B38" s="194">
        <v>5</v>
      </c>
      <c r="C38" s="194">
        <v>46</v>
      </c>
      <c r="D38" s="194">
        <v>0</v>
      </c>
      <c r="E38" s="194">
        <f t="shared" si="1"/>
        <v>51</v>
      </c>
      <c r="F38" s="194">
        <v>2</v>
      </c>
      <c r="G38" s="194">
        <v>35</v>
      </c>
      <c r="H38" s="195">
        <f t="shared" si="0"/>
        <v>1.4571428571428571</v>
      </c>
    </row>
    <row r="39" spans="1:8" x14ac:dyDescent="0.25">
      <c r="A39" s="194" t="s">
        <v>132</v>
      </c>
      <c r="B39" s="194">
        <v>2</v>
      </c>
      <c r="C39" s="194">
        <v>22</v>
      </c>
      <c r="D39" s="194">
        <v>0</v>
      </c>
      <c r="E39" s="194">
        <f t="shared" si="1"/>
        <v>24</v>
      </c>
      <c r="F39" s="194">
        <v>1</v>
      </c>
      <c r="G39" s="194">
        <v>25</v>
      </c>
      <c r="H39" s="195">
        <f t="shared" si="0"/>
        <v>0.96</v>
      </c>
    </row>
    <row r="40" spans="1:8" x14ac:dyDescent="0.25">
      <c r="A40" s="194" t="s">
        <v>135</v>
      </c>
      <c r="B40" s="194">
        <v>5</v>
      </c>
      <c r="C40" s="194">
        <v>77</v>
      </c>
      <c r="D40" s="194">
        <v>0</v>
      </c>
      <c r="E40" s="194">
        <f t="shared" si="1"/>
        <v>82</v>
      </c>
      <c r="F40" s="194">
        <v>0</v>
      </c>
      <c r="G40" s="194">
        <v>104</v>
      </c>
      <c r="H40" s="195">
        <f t="shared" si="0"/>
        <v>0.78846153846153844</v>
      </c>
    </row>
    <row r="41" spans="1:8" x14ac:dyDescent="0.25">
      <c r="A41" s="194" t="s">
        <v>138</v>
      </c>
      <c r="B41" s="194">
        <v>13</v>
      </c>
      <c r="C41" s="194">
        <v>104</v>
      </c>
      <c r="D41" s="194">
        <v>0</v>
      </c>
      <c r="E41" s="194">
        <f t="shared" si="1"/>
        <v>117</v>
      </c>
      <c r="F41" s="194">
        <v>2</v>
      </c>
      <c r="G41" s="194">
        <v>96</v>
      </c>
      <c r="H41" s="195">
        <f t="shared" si="0"/>
        <v>1.21875</v>
      </c>
    </row>
    <row r="42" spans="1:8" x14ac:dyDescent="0.25">
      <c r="A42" s="194" t="s">
        <v>141</v>
      </c>
      <c r="B42" s="194">
        <v>13</v>
      </c>
      <c r="C42" s="194">
        <v>79</v>
      </c>
      <c r="D42" s="194">
        <v>0</v>
      </c>
      <c r="E42" s="194">
        <f t="shared" si="1"/>
        <v>92</v>
      </c>
      <c r="F42" s="194">
        <v>5</v>
      </c>
      <c r="G42" s="194">
        <v>78</v>
      </c>
      <c r="H42" s="195">
        <f t="shared" si="0"/>
        <v>1.1794871794871795</v>
      </c>
    </row>
    <row r="43" spans="1:8" x14ac:dyDescent="0.25">
      <c r="A43" s="194" t="s">
        <v>144</v>
      </c>
      <c r="B43" s="194">
        <v>0</v>
      </c>
      <c r="C43" s="194">
        <v>37</v>
      </c>
      <c r="D43" s="194">
        <v>0</v>
      </c>
      <c r="E43" s="194">
        <f t="shared" si="1"/>
        <v>37</v>
      </c>
      <c r="F43" s="194">
        <v>0</v>
      </c>
      <c r="G43" s="194">
        <v>38</v>
      </c>
      <c r="H43" s="195">
        <f t="shared" si="0"/>
        <v>0.97368421052631582</v>
      </c>
    </row>
    <row r="44" spans="1:8" x14ac:dyDescent="0.25">
      <c r="A44" s="194" t="s">
        <v>147</v>
      </c>
      <c r="B44" s="194">
        <v>5</v>
      </c>
      <c r="C44" s="194">
        <v>56</v>
      </c>
      <c r="D44" s="194">
        <v>0</v>
      </c>
      <c r="E44" s="194">
        <v>61</v>
      </c>
      <c r="F44" s="194">
        <v>3</v>
      </c>
      <c r="G44" s="194">
        <v>56</v>
      </c>
      <c r="H44" s="195">
        <v>1.0892857142857142</v>
      </c>
    </row>
    <row r="45" spans="1:8" x14ac:dyDescent="0.25">
      <c r="A45" s="194" t="s">
        <v>152</v>
      </c>
      <c r="B45" s="194">
        <v>1</v>
      </c>
      <c r="C45" s="194">
        <v>33</v>
      </c>
      <c r="D45" s="194">
        <v>0</v>
      </c>
      <c r="E45" s="194">
        <f t="shared" si="1"/>
        <v>34</v>
      </c>
      <c r="F45" s="194">
        <v>1</v>
      </c>
      <c r="G45" s="194">
        <v>35</v>
      </c>
      <c r="H45" s="195">
        <f t="shared" si="0"/>
        <v>0.97142857142857142</v>
      </c>
    </row>
    <row r="46" spans="1:8" x14ac:dyDescent="0.25">
      <c r="A46" s="194" t="s">
        <v>155</v>
      </c>
      <c r="B46" s="194">
        <v>2</v>
      </c>
      <c r="C46" s="194">
        <v>38</v>
      </c>
      <c r="D46" s="194">
        <v>0</v>
      </c>
      <c r="E46" s="194">
        <v>40</v>
      </c>
      <c r="F46" s="194">
        <v>0</v>
      </c>
      <c r="G46" s="194">
        <v>39</v>
      </c>
      <c r="H46" s="195">
        <v>1.0256410256410255</v>
      </c>
    </row>
    <row r="47" spans="1:8" x14ac:dyDescent="0.25">
      <c r="A47" s="194" t="s">
        <v>160</v>
      </c>
      <c r="B47" s="194">
        <v>6</v>
      </c>
      <c r="C47" s="194">
        <v>40</v>
      </c>
      <c r="D47" s="194">
        <v>0</v>
      </c>
      <c r="E47" s="194">
        <f t="shared" si="1"/>
        <v>46</v>
      </c>
      <c r="F47" s="194">
        <v>0</v>
      </c>
      <c r="G47" s="194">
        <v>24</v>
      </c>
      <c r="H47" s="195">
        <f t="shared" si="0"/>
        <v>1.9166666666666667</v>
      </c>
    </row>
    <row r="48" spans="1:8" x14ac:dyDescent="0.25">
      <c r="A48" s="194" t="s">
        <v>163</v>
      </c>
      <c r="B48" s="194">
        <v>1</v>
      </c>
      <c r="C48" s="194">
        <v>61</v>
      </c>
      <c r="D48" s="194">
        <v>0</v>
      </c>
      <c r="E48" s="194">
        <f t="shared" si="1"/>
        <v>62</v>
      </c>
      <c r="F48" s="194">
        <v>1</v>
      </c>
      <c r="G48" s="194">
        <v>38</v>
      </c>
      <c r="H48" s="195">
        <f t="shared" si="0"/>
        <v>1.631578947368421</v>
      </c>
    </row>
    <row r="49" spans="1:8" x14ac:dyDescent="0.25">
      <c r="A49" s="194" t="s">
        <v>166</v>
      </c>
      <c r="B49" s="194">
        <v>8</v>
      </c>
      <c r="C49" s="194">
        <v>54</v>
      </c>
      <c r="D49" s="194">
        <v>0</v>
      </c>
      <c r="E49" s="194">
        <f t="shared" si="1"/>
        <v>62</v>
      </c>
      <c r="F49" s="194">
        <v>4</v>
      </c>
      <c r="G49" s="194">
        <v>55</v>
      </c>
      <c r="H49" s="195">
        <f t="shared" si="0"/>
        <v>1.1272727272727272</v>
      </c>
    </row>
    <row r="50" spans="1:8" x14ac:dyDescent="0.25">
      <c r="A50" s="194" t="s">
        <v>169</v>
      </c>
      <c r="B50" s="194">
        <v>3</v>
      </c>
      <c r="C50" s="194">
        <v>24</v>
      </c>
      <c r="D50" s="194">
        <v>0</v>
      </c>
      <c r="E50" s="194">
        <f t="shared" si="1"/>
        <v>27</v>
      </c>
      <c r="F50" s="194">
        <v>3</v>
      </c>
      <c r="G50" s="194">
        <v>25</v>
      </c>
      <c r="H50" s="195">
        <f t="shared" si="0"/>
        <v>1.08</v>
      </c>
    </row>
    <row r="51" spans="1:8" x14ac:dyDescent="0.25">
      <c r="A51" s="194" t="s">
        <v>172</v>
      </c>
      <c r="B51" s="194">
        <v>9</v>
      </c>
      <c r="C51" s="194">
        <v>97</v>
      </c>
      <c r="D51" s="194">
        <v>0</v>
      </c>
      <c r="E51" s="194">
        <f t="shared" si="1"/>
        <v>106</v>
      </c>
      <c r="F51" s="194">
        <v>4</v>
      </c>
      <c r="G51" s="194">
        <v>112</v>
      </c>
      <c r="H51" s="195">
        <f t="shared" si="0"/>
        <v>0.9464285714285714</v>
      </c>
    </row>
    <row r="52" spans="1:8" x14ac:dyDescent="0.25">
      <c r="A52" s="194" t="s">
        <v>174</v>
      </c>
      <c r="B52" s="194">
        <v>1</v>
      </c>
      <c r="C52" s="194">
        <v>28</v>
      </c>
      <c r="D52" s="194">
        <v>0</v>
      </c>
      <c r="E52" s="194">
        <f t="shared" si="1"/>
        <v>29</v>
      </c>
      <c r="F52" s="194">
        <v>0</v>
      </c>
      <c r="G52" s="194">
        <v>15</v>
      </c>
      <c r="H52" s="195">
        <f t="shared" si="0"/>
        <v>1.9333333333333333</v>
      </c>
    </row>
    <row r="53" spans="1:8" x14ac:dyDescent="0.25">
      <c r="A53" s="194" t="s">
        <v>177</v>
      </c>
      <c r="B53" s="194">
        <v>1</v>
      </c>
      <c r="C53" s="194">
        <v>25</v>
      </c>
      <c r="D53" s="194">
        <v>0</v>
      </c>
      <c r="E53" s="194">
        <f t="shared" si="1"/>
        <v>26</v>
      </c>
      <c r="F53" s="194">
        <v>0</v>
      </c>
      <c r="G53" s="194">
        <v>29</v>
      </c>
      <c r="H53" s="195">
        <f t="shared" si="0"/>
        <v>0.89655172413793105</v>
      </c>
    </row>
    <row r="54" spans="1:8" x14ac:dyDescent="0.25">
      <c r="A54" s="194" t="s">
        <v>180</v>
      </c>
      <c r="B54" s="194">
        <v>69</v>
      </c>
      <c r="C54" s="194">
        <v>2719</v>
      </c>
      <c r="D54" s="194">
        <v>4</v>
      </c>
      <c r="E54" s="194">
        <v>2792</v>
      </c>
      <c r="F54" s="194">
        <v>12</v>
      </c>
      <c r="G54" s="194">
        <v>3214</v>
      </c>
      <c r="H54" s="195">
        <v>0.86869943995021781</v>
      </c>
    </row>
    <row r="55" spans="1:8" x14ac:dyDescent="0.25">
      <c r="A55" s="194" t="s">
        <v>208</v>
      </c>
      <c r="B55" s="194">
        <v>3</v>
      </c>
      <c r="C55" s="194">
        <v>34</v>
      </c>
      <c r="D55" s="194">
        <v>0</v>
      </c>
      <c r="E55" s="194">
        <f t="shared" ref="E55:E75" si="2">SUM(B55:D55)</f>
        <v>37</v>
      </c>
      <c r="F55" s="194">
        <v>37</v>
      </c>
      <c r="G55" s="194">
        <v>48</v>
      </c>
      <c r="H55" s="195">
        <f t="shared" ref="H55:H76" si="3">E55/G55</f>
        <v>0.77083333333333337</v>
      </c>
    </row>
    <row r="56" spans="1:8" x14ac:dyDescent="0.25">
      <c r="A56" s="194" t="s">
        <v>210</v>
      </c>
      <c r="B56" s="194">
        <v>0</v>
      </c>
      <c r="C56" s="194">
        <v>12</v>
      </c>
      <c r="D56" s="194">
        <v>0</v>
      </c>
      <c r="E56" s="194">
        <v>12</v>
      </c>
      <c r="F56" s="194">
        <v>0</v>
      </c>
      <c r="G56" s="194">
        <v>9</v>
      </c>
      <c r="H56" s="195">
        <v>1.3333333333333333</v>
      </c>
    </row>
    <row r="57" spans="1:8" x14ac:dyDescent="0.25">
      <c r="A57" s="194" t="s">
        <v>213</v>
      </c>
      <c r="B57" s="194">
        <v>4</v>
      </c>
      <c r="C57" s="194">
        <v>47</v>
      </c>
      <c r="D57" s="194">
        <v>0</v>
      </c>
      <c r="E57" s="194">
        <f t="shared" si="2"/>
        <v>51</v>
      </c>
      <c r="F57" s="194">
        <v>4</v>
      </c>
      <c r="G57" s="194">
        <v>50</v>
      </c>
      <c r="H57" s="195">
        <f t="shared" si="3"/>
        <v>1.02</v>
      </c>
    </row>
    <row r="58" spans="1:8" x14ac:dyDescent="0.25">
      <c r="A58" s="194" t="s">
        <v>216</v>
      </c>
      <c r="B58" s="194">
        <v>5</v>
      </c>
      <c r="C58" s="194">
        <v>37</v>
      </c>
      <c r="D58" s="194">
        <v>0</v>
      </c>
      <c r="E58" s="194">
        <v>42</v>
      </c>
      <c r="F58" s="194">
        <v>3</v>
      </c>
      <c r="G58" s="194">
        <v>41</v>
      </c>
      <c r="H58" s="195">
        <v>1.024390243902439</v>
      </c>
    </row>
    <row r="59" spans="1:8" x14ac:dyDescent="0.25">
      <c r="A59" s="194" t="s">
        <v>219</v>
      </c>
      <c r="B59" s="194">
        <v>14</v>
      </c>
      <c r="C59" s="194">
        <v>119</v>
      </c>
      <c r="D59" s="194">
        <v>4</v>
      </c>
      <c r="E59" s="194">
        <v>137</v>
      </c>
      <c r="F59" s="194">
        <v>10</v>
      </c>
      <c r="G59" s="194">
        <v>162</v>
      </c>
      <c r="H59" s="195">
        <v>0.84567901234567899</v>
      </c>
    </row>
    <row r="60" spans="1:8" x14ac:dyDescent="0.25">
      <c r="A60" s="194" t="s">
        <v>224</v>
      </c>
      <c r="B60" s="194">
        <v>20</v>
      </c>
      <c r="C60" s="194">
        <v>106</v>
      </c>
      <c r="D60" s="194">
        <v>0</v>
      </c>
      <c r="E60" s="194">
        <f t="shared" si="2"/>
        <v>126</v>
      </c>
      <c r="F60" s="194">
        <v>7</v>
      </c>
      <c r="G60" s="194">
        <v>55</v>
      </c>
      <c r="H60" s="195">
        <f t="shared" si="3"/>
        <v>2.290909090909091</v>
      </c>
    </row>
    <row r="61" spans="1:8" x14ac:dyDescent="0.25">
      <c r="A61" s="194" t="s">
        <v>227</v>
      </c>
      <c r="B61" s="194">
        <v>10</v>
      </c>
      <c r="C61" s="194">
        <v>27</v>
      </c>
      <c r="D61" s="194">
        <v>0</v>
      </c>
      <c r="E61" s="194">
        <f t="shared" si="2"/>
        <v>37</v>
      </c>
      <c r="F61" s="194">
        <v>10</v>
      </c>
      <c r="G61" s="194">
        <v>35</v>
      </c>
      <c r="H61" s="195">
        <f t="shared" si="3"/>
        <v>1.0571428571428572</v>
      </c>
    </row>
    <row r="62" spans="1:8" x14ac:dyDescent="0.25">
      <c r="A62" s="194" t="s">
        <v>230</v>
      </c>
      <c r="B62" s="194">
        <v>9</v>
      </c>
      <c r="C62" s="194">
        <v>138</v>
      </c>
      <c r="D62" s="194">
        <v>0</v>
      </c>
      <c r="E62" s="194">
        <f t="shared" si="2"/>
        <v>147</v>
      </c>
      <c r="F62" s="194">
        <v>0</v>
      </c>
      <c r="G62" s="194">
        <v>169</v>
      </c>
      <c r="H62" s="195">
        <f t="shared" si="3"/>
        <v>0.86982248520710059</v>
      </c>
    </row>
    <row r="63" spans="1:8" x14ac:dyDescent="0.25">
      <c r="A63" s="194" t="s">
        <v>233</v>
      </c>
      <c r="B63" s="194">
        <v>0</v>
      </c>
      <c r="C63" s="194">
        <v>4</v>
      </c>
      <c r="D63" s="194">
        <v>0</v>
      </c>
      <c r="E63" s="194">
        <f t="shared" si="2"/>
        <v>4</v>
      </c>
      <c r="F63" s="194">
        <v>0</v>
      </c>
      <c r="G63" s="194">
        <v>27</v>
      </c>
      <c r="H63" s="195">
        <f t="shared" si="3"/>
        <v>0.14814814814814814</v>
      </c>
    </row>
    <row r="64" spans="1:8" x14ac:dyDescent="0.25">
      <c r="A64" s="194" t="s">
        <v>236</v>
      </c>
      <c r="B64" s="194">
        <v>0</v>
      </c>
      <c r="C64" s="194">
        <v>1</v>
      </c>
      <c r="D64" s="194">
        <v>0</v>
      </c>
      <c r="E64" s="194">
        <f t="shared" si="2"/>
        <v>1</v>
      </c>
      <c r="F64" s="194">
        <v>0</v>
      </c>
      <c r="G64" s="194">
        <v>1</v>
      </c>
      <c r="H64" s="195">
        <f t="shared" si="3"/>
        <v>1</v>
      </c>
    </row>
    <row r="65" spans="1:31" x14ac:dyDescent="0.25">
      <c r="A65" s="194" t="s">
        <v>239</v>
      </c>
      <c r="B65" s="194">
        <v>6</v>
      </c>
      <c r="C65" s="194">
        <v>102</v>
      </c>
      <c r="D65" s="194">
        <v>0</v>
      </c>
      <c r="E65" s="194">
        <f t="shared" si="2"/>
        <v>108</v>
      </c>
      <c r="F65" s="194">
        <v>9</v>
      </c>
      <c r="G65" s="194">
        <v>104</v>
      </c>
      <c r="H65" s="195">
        <f t="shared" si="3"/>
        <v>1.0384615384615385</v>
      </c>
    </row>
    <row r="66" spans="1:31" x14ac:dyDescent="0.25">
      <c r="A66" s="194" t="s">
        <v>242</v>
      </c>
      <c r="B66" s="194">
        <v>12</v>
      </c>
      <c r="C66" s="194">
        <v>75</v>
      </c>
      <c r="D66" s="194">
        <v>0</v>
      </c>
      <c r="E66" s="194">
        <f t="shared" si="2"/>
        <v>87</v>
      </c>
      <c r="F66" s="194">
        <v>1</v>
      </c>
      <c r="G66" s="194">
        <v>81</v>
      </c>
      <c r="H66" s="195">
        <f t="shared" si="3"/>
        <v>1.0740740740740742</v>
      </c>
    </row>
    <row r="67" spans="1:31" x14ac:dyDescent="0.25">
      <c r="A67" s="194" t="s">
        <v>246</v>
      </c>
      <c r="B67" s="194">
        <v>13</v>
      </c>
      <c r="C67" s="194">
        <v>64</v>
      </c>
      <c r="D67" s="194">
        <v>0</v>
      </c>
      <c r="E67" s="194">
        <f t="shared" si="2"/>
        <v>77</v>
      </c>
      <c r="F67" s="194">
        <v>8</v>
      </c>
      <c r="G67" s="194">
        <v>78</v>
      </c>
      <c r="H67" s="195">
        <f t="shared" si="3"/>
        <v>0.98717948717948723</v>
      </c>
    </row>
    <row r="68" spans="1:31" x14ac:dyDescent="0.25">
      <c r="A68" s="194" t="s">
        <v>249</v>
      </c>
      <c r="B68" s="194">
        <v>5</v>
      </c>
      <c r="C68" s="194">
        <v>68</v>
      </c>
      <c r="D68" s="194">
        <v>0</v>
      </c>
      <c r="E68" s="194">
        <f t="shared" si="2"/>
        <v>73</v>
      </c>
      <c r="F68" s="194">
        <v>1</v>
      </c>
      <c r="G68" s="194">
        <v>69</v>
      </c>
      <c r="H68" s="195">
        <f t="shared" si="3"/>
        <v>1.0579710144927537</v>
      </c>
    </row>
    <row r="69" spans="1:31" x14ac:dyDescent="0.25">
      <c r="A69" s="194" t="s">
        <v>252</v>
      </c>
      <c r="B69" s="194">
        <v>6</v>
      </c>
      <c r="C69" s="194">
        <v>60</v>
      </c>
      <c r="D69" s="194">
        <v>0</v>
      </c>
      <c r="E69" s="194">
        <f t="shared" si="2"/>
        <v>66</v>
      </c>
      <c r="F69" s="194">
        <v>3</v>
      </c>
      <c r="G69" s="194">
        <v>78</v>
      </c>
      <c r="H69" s="195">
        <f t="shared" si="3"/>
        <v>0.84615384615384615</v>
      </c>
    </row>
    <row r="70" spans="1:31" x14ac:dyDescent="0.25">
      <c r="A70" s="194" t="s">
        <v>255</v>
      </c>
      <c r="B70" s="194">
        <v>1</v>
      </c>
      <c r="C70" s="194">
        <v>17</v>
      </c>
      <c r="D70" s="194">
        <v>0</v>
      </c>
      <c r="E70" s="194">
        <f t="shared" si="2"/>
        <v>18</v>
      </c>
      <c r="F70" s="194">
        <v>1</v>
      </c>
      <c r="G70" s="194">
        <v>21</v>
      </c>
      <c r="H70" s="195">
        <f t="shared" si="3"/>
        <v>0.8571428571428571</v>
      </c>
    </row>
    <row r="71" spans="1:31" x14ac:dyDescent="0.25">
      <c r="A71" s="194" t="s">
        <v>258</v>
      </c>
      <c r="B71" s="194">
        <v>139</v>
      </c>
      <c r="C71" s="194">
        <v>1724</v>
      </c>
      <c r="D71" s="194">
        <v>0</v>
      </c>
      <c r="E71" s="194">
        <v>1863</v>
      </c>
      <c r="F71" s="194">
        <v>59</v>
      </c>
      <c r="G71" s="194">
        <v>1762</v>
      </c>
      <c r="H71" s="195">
        <v>1.0573212258796822</v>
      </c>
    </row>
    <row r="72" spans="1:31" x14ac:dyDescent="0.25">
      <c r="A72" s="194" t="s">
        <v>277</v>
      </c>
      <c r="B72" s="194">
        <v>11</v>
      </c>
      <c r="C72" s="194">
        <v>61</v>
      </c>
      <c r="D72" s="194">
        <v>0</v>
      </c>
      <c r="E72" s="194">
        <v>72</v>
      </c>
      <c r="F72" s="194">
        <v>11</v>
      </c>
      <c r="G72" s="194">
        <v>73</v>
      </c>
      <c r="H72" s="195">
        <v>0.98630136986301364</v>
      </c>
    </row>
    <row r="73" spans="1:31" x14ac:dyDescent="0.25">
      <c r="A73" s="194" t="s">
        <v>281</v>
      </c>
      <c r="B73" s="194">
        <v>1</v>
      </c>
      <c r="C73" s="194">
        <v>69</v>
      </c>
      <c r="D73" s="194">
        <v>0</v>
      </c>
      <c r="E73" s="194">
        <f t="shared" si="2"/>
        <v>70</v>
      </c>
      <c r="F73" s="194">
        <v>1</v>
      </c>
      <c r="G73" s="194">
        <v>101</v>
      </c>
      <c r="H73" s="195">
        <f t="shared" si="3"/>
        <v>0.69306930693069302</v>
      </c>
    </row>
    <row r="74" spans="1:31" x14ac:dyDescent="0.25">
      <c r="A74" s="194" t="s">
        <v>284</v>
      </c>
      <c r="B74" s="194">
        <v>0</v>
      </c>
      <c r="C74" s="194">
        <v>20</v>
      </c>
      <c r="D74" s="194">
        <v>0</v>
      </c>
      <c r="E74" s="194">
        <f t="shared" si="2"/>
        <v>20</v>
      </c>
      <c r="F74" s="194">
        <v>0</v>
      </c>
      <c r="G74" s="194">
        <v>21</v>
      </c>
      <c r="H74" s="195">
        <f t="shared" si="3"/>
        <v>0.95238095238095233</v>
      </c>
    </row>
    <row r="75" spans="1:31" ht="13.8" thickBot="1" x14ac:dyDescent="0.3">
      <c r="A75" s="194" t="s">
        <v>287</v>
      </c>
      <c r="B75" s="194">
        <v>0</v>
      </c>
      <c r="C75" s="194">
        <v>31</v>
      </c>
      <c r="D75" s="194">
        <v>0</v>
      </c>
      <c r="E75" s="194">
        <f t="shared" si="2"/>
        <v>31</v>
      </c>
      <c r="F75" s="194">
        <v>0</v>
      </c>
      <c r="G75" s="194">
        <v>39</v>
      </c>
      <c r="H75" s="195">
        <f>E75/G75</f>
        <v>0.79487179487179482</v>
      </c>
    </row>
    <row r="76" spans="1:31" ht="13.8" thickTop="1" x14ac:dyDescent="0.25">
      <c r="A76" s="196" t="s">
        <v>431</v>
      </c>
      <c r="B76" s="196">
        <f>SUM(B3:B75)</f>
        <v>708</v>
      </c>
      <c r="C76" s="196">
        <f>SUM(C3:C75)</f>
        <v>8381</v>
      </c>
      <c r="D76" s="196">
        <f>SUM(D3:D75)</f>
        <v>11</v>
      </c>
      <c r="E76" s="196">
        <f t="shared" ref="E76" si="4">B76+C76+D76</f>
        <v>9100</v>
      </c>
      <c r="F76" s="196">
        <f>SUM(F3:F75)</f>
        <v>348</v>
      </c>
      <c r="G76" s="196">
        <f>SUM(G3:G75)</f>
        <v>9398</v>
      </c>
      <c r="H76" s="197">
        <f t="shared" si="3"/>
        <v>0.96829112577144072</v>
      </c>
    </row>
    <row r="77" spans="1:31" x14ac:dyDescent="0.25">
      <c r="A77" s="201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</row>
    <row r="78" spans="1:31" x14ac:dyDescent="0.25">
      <c r="A78" s="203" t="s">
        <v>290</v>
      </c>
      <c r="B78" s="203"/>
      <c r="C78" s="203"/>
      <c r="D78" s="203"/>
      <c r="E78" s="203"/>
      <c r="F78" s="203"/>
      <c r="G78" s="203"/>
      <c r="H78" s="203"/>
      <c r="I78" s="203"/>
      <c r="J78" s="204"/>
    </row>
    <row r="79" spans="1:31" x14ac:dyDescent="0.25">
      <c r="A79" s="203"/>
      <c r="B79" s="203"/>
      <c r="C79" s="203"/>
      <c r="D79" s="203"/>
      <c r="E79" s="203"/>
      <c r="F79" s="203"/>
      <c r="G79" s="203"/>
      <c r="H79" s="203"/>
      <c r="I79" s="203"/>
      <c r="J79" s="204"/>
    </row>
    <row r="80" spans="1:31" s="96" customFormat="1" x14ac:dyDescent="0.25">
      <c r="A80" s="203" t="s">
        <v>291</v>
      </c>
      <c r="B80" s="203"/>
      <c r="C80" s="203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</row>
    <row r="81" spans="1:31" x14ac:dyDescent="0.25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</row>
    <row r="82" spans="1:31" x14ac:dyDescent="0.25">
      <c r="A82" s="201"/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</row>
    <row r="83" spans="1:31" x14ac:dyDescent="0.25">
      <c r="A83" s="201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</row>
    <row r="84" spans="1:31" x14ac:dyDescent="0.25">
      <c r="A84" s="201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</row>
    <row r="85" spans="1:31" x14ac:dyDescent="0.25">
      <c r="A85" s="201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</row>
    <row r="86" spans="1:31" x14ac:dyDescent="0.25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</row>
    <row r="87" spans="1:31" x14ac:dyDescent="0.25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</row>
    <row r="88" spans="1:31" x14ac:dyDescent="0.25">
      <c r="A88" s="202"/>
      <c r="B88" s="202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</row>
    <row r="89" spans="1:31" x14ac:dyDescent="0.25">
      <c r="A89"/>
      <c r="B89"/>
      <c r="C89"/>
      <c r="D89"/>
      <c r="E89"/>
      <c r="F89"/>
      <c r="G89"/>
      <c r="H89"/>
    </row>
    <row r="90" spans="1:31" x14ac:dyDescent="0.25">
      <c r="A90"/>
      <c r="B90"/>
      <c r="C90"/>
      <c r="D90"/>
      <c r="E90"/>
      <c r="F90"/>
      <c r="G90"/>
      <c r="H90"/>
    </row>
    <row r="91" spans="1:31" x14ac:dyDescent="0.25">
      <c r="A91"/>
      <c r="B91"/>
      <c r="C91"/>
      <c r="D91"/>
      <c r="E91"/>
      <c r="F91"/>
      <c r="G91"/>
      <c r="H91"/>
    </row>
    <row r="92" spans="1:31" x14ac:dyDescent="0.25">
      <c r="A92"/>
      <c r="B92"/>
      <c r="C92"/>
      <c r="D92"/>
      <c r="E92"/>
      <c r="F92"/>
      <c r="G92"/>
      <c r="H92"/>
    </row>
    <row r="93" spans="1:31" x14ac:dyDescent="0.25">
      <c r="A93"/>
      <c r="B93"/>
      <c r="C93"/>
      <c r="D93"/>
      <c r="E93"/>
      <c r="F93"/>
      <c r="G93"/>
      <c r="H93"/>
    </row>
    <row r="94" spans="1:31" x14ac:dyDescent="0.25">
      <c r="A94"/>
      <c r="B94"/>
      <c r="C94"/>
      <c r="D94"/>
      <c r="E94"/>
      <c r="F94"/>
      <c r="G94"/>
      <c r="H94"/>
    </row>
    <row r="95" spans="1:31" x14ac:dyDescent="0.25">
      <c r="A95"/>
      <c r="B95"/>
      <c r="C95"/>
      <c r="D95"/>
      <c r="E95"/>
      <c r="F95"/>
      <c r="G95"/>
      <c r="H95"/>
    </row>
    <row r="96" spans="1:31" x14ac:dyDescent="0.25">
      <c r="A96"/>
      <c r="B96"/>
      <c r="C96"/>
      <c r="D96"/>
      <c r="E96"/>
      <c r="F96"/>
      <c r="G96"/>
      <c r="H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  <row r="4990" customFormat="1" x14ac:dyDescent="0.25"/>
    <row r="4991" customFormat="1" x14ac:dyDescent="0.25"/>
    <row r="4992" customFormat="1" x14ac:dyDescent="0.25"/>
    <row r="4993" customFormat="1" x14ac:dyDescent="0.25"/>
    <row r="4994" customFormat="1" x14ac:dyDescent="0.25"/>
    <row r="4995" customFormat="1" x14ac:dyDescent="0.25"/>
    <row r="4996" customFormat="1" x14ac:dyDescent="0.25"/>
    <row r="4997" customFormat="1" x14ac:dyDescent="0.25"/>
    <row r="4998" customFormat="1" x14ac:dyDescent="0.25"/>
    <row r="4999" customFormat="1" x14ac:dyDescent="0.25"/>
    <row r="5000" customFormat="1" x14ac:dyDescent="0.25"/>
    <row r="5001" customFormat="1" x14ac:dyDescent="0.25"/>
    <row r="5002" customFormat="1" x14ac:dyDescent="0.25"/>
    <row r="5003" customFormat="1" x14ac:dyDescent="0.25"/>
    <row r="5004" customFormat="1" x14ac:dyDescent="0.25"/>
    <row r="5005" customFormat="1" x14ac:dyDescent="0.25"/>
    <row r="5006" customFormat="1" x14ac:dyDescent="0.25"/>
    <row r="5007" customFormat="1" x14ac:dyDescent="0.25"/>
    <row r="5008" customFormat="1" x14ac:dyDescent="0.25"/>
    <row r="5009" customFormat="1" x14ac:dyDescent="0.25"/>
    <row r="5010" customFormat="1" x14ac:dyDescent="0.25"/>
    <row r="5011" customFormat="1" x14ac:dyDescent="0.25"/>
    <row r="5012" customFormat="1" x14ac:dyDescent="0.25"/>
    <row r="5013" customFormat="1" x14ac:dyDescent="0.25"/>
    <row r="5014" customFormat="1" x14ac:dyDescent="0.25"/>
    <row r="5015" customFormat="1" x14ac:dyDescent="0.25"/>
    <row r="5016" customFormat="1" x14ac:dyDescent="0.25"/>
    <row r="5017" customFormat="1" x14ac:dyDescent="0.25"/>
    <row r="5018" customFormat="1" x14ac:dyDescent="0.25"/>
    <row r="5019" customFormat="1" x14ac:dyDescent="0.25"/>
    <row r="5020" customFormat="1" x14ac:dyDescent="0.25"/>
    <row r="5021" customFormat="1" x14ac:dyDescent="0.25"/>
    <row r="5022" customFormat="1" x14ac:dyDescent="0.25"/>
    <row r="5023" customFormat="1" x14ac:dyDescent="0.25"/>
    <row r="5024" customFormat="1" x14ac:dyDescent="0.25"/>
    <row r="5025" customFormat="1" x14ac:dyDescent="0.25"/>
    <row r="5026" customFormat="1" x14ac:dyDescent="0.25"/>
    <row r="5027" customFormat="1" x14ac:dyDescent="0.25"/>
    <row r="5028" customFormat="1" x14ac:dyDescent="0.25"/>
    <row r="5029" customFormat="1" x14ac:dyDescent="0.25"/>
    <row r="5030" customFormat="1" x14ac:dyDescent="0.25"/>
    <row r="5031" customFormat="1" x14ac:dyDescent="0.25"/>
    <row r="5032" customFormat="1" x14ac:dyDescent="0.25"/>
    <row r="5033" customFormat="1" x14ac:dyDescent="0.25"/>
    <row r="5034" customFormat="1" x14ac:dyDescent="0.25"/>
    <row r="5035" customFormat="1" x14ac:dyDescent="0.25"/>
    <row r="5036" customFormat="1" x14ac:dyDescent="0.25"/>
    <row r="5037" customFormat="1" x14ac:dyDescent="0.25"/>
    <row r="5038" customFormat="1" x14ac:dyDescent="0.25"/>
    <row r="5039" customFormat="1" x14ac:dyDescent="0.25"/>
    <row r="5040" customFormat="1" x14ac:dyDescent="0.25"/>
    <row r="5041" customFormat="1" x14ac:dyDescent="0.25"/>
    <row r="5042" customFormat="1" x14ac:dyDescent="0.25"/>
    <row r="5043" customFormat="1" x14ac:dyDescent="0.25"/>
    <row r="5044" customFormat="1" x14ac:dyDescent="0.25"/>
    <row r="5045" customFormat="1" x14ac:dyDescent="0.25"/>
    <row r="5046" customFormat="1" x14ac:dyDescent="0.25"/>
    <row r="5047" customFormat="1" x14ac:dyDescent="0.25"/>
    <row r="5048" customFormat="1" x14ac:dyDescent="0.25"/>
    <row r="5049" customFormat="1" x14ac:dyDescent="0.25"/>
    <row r="5050" customFormat="1" x14ac:dyDescent="0.25"/>
    <row r="5051" customFormat="1" x14ac:dyDescent="0.25"/>
    <row r="5052" customFormat="1" x14ac:dyDescent="0.25"/>
    <row r="5053" customFormat="1" x14ac:dyDescent="0.25"/>
    <row r="5054" customFormat="1" x14ac:dyDescent="0.25"/>
    <row r="5055" customFormat="1" x14ac:dyDescent="0.25"/>
    <row r="5056" customFormat="1" x14ac:dyDescent="0.25"/>
    <row r="5057" customFormat="1" x14ac:dyDescent="0.25"/>
    <row r="5058" customFormat="1" x14ac:dyDescent="0.25"/>
    <row r="5059" customFormat="1" x14ac:dyDescent="0.25"/>
    <row r="5060" customFormat="1" x14ac:dyDescent="0.25"/>
    <row r="5061" customFormat="1" x14ac:dyDescent="0.25"/>
    <row r="5062" customFormat="1" x14ac:dyDescent="0.25"/>
    <row r="5063" customFormat="1" x14ac:dyDescent="0.25"/>
    <row r="5064" customFormat="1" x14ac:dyDescent="0.25"/>
    <row r="5065" customFormat="1" x14ac:dyDescent="0.25"/>
    <row r="5066" customFormat="1" x14ac:dyDescent="0.25"/>
    <row r="5067" customFormat="1" x14ac:dyDescent="0.25"/>
    <row r="5068" customFormat="1" x14ac:dyDescent="0.25"/>
    <row r="5069" customFormat="1" x14ac:dyDescent="0.25"/>
    <row r="5070" customFormat="1" x14ac:dyDescent="0.25"/>
    <row r="5071" customFormat="1" x14ac:dyDescent="0.25"/>
    <row r="5072" customFormat="1" x14ac:dyDescent="0.25"/>
    <row r="5073" customFormat="1" x14ac:dyDescent="0.25"/>
    <row r="5074" customFormat="1" x14ac:dyDescent="0.25"/>
    <row r="5075" customFormat="1" x14ac:dyDescent="0.25"/>
    <row r="5076" customFormat="1" x14ac:dyDescent="0.25"/>
    <row r="5077" customFormat="1" x14ac:dyDescent="0.25"/>
    <row r="5078" customFormat="1" x14ac:dyDescent="0.25"/>
    <row r="5079" customFormat="1" x14ac:dyDescent="0.25"/>
    <row r="5080" customFormat="1" x14ac:dyDescent="0.25"/>
    <row r="5081" customFormat="1" x14ac:dyDescent="0.25"/>
    <row r="5082" customFormat="1" x14ac:dyDescent="0.25"/>
    <row r="5083" customFormat="1" x14ac:dyDescent="0.25"/>
    <row r="5084" customFormat="1" x14ac:dyDescent="0.25"/>
    <row r="5085" customFormat="1" x14ac:dyDescent="0.25"/>
    <row r="5086" customFormat="1" x14ac:dyDescent="0.25"/>
    <row r="5087" customFormat="1" x14ac:dyDescent="0.25"/>
    <row r="5088" customFormat="1" x14ac:dyDescent="0.25"/>
    <row r="5089" customFormat="1" x14ac:dyDescent="0.25"/>
    <row r="5090" customFormat="1" x14ac:dyDescent="0.25"/>
    <row r="5091" customFormat="1" x14ac:dyDescent="0.25"/>
    <row r="5092" customFormat="1" x14ac:dyDescent="0.25"/>
    <row r="5093" customFormat="1" x14ac:dyDescent="0.25"/>
    <row r="5094" customFormat="1" x14ac:dyDescent="0.25"/>
    <row r="5095" customFormat="1" x14ac:dyDescent="0.25"/>
    <row r="5096" customFormat="1" x14ac:dyDescent="0.25"/>
    <row r="5097" customFormat="1" x14ac:dyDescent="0.25"/>
    <row r="5098" customFormat="1" x14ac:dyDescent="0.25"/>
    <row r="5099" customFormat="1" x14ac:dyDescent="0.25"/>
    <row r="5100" customFormat="1" x14ac:dyDescent="0.25"/>
    <row r="5101" customFormat="1" x14ac:dyDescent="0.25"/>
    <row r="5102" customFormat="1" x14ac:dyDescent="0.25"/>
    <row r="5103" customFormat="1" x14ac:dyDescent="0.25"/>
    <row r="5104" customFormat="1" x14ac:dyDescent="0.25"/>
    <row r="5105" customFormat="1" x14ac:dyDescent="0.25"/>
    <row r="5106" customFormat="1" x14ac:dyDescent="0.25"/>
    <row r="5107" customFormat="1" x14ac:dyDescent="0.25"/>
    <row r="5108" customFormat="1" x14ac:dyDescent="0.25"/>
    <row r="5109" customFormat="1" x14ac:dyDescent="0.25"/>
    <row r="5110" customFormat="1" x14ac:dyDescent="0.25"/>
    <row r="5111" customFormat="1" x14ac:dyDescent="0.25"/>
    <row r="5112" customFormat="1" x14ac:dyDescent="0.25"/>
    <row r="5113" customFormat="1" x14ac:dyDescent="0.25"/>
    <row r="5114" customFormat="1" x14ac:dyDescent="0.25"/>
    <row r="5115" customFormat="1" x14ac:dyDescent="0.25"/>
    <row r="5116" customFormat="1" x14ac:dyDescent="0.25"/>
    <row r="5117" customFormat="1" x14ac:dyDescent="0.25"/>
    <row r="5118" customFormat="1" x14ac:dyDescent="0.25"/>
    <row r="5119" customFormat="1" x14ac:dyDescent="0.25"/>
    <row r="5120" customFormat="1" x14ac:dyDescent="0.25"/>
    <row r="5121" customFormat="1" x14ac:dyDescent="0.25"/>
    <row r="5122" customFormat="1" x14ac:dyDescent="0.25"/>
    <row r="5123" customFormat="1" x14ac:dyDescent="0.25"/>
    <row r="5124" customFormat="1" x14ac:dyDescent="0.25"/>
    <row r="5125" customFormat="1" x14ac:dyDescent="0.25"/>
    <row r="5126" customFormat="1" x14ac:dyDescent="0.25"/>
    <row r="5127" customFormat="1" x14ac:dyDescent="0.25"/>
    <row r="5128" customFormat="1" x14ac:dyDescent="0.25"/>
    <row r="5129" customFormat="1" x14ac:dyDescent="0.25"/>
    <row r="5130" customFormat="1" x14ac:dyDescent="0.25"/>
    <row r="5131" customFormat="1" x14ac:dyDescent="0.25"/>
    <row r="5132" customFormat="1" x14ac:dyDescent="0.25"/>
    <row r="5133" customFormat="1" x14ac:dyDescent="0.25"/>
    <row r="5134" customFormat="1" x14ac:dyDescent="0.25"/>
    <row r="5135" customFormat="1" x14ac:dyDescent="0.25"/>
    <row r="5136" customFormat="1" x14ac:dyDescent="0.25"/>
    <row r="5137" customFormat="1" x14ac:dyDescent="0.25"/>
    <row r="5138" customFormat="1" x14ac:dyDescent="0.25"/>
    <row r="5139" customFormat="1" x14ac:dyDescent="0.25"/>
    <row r="5140" customFormat="1" x14ac:dyDescent="0.25"/>
    <row r="5141" customFormat="1" x14ac:dyDescent="0.25"/>
    <row r="5142" customFormat="1" x14ac:dyDescent="0.25"/>
    <row r="5143" customFormat="1" x14ac:dyDescent="0.25"/>
    <row r="5144" customFormat="1" x14ac:dyDescent="0.25"/>
    <row r="5145" customFormat="1" x14ac:dyDescent="0.25"/>
    <row r="5146" customFormat="1" x14ac:dyDescent="0.25"/>
    <row r="5147" customFormat="1" x14ac:dyDescent="0.25"/>
    <row r="5148" customFormat="1" x14ac:dyDescent="0.25"/>
    <row r="5149" customFormat="1" x14ac:dyDescent="0.25"/>
    <row r="5150" customFormat="1" x14ac:dyDescent="0.25"/>
    <row r="5151" customFormat="1" x14ac:dyDescent="0.25"/>
    <row r="5152" customFormat="1" x14ac:dyDescent="0.25"/>
    <row r="5153" customFormat="1" x14ac:dyDescent="0.25"/>
    <row r="5154" customFormat="1" x14ac:dyDescent="0.25"/>
    <row r="5155" customFormat="1" x14ac:dyDescent="0.25"/>
    <row r="5156" customFormat="1" x14ac:dyDescent="0.25"/>
    <row r="5157" customFormat="1" x14ac:dyDescent="0.25"/>
    <row r="5158" customFormat="1" x14ac:dyDescent="0.25"/>
    <row r="5159" customFormat="1" x14ac:dyDescent="0.25"/>
    <row r="5160" customFormat="1" x14ac:dyDescent="0.25"/>
    <row r="5161" customFormat="1" x14ac:dyDescent="0.25"/>
    <row r="5162" customFormat="1" x14ac:dyDescent="0.25"/>
    <row r="5163" customFormat="1" x14ac:dyDescent="0.25"/>
    <row r="5164" customFormat="1" x14ac:dyDescent="0.25"/>
    <row r="5165" customFormat="1" x14ac:dyDescent="0.25"/>
    <row r="5166" customFormat="1" x14ac:dyDescent="0.25"/>
    <row r="5167" customFormat="1" x14ac:dyDescent="0.25"/>
    <row r="5168" customFormat="1" x14ac:dyDescent="0.25"/>
    <row r="5169" customFormat="1" x14ac:dyDescent="0.25"/>
    <row r="5170" customFormat="1" x14ac:dyDescent="0.25"/>
    <row r="5171" customFormat="1" x14ac:dyDescent="0.25"/>
    <row r="5172" customFormat="1" x14ac:dyDescent="0.25"/>
    <row r="5173" customFormat="1" x14ac:dyDescent="0.25"/>
    <row r="5174" customFormat="1" x14ac:dyDescent="0.25"/>
    <row r="5175" customFormat="1" x14ac:dyDescent="0.25"/>
    <row r="5176" customFormat="1" x14ac:dyDescent="0.25"/>
    <row r="5177" customFormat="1" x14ac:dyDescent="0.25"/>
    <row r="5178" customFormat="1" x14ac:dyDescent="0.25"/>
    <row r="5179" customFormat="1" x14ac:dyDescent="0.25"/>
    <row r="5180" customFormat="1" x14ac:dyDescent="0.25"/>
    <row r="5181" customFormat="1" x14ac:dyDescent="0.25"/>
    <row r="5182" customFormat="1" x14ac:dyDescent="0.25"/>
    <row r="5183" customFormat="1" x14ac:dyDescent="0.25"/>
    <row r="5184" customFormat="1" x14ac:dyDescent="0.25"/>
    <row r="5185" customFormat="1" x14ac:dyDescent="0.25"/>
    <row r="5186" customFormat="1" x14ac:dyDescent="0.25"/>
    <row r="5187" customFormat="1" x14ac:dyDescent="0.25"/>
    <row r="5188" customFormat="1" x14ac:dyDescent="0.25"/>
    <row r="5189" customFormat="1" x14ac:dyDescent="0.25"/>
    <row r="5190" customFormat="1" x14ac:dyDescent="0.25"/>
    <row r="5191" customFormat="1" x14ac:dyDescent="0.25"/>
    <row r="5192" customFormat="1" x14ac:dyDescent="0.25"/>
    <row r="5193" customFormat="1" x14ac:dyDescent="0.25"/>
    <row r="5194" customFormat="1" x14ac:dyDescent="0.25"/>
    <row r="5195" customFormat="1" x14ac:dyDescent="0.25"/>
    <row r="5196" customFormat="1" x14ac:dyDescent="0.25"/>
    <row r="5197" customFormat="1" x14ac:dyDescent="0.25"/>
    <row r="5198" customFormat="1" x14ac:dyDescent="0.25"/>
    <row r="5199" customFormat="1" x14ac:dyDescent="0.25"/>
    <row r="5200" customFormat="1" x14ac:dyDescent="0.25"/>
    <row r="5201" customFormat="1" x14ac:dyDescent="0.25"/>
    <row r="5202" customFormat="1" x14ac:dyDescent="0.25"/>
    <row r="5203" customFormat="1" x14ac:dyDescent="0.25"/>
    <row r="5204" customFormat="1" x14ac:dyDescent="0.25"/>
    <row r="5205" customFormat="1" x14ac:dyDescent="0.25"/>
    <row r="5206" customFormat="1" x14ac:dyDescent="0.25"/>
    <row r="5207" customFormat="1" x14ac:dyDescent="0.25"/>
    <row r="5208" customFormat="1" x14ac:dyDescent="0.25"/>
    <row r="5209" customFormat="1" x14ac:dyDescent="0.25"/>
    <row r="5210" customFormat="1" x14ac:dyDescent="0.25"/>
    <row r="5211" customFormat="1" x14ac:dyDescent="0.25"/>
    <row r="5212" customFormat="1" x14ac:dyDescent="0.25"/>
    <row r="5213" customFormat="1" x14ac:dyDescent="0.25"/>
    <row r="5214" customFormat="1" x14ac:dyDescent="0.25"/>
    <row r="5215" customFormat="1" x14ac:dyDescent="0.25"/>
    <row r="5216" customFormat="1" x14ac:dyDescent="0.25"/>
    <row r="5217" customFormat="1" x14ac:dyDescent="0.25"/>
    <row r="5218" customFormat="1" x14ac:dyDescent="0.25"/>
    <row r="5219" customFormat="1" x14ac:dyDescent="0.25"/>
    <row r="5220" customFormat="1" x14ac:dyDescent="0.25"/>
    <row r="5221" customFormat="1" x14ac:dyDescent="0.25"/>
    <row r="5222" customFormat="1" x14ac:dyDescent="0.25"/>
    <row r="5223" customFormat="1" x14ac:dyDescent="0.25"/>
    <row r="5224" customFormat="1" x14ac:dyDescent="0.25"/>
    <row r="5225" customFormat="1" x14ac:dyDescent="0.25"/>
    <row r="5226" customFormat="1" x14ac:dyDescent="0.25"/>
    <row r="5227" customFormat="1" x14ac:dyDescent="0.25"/>
    <row r="5228" customFormat="1" x14ac:dyDescent="0.25"/>
    <row r="5229" customFormat="1" x14ac:dyDescent="0.25"/>
    <row r="5230" customFormat="1" x14ac:dyDescent="0.25"/>
    <row r="5231" customFormat="1" x14ac:dyDescent="0.25"/>
    <row r="5232" customFormat="1" x14ac:dyDescent="0.25"/>
    <row r="5233" customFormat="1" x14ac:dyDescent="0.25"/>
    <row r="5234" customFormat="1" x14ac:dyDescent="0.25"/>
    <row r="5235" customFormat="1" x14ac:dyDescent="0.25"/>
    <row r="5236" customFormat="1" x14ac:dyDescent="0.25"/>
    <row r="5237" customFormat="1" x14ac:dyDescent="0.25"/>
    <row r="5238" customFormat="1" x14ac:dyDescent="0.25"/>
    <row r="5239" customFormat="1" x14ac:dyDescent="0.25"/>
    <row r="5240" customFormat="1" x14ac:dyDescent="0.25"/>
    <row r="5241" customFormat="1" x14ac:dyDescent="0.25"/>
    <row r="5242" customFormat="1" x14ac:dyDescent="0.25"/>
    <row r="5243" customFormat="1" x14ac:dyDescent="0.25"/>
    <row r="5244" customFormat="1" x14ac:dyDescent="0.25"/>
    <row r="5245" customFormat="1" x14ac:dyDescent="0.25"/>
    <row r="5246" customFormat="1" x14ac:dyDescent="0.25"/>
    <row r="5247" customFormat="1" x14ac:dyDescent="0.25"/>
    <row r="5248" customFormat="1" x14ac:dyDescent="0.25"/>
    <row r="5249" customFormat="1" x14ac:dyDescent="0.25"/>
    <row r="5250" customFormat="1" x14ac:dyDescent="0.25"/>
    <row r="5251" customFormat="1" x14ac:dyDescent="0.25"/>
    <row r="5252" customFormat="1" x14ac:dyDescent="0.25"/>
    <row r="5253" customFormat="1" x14ac:dyDescent="0.25"/>
    <row r="5254" customFormat="1" x14ac:dyDescent="0.25"/>
    <row r="5255" customFormat="1" x14ac:dyDescent="0.25"/>
    <row r="5256" customFormat="1" x14ac:dyDescent="0.25"/>
    <row r="5257" customFormat="1" x14ac:dyDescent="0.25"/>
    <row r="5258" customFormat="1" x14ac:dyDescent="0.25"/>
    <row r="5259" customFormat="1" x14ac:dyDescent="0.25"/>
    <row r="5260" customFormat="1" x14ac:dyDescent="0.25"/>
    <row r="5261" customFormat="1" x14ac:dyDescent="0.25"/>
    <row r="5262" customFormat="1" x14ac:dyDescent="0.25"/>
    <row r="5263" customFormat="1" x14ac:dyDescent="0.25"/>
    <row r="5264" customFormat="1" x14ac:dyDescent="0.25"/>
    <row r="5265" customFormat="1" x14ac:dyDescent="0.25"/>
    <row r="5266" customFormat="1" x14ac:dyDescent="0.25"/>
    <row r="5267" customFormat="1" x14ac:dyDescent="0.25"/>
    <row r="5268" customFormat="1" x14ac:dyDescent="0.25"/>
    <row r="5269" customFormat="1" x14ac:dyDescent="0.25"/>
    <row r="5270" customFormat="1" x14ac:dyDescent="0.25"/>
    <row r="5271" customFormat="1" x14ac:dyDescent="0.25"/>
    <row r="5272" customFormat="1" x14ac:dyDescent="0.25"/>
    <row r="5273" customFormat="1" x14ac:dyDescent="0.25"/>
    <row r="5274" customFormat="1" x14ac:dyDescent="0.25"/>
    <row r="5275" customFormat="1" x14ac:dyDescent="0.25"/>
    <row r="5276" customFormat="1" x14ac:dyDescent="0.25"/>
    <row r="5277" customFormat="1" x14ac:dyDescent="0.25"/>
    <row r="5278" customFormat="1" x14ac:dyDescent="0.25"/>
    <row r="5279" customFormat="1" x14ac:dyDescent="0.25"/>
    <row r="5280" customFormat="1" x14ac:dyDescent="0.25"/>
    <row r="5281" customFormat="1" x14ac:dyDescent="0.25"/>
    <row r="5282" customFormat="1" x14ac:dyDescent="0.25"/>
    <row r="5283" customFormat="1" x14ac:dyDescent="0.25"/>
    <row r="5284" customFormat="1" x14ac:dyDescent="0.25"/>
    <row r="5285" customFormat="1" x14ac:dyDescent="0.25"/>
    <row r="5286" customFormat="1" x14ac:dyDescent="0.25"/>
    <row r="5287" customFormat="1" x14ac:dyDescent="0.25"/>
    <row r="5288" customFormat="1" x14ac:dyDescent="0.25"/>
    <row r="5289" customFormat="1" x14ac:dyDescent="0.25"/>
    <row r="5290" customFormat="1" x14ac:dyDescent="0.25"/>
    <row r="5291" customFormat="1" x14ac:dyDescent="0.25"/>
    <row r="5292" customFormat="1" x14ac:dyDescent="0.25"/>
    <row r="5293" customFormat="1" x14ac:dyDescent="0.25"/>
    <row r="5294" customFormat="1" x14ac:dyDescent="0.25"/>
    <row r="5295" customFormat="1" x14ac:dyDescent="0.25"/>
    <row r="5296" customFormat="1" x14ac:dyDescent="0.25"/>
    <row r="5297" customFormat="1" x14ac:dyDescent="0.25"/>
    <row r="5298" customFormat="1" x14ac:dyDescent="0.25"/>
    <row r="5299" customFormat="1" x14ac:dyDescent="0.25"/>
    <row r="5300" customFormat="1" x14ac:dyDescent="0.25"/>
    <row r="5301" customFormat="1" x14ac:dyDescent="0.25"/>
    <row r="5302" customFormat="1" x14ac:dyDescent="0.25"/>
    <row r="5303" customFormat="1" x14ac:dyDescent="0.25"/>
    <row r="5304" customFormat="1" x14ac:dyDescent="0.25"/>
    <row r="5305" customFormat="1" x14ac:dyDescent="0.25"/>
    <row r="5306" customFormat="1" x14ac:dyDescent="0.25"/>
    <row r="5307" customFormat="1" x14ac:dyDescent="0.25"/>
    <row r="5308" customFormat="1" x14ac:dyDescent="0.25"/>
    <row r="5309" customFormat="1" x14ac:dyDescent="0.25"/>
    <row r="5310" customFormat="1" x14ac:dyDescent="0.25"/>
    <row r="5311" customFormat="1" x14ac:dyDescent="0.25"/>
    <row r="5312" customFormat="1" x14ac:dyDescent="0.25"/>
    <row r="5313" customFormat="1" x14ac:dyDescent="0.25"/>
    <row r="5314" customFormat="1" x14ac:dyDescent="0.25"/>
    <row r="5315" customFormat="1" x14ac:dyDescent="0.25"/>
    <row r="5316" customFormat="1" x14ac:dyDescent="0.25"/>
    <row r="5317" customFormat="1" x14ac:dyDescent="0.25"/>
    <row r="5318" customFormat="1" x14ac:dyDescent="0.25"/>
    <row r="5319" customFormat="1" x14ac:dyDescent="0.25"/>
    <row r="5320" customFormat="1" x14ac:dyDescent="0.25"/>
    <row r="5321" customFormat="1" x14ac:dyDescent="0.25"/>
    <row r="5322" customFormat="1" x14ac:dyDescent="0.25"/>
    <row r="5323" customFormat="1" x14ac:dyDescent="0.25"/>
    <row r="5324" customFormat="1" x14ac:dyDescent="0.25"/>
    <row r="5325" customFormat="1" x14ac:dyDescent="0.25"/>
    <row r="5326" customFormat="1" x14ac:dyDescent="0.25"/>
    <row r="5327" customFormat="1" x14ac:dyDescent="0.25"/>
    <row r="5328" customFormat="1" x14ac:dyDescent="0.25"/>
    <row r="5329" customFormat="1" x14ac:dyDescent="0.25"/>
    <row r="5330" customFormat="1" x14ac:dyDescent="0.25"/>
    <row r="5331" customFormat="1" x14ac:dyDescent="0.25"/>
    <row r="5332" customFormat="1" x14ac:dyDescent="0.25"/>
    <row r="5333" customFormat="1" x14ac:dyDescent="0.25"/>
    <row r="5334" customFormat="1" x14ac:dyDescent="0.25"/>
    <row r="5335" customFormat="1" x14ac:dyDescent="0.25"/>
    <row r="5336" customFormat="1" x14ac:dyDescent="0.25"/>
    <row r="5337" customFormat="1" x14ac:dyDescent="0.25"/>
    <row r="5338" customFormat="1" x14ac:dyDescent="0.25"/>
    <row r="5339" customFormat="1" x14ac:dyDescent="0.25"/>
    <row r="5340" customFormat="1" x14ac:dyDescent="0.25"/>
    <row r="5341" customFormat="1" x14ac:dyDescent="0.25"/>
    <row r="5342" customFormat="1" x14ac:dyDescent="0.25"/>
    <row r="5343" customFormat="1" x14ac:dyDescent="0.25"/>
    <row r="5344" customFormat="1" x14ac:dyDescent="0.25"/>
    <row r="5345" customFormat="1" x14ac:dyDescent="0.25"/>
    <row r="5346" customFormat="1" x14ac:dyDescent="0.25"/>
    <row r="5347" customFormat="1" x14ac:dyDescent="0.25"/>
    <row r="5348" customFormat="1" x14ac:dyDescent="0.25"/>
    <row r="5349" customFormat="1" x14ac:dyDescent="0.25"/>
    <row r="5350" customFormat="1" x14ac:dyDescent="0.25"/>
    <row r="5351" customFormat="1" x14ac:dyDescent="0.25"/>
    <row r="5352" customFormat="1" x14ac:dyDescent="0.25"/>
    <row r="5353" customFormat="1" x14ac:dyDescent="0.25"/>
    <row r="5354" customFormat="1" x14ac:dyDescent="0.25"/>
    <row r="5355" customFormat="1" x14ac:dyDescent="0.25"/>
    <row r="5356" customFormat="1" x14ac:dyDescent="0.25"/>
    <row r="5357" customFormat="1" x14ac:dyDescent="0.25"/>
    <row r="5358" customFormat="1" x14ac:dyDescent="0.25"/>
    <row r="5359" customFormat="1" x14ac:dyDescent="0.25"/>
    <row r="5360" customFormat="1" x14ac:dyDescent="0.25"/>
    <row r="5361" customFormat="1" x14ac:dyDescent="0.25"/>
    <row r="5362" customFormat="1" x14ac:dyDescent="0.25"/>
    <row r="5363" customFormat="1" x14ac:dyDescent="0.25"/>
    <row r="5364" customFormat="1" x14ac:dyDescent="0.25"/>
    <row r="5365" customFormat="1" x14ac:dyDescent="0.25"/>
    <row r="5366" customFormat="1" x14ac:dyDescent="0.25"/>
    <row r="5367" customFormat="1" x14ac:dyDescent="0.25"/>
    <row r="5368" customFormat="1" x14ac:dyDescent="0.25"/>
    <row r="5369" customFormat="1" x14ac:dyDescent="0.25"/>
    <row r="5370" customFormat="1" x14ac:dyDescent="0.25"/>
    <row r="5371" customFormat="1" x14ac:dyDescent="0.25"/>
    <row r="5372" customFormat="1" x14ac:dyDescent="0.25"/>
    <row r="5373" customFormat="1" x14ac:dyDescent="0.25"/>
    <row r="5374" customFormat="1" x14ac:dyDescent="0.25"/>
    <row r="5375" customFormat="1" x14ac:dyDescent="0.25"/>
    <row r="5376" customFormat="1" x14ac:dyDescent="0.25"/>
    <row r="5377" customFormat="1" x14ac:dyDescent="0.25"/>
    <row r="5378" customFormat="1" x14ac:dyDescent="0.25"/>
    <row r="5379" customFormat="1" x14ac:dyDescent="0.25"/>
    <row r="5380" customFormat="1" x14ac:dyDescent="0.25"/>
    <row r="5381" customFormat="1" x14ac:dyDescent="0.25"/>
    <row r="5382" customFormat="1" x14ac:dyDescent="0.25"/>
    <row r="5383" customFormat="1" x14ac:dyDescent="0.25"/>
    <row r="5384" customFormat="1" x14ac:dyDescent="0.25"/>
    <row r="5385" customFormat="1" x14ac:dyDescent="0.25"/>
    <row r="5386" customFormat="1" x14ac:dyDescent="0.25"/>
    <row r="5387" customFormat="1" x14ac:dyDescent="0.25"/>
    <row r="5388" customFormat="1" x14ac:dyDescent="0.25"/>
    <row r="5389" customFormat="1" x14ac:dyDescent="0.25"/>
    <row r="5390" customFormat="1" x14ac:dyDescent="0.25"/>
    <row r="5391" customFormat="1" x14ac:dyDescent="0.25"/>
    <row r="5392" customFormat="1" x14ac:dyDescent="0.25"/>
    <row r="5393" customFormat="1" x14ac:dyDescent="0.25"/>
    <row r="5394" customFormat="1" x14ac:dyDescent="0.25"/>
    <row r="5395" customFormat="1" x14ac:dyDescent="0.25"/>
    <row r="5396" customFormat="1" x14ac:dyDescent="0.25"/>
    <row r="5397" customFormat="1" x14ac:dyDescent="0.25"/>
    <row r="5398" customFormat="1" x14ac:dyDescent="0.25"/>
    <row r="5399" customFormat="1" x14ac:dyDescent="0.25"/>
    <row r="5400" customFormat="1" x14ac:dyDescent="0.25"/>
    <row r="5401" customFormat="1" x14ac:dyDescent="0.25"/>
    <row r="5402" customFormat="1" x14ac:dyDescent="0.25"/>
    <row r="5403" customFormat="1" x14ac:dyDescent="0.25"/>
    <row r="5404" customFormat="1" x14ac:dyDescent="0.25"/>
    <row r="5405" customFormat="1" x14ac:dyDescent="0.25"/>
    <row r="5406" customFormat="1" x14ac:dyDescent="0.25"/>
    <row r="5407" customFormat="1" x14ac:dyDescent="0.25"/>
    <row r="5408" customFormat="1" x14ac:dyDescent="0.25"/>
    <row r="5409" customFormat="1" x14ac:dyDescent="0.25"/>
    <row r="5410" customFormat="1" x14ac:dyDescent="0.25"/>
    <row r="5411" customFormat="1" x14ac:dyDescent="0.25"/>
    <row r="5412" customFormat="1" x14ac:dyDescent="0.25"/>
    <row r="5413" customFormat="1" x14ac:dyDescent="0.25"/>
    <row r="5414" customFormat="1" x14ac:dyDescent="0.25"/>
    <row r="5415" customFormat="1" x14ac:dyDescent="0.25"/>
    <row r="5416" customFormat="1" x14ac:dyDescent="0.25"/>
    <row r="5417" customFormat="1" x14ac:dyDescent="0.25"/>
    <row r="5418" customFormat="1" x14ac:dyDescent="0.25"/>
    <row r="5419" customFormat="1" x14ac:dyDescent="0.25"/>
    <row r="5420" customFormat="1" x14ac:dyDescent="0.25"/>
    <row r="5421" customFormat="1" x14ac:dyDescent="0.25"/>
    <row r="5422" customFormat="1" x14ac:dyDescent="0.25"/>
    <row r="5423" customFormat="1" x14ac:dyDescent="0.25"/>
    <row r="5424" customFormat="1" x14ac:dyDescent="0.25"/>
    <row r="5425" customFormat="1" x14ac:dyDescent="0.25"/>
    <row r="5426" customFormat="1" x14ac:dyDescent="0.25"/>
    <row r="5427" customFormat="1" x14ac:dyDescent="0.25"/>
    <row r="5428" customFormat="1" x14ac:dyDescent="0.25"/>
    <row r="5429" customFormat="1" x14ac:dyDescent="0.25"/>
    <row r="5430" customFormat="1" x14ac:dyDescent="0.25"/>
    <row r="5431" customFormat="1" x14ac:dyDescent="0.25"/>
    <row r="5432" customFormat="1" x14ac:dyDescent="0.25"/>
    <row r="5433" customFormat="1" x14ac:dyDescent="0.25"/>
    <row r="5434" customFormat="1" x14ac:dyDescent="0.25"/>
    <row r="5435" customFormat="1" x14ac:dyDescent="0.25"/>
    <row r="5436" customFormat="1" x14ac:dyDescent="0.25"/>
    <row r="5437" customFormat="1" x14ac:dyDescent="0.25"/>
    <row r="5438" customFormat="1" x14ac:dyDescent="0.25"/>
    <row r="5439" customFormat="1" x14ac:dyDescent="0.25"/>
    <row r="5440" customFormat="1" x14ac:dyDescent="0.25"/>
    <row r="5441" customFormat="1" x14ac:dyDescent="0.25"/>
    <row r="5442" customFormat="1" x14ac:dyDescent="0.25"/>
    <row r="5443" customFormat="1" x14ac:dyDescent="0.25"/>
    <row r="5444" customFormat="1" x14ac:dyDescent="0.25"/>
    <row r="5445" customFormat="1" x14ac:dyDescent="0.25"/>
    <row r="5446" customFormat="1" x14ac:dyDescent="0.25"/>
    <row r="5447" customFormat="1" x14ac:dyDescent="0.25"/>
    <row r="5448" customFormat="1" x14ac:dyDescent="0.25"/>
    <row r="5449" customFormat="1" x14ac:dyDescent="0.25"/>
    <row r="5450" customFormat="1" x14ac:dyDescent="0.25"/>
    <row r="5451" customFormat="1" x14ac:dyDescent="0.25"/>
    <row r="5452" customFormat="1" x14ac:dyDescent="0.25"/>
    <row r="5453" customFormat="1" x14ac:dyDescent="0.25"/>
    <row r="5454" customFormat="1" x14ac:dyDescent="0.25"/>
    <row r="5455" customFormat="1" x14ac:dyDescent="0.25"/>
    <row r="5456" customFormat="1" x14ac:dyDescent="0.25"/>
    <row r="5457" customFormat="1" x14ac:dyDescent="0.25"/>
    <row r="5458" customFormat="1" x14ac:dyDescent="0.25"/>
    <row r="5459" customFormat="1" x14ac:dyDescent="0.25"/>
    <row r="5460" customFormat="1" x14ac:dyDescent="0.25"/>
    <row r="5461" customFormat="1" x14ac:dyDescent="0.25"/>
    <row r="5462" customFormat="1" x14ac:dyDescent="0.25"/>
    <row r="5463" customFormat="1" x14ac:dyDescent="0.25"/>
    <row r="5464" customFormat="1" x14ac:dyDescent="0.25"/>
    <row r="5465" customFormat="1" x14ac:dyDescent="0.25"/>
    <row r="5466" customFormat="1" x14ac:dyDescent="0.25"/>
    <row r="5467" customFormat="1" x14ac:dyDescent="0.25"/>
    <row r="5468" customFormat="1" x14ac:dyDescent="0.25"/>
    <row r="5469" customFormat="1" x14ac:dyDescent="0.25"/>
    <row r="5470" customFormat="1" x14ac:dyDescent="0.25"/>
    <row r="5471" customFormat="1" x14ac:dyDescent="0.25"/>
    <row r="5472" customFormat="1" x14ac:dyDescent="0.25"/>
    <row r="5473" customFormat="1" x14ac:dyDescent="0.25"/>
    <row r="5474" customFormat="1" x14ac:dyDescent="0.25"/>
    <row r="5475" customFormat="1" x14ac:dyDescent="0.25"/>
    <row r="5476" customFormat="1" x14ac:dyDescent="0.25"/>
    <row r="5477" customFormat="1" x14ac:dyDescent="0.25"/>
    <row r="5478" customFormat="1" x14ac:dyDescent="0.25"/>
    <row r="5479" customFormat="1" x14ac:dyDescent="0.25"/>
    <row r="5480" customFormat="1" x14ac:dyDescent="0.25"/>
    <row r="5481" customFormat="1" x14ac:dyDescent="0.25"/>
    <row r="5482" customFormat="1" x14ac:dyDescent="0.25"/>
    <row r="5483" customFormat="1" x14ac:dyDescent="0.25"/>
    <row r="5484" customFormat="1" x14ac:dyDescent="0.25"/>
    <row r="5485" customFormat="1" x14ac:dyDescent="0.25"/>
    <row r="5486" customFormat="1" x14ac:dyDescent="0.25"/>
    <row r="5487" customFormat="1" x14ac:dyDescent="0.25"/>
    <row r="5488" customFormat="1" x14ac:dyDescent="0.25"/>
    <row r="5489" customFormat="1" x14ac:dyDescent="0.25"/>
    <row r="5490" customFormat="1" x14ac:dyDescent="0.25"/>
    <row r="5491" customFormat="1" x14ac:dyDescent="0.25"/>
    <row r="5492" customFormat="1" x14ac:dyDescent="0.25"/>
    <row r="5493" customFormat="1" x14ac:dyDescent="0.25"/>
    <row r="5494" customFormat="1" x14ac:dyDescent="0.25"/>
    <row r="5495" customFormat="1" x14ac:dyDescent="0.25"/>
    <row r="5496" customFormat="1" x14ac:dyDescent="0.25"/>
    <row r="5497" customFormat="1" x14ac:dyDescent="0.25"/>
    <row r="5498" customFormat="1" x14ac:dyDescent="0.25"/>
    <row r="5499" customFormat="1" x14ac:dyDescent="0.25"/>
    <row r="5500" customFormat="1" x14ac:dyDescent="0.25"/>
    <row r="5501" customFormat="1" x14ac:dyDescent="0.25"/>
    <row r="5502" customFormat="1" x14ac:dyDescent="0.25"/>
    <row r="5503" customFormat="1" x14ac:dyDescent="0.25"/>
    <row r="5504" customFormat="1" x14ac:dyDescent="0.25"/>
    <row r="5505" customFormat="1" x14ac:dyDescent="0.25"/>
    <row r="5506" customFormat="1" x14ac:dyDescent="0.25"/>
    <row r="5507" customFormat="1" x14ac:dyDescent="0.25"/>
    <row r="5508" customFormat="1" x14ac:dyDescent="0.25"/>
    <row r="5509" customFormat="1" x14ac:dyDescent="0.25"/>
    <row r="5510" customFormat="1" x14ac:dyDescent="0.25"/>
    <row r="5511" customFormat="1" x14ac:dyDescent="0.25"/>
    <row r="5512" customFormat="1" x14ac:dyDescent="0.25"/>
    <row r="5513" customFormat="1" x14ac:dyDescent="0.25"/>
    <row r="5514" customFormat="1" x14ac:dyDescent="0.25"/>
    <row r="5515" customFormat="1" x14ac:dyDescent="0.25"/>
    <row r="5516" customFormat="1" x14ac:dyDescent="0.25"/>
    <row r="5517" customFormat="1" x14ac:dyDescent="0.25"/>
    <row r="5518" customFormat="1" x14ac:dyDescent="0.25"/>
    <row r="5519" customFormat="1" x14ac:dyDescent="0.25"/>
    <row r="5520" customFormat="1" x14ac:dyDescent="0.25"/>
    <row r="5521" customFormat="1" x14ac:dyDescent="0.25"/>
    <row r="5522" customFormat="1" x14ac:dyDescent="0.25"/>
    <row r="5523" customFormat="1" x14ac:dyDescent="0.25"/>
    <row r="5524" customFormat="1" x14ac:dyDescent="0.25"/>
    <row r="5525" customFormat="1" x14ac:dyDescent="0.25"/>
    <row r="5526" customFormat="1" x14ac:dyDescent="0.25"/>
    <row r="5527" customFormat="1" x14ac:dyDescent="0.25"/>
    <row r="5528" customFormat="1" x14ac:dyDescent="0.25"/>
    <row r="5529" customFormat="1" x14ac:dyDescent="0.25"/>
    <row r="5530" customFormat="1" x14ac:dyDescent="0.25"/>
    <row r="5531" customFormat="1" x14ac:dyDescent="0.25"/>
    <row r="5532" customFormat="1" x14ac:dyDescent="0.25"/>
    <row r="5533" customFormat="1" x14ac:dyDescent="0.25"/>
    <row r="5534" customFormat="1" x14ac:dyDescent="0.25"/>
    <row r="5535" customFormat="1" x14ac:dyDescent="0.25"/>
    <row r="5536" customFormat="1" x14ac:dyDescent="0.25"/>
    <row r="5537" customFormat="1" x14ac:dyDescent="0.25"/>
    <row r="5538" customFormat="1" x14ac:dyDescent="0.25"/>
    <row r="5539" customFormat="1" x14ac:dyDescent="0.25"/>
    <row r="5540" customFormat="1" x14ac:dyDescent="0.25"/>
    <row r="5541" customFormat="1" x14ac:dyDescent="0.25"/>
    <row r="5542" customFormat="1" x14ac:dyDescent="0.25"/>
    <row r="5543" customFormat="1" x14ac:dyDescent="0.25"/>
    <row r="5544" customFormat="1" x14ac:dyDescent="0.25"/>
    <row r="5545" customFormat="1" x14ac:dyDescent="0.25"/>
    <row r="5546" customFormat="1" x14ac:dyDescent="0.25"/>
    <row r="5547" customFormat="1" x14ac:dyDescent="0.25"/>
    <row r="5548" customFormat="1" x14ac:dyDescent="0.25"/>
    <row r="5549" customFormat="1" x14ac:dyDescent="0.25"/>
    <row r="5550" customFormat="1" x14ac:dyDescent="0.25"/>
    <row r="5551" customFormat="1" x14ac:dyDescent="0.25"/>
    <row r="5552" customFormat="1" x14ac:dyDescent="0.25"/>
    <row r="5553" customFormat="1" x14ac:dyDescent="0.25"/>
    <row r="5554" customFormat="1" x14ac:dyDescent="0.25"/>
    <row r="5555" customFormat="1" x14ac:dyDescent="0.25"/>
    <row r="5556" customFormat="1" x14ac:dyDescent="0.25"/>
    <row r="5557" customFormat="1" x14ac:dyDescent="0.25"/>
    <row r="5558" customFormat="1" x14ac:dyDescent="0.25"/>
    <row r="5559" customFormat="1" x14ac:dyDescent="0.25"/>
    <row r="5560" customFormat="1" x14ac:dyDescent="0.25"/>
    <row r="5561" customFormat="1" x14ac:dyDescent="0.25"/>
    <row r="5562" customFormat="1" x14ac:dyDescent="0.25"/>
    <row r="5563" customFormat="1" x14ac:dyDescent="0.25"/>
    <row r="5564" customFormat="1" x14ac:dyDescent="0.25"/>
    <row r="5565" customFormat="1" x14ac:dyDescent="0.25"/>
    <row r="5566" customFormat="1" x14ac:dyDescent="0.25"/>
    <row r="5567" customFormat="1" x14ac:dyDescent="0.25"/>
    <row r="5568" customFormat="1" x14ac:dyDescent="0.25"/>
    <row r="5569" customFormat="1" x14ac:dyDescent="0.25"/>
    <row r="5570" customFormat="1" x14ac:dyDescent="0.25"/>
    <row r="5571" customFormat="1" x14ac:dyDescent="0.25"/>
    <row r="5572" customFormat="1" x14ac:dyDescent="0.25"/>
    <row r="5573" customFormat="1" x14ac:dyDescent="0.25"/>
    <row r="5574" customFormat="1" x14ac:dyDescent="0.25"/>
    <row r="5575" customFormat="1" x14ac:dyDescent="0.25"/>
    <row r="5576" customFormat="1" x14ac:dyDescent="0.25"/>
    <row r="5577" customFormat="1" x14ac:dyDescent="0.25"/>
    <row r="5578" customFormat="1" x14ac:dyDescent="0.25"/>
    <row r="5579" customFormat="1" x14ac:dyDescent="0.25"/>
    <row r="5580" customFormat="1" x14ac:dyDescent="0.25"/>
    <row r="5581" customFormat="1" x14ac:dyDescent="0.25"/>
    <row r="5582" customFormat="1" x14ac:dyDescent="0.25"/>
    <row r="5583" customFormat="1" x14ac:dyDescent="0.25"/>
    <row r="5584" customFormat="1" x14ac:dyDescent="0.25"/>
    <row r="5585" customFormat="1" x14ac:dyDescent="0.25"/>
    <row r="5586" customFormat="1" x14ac:dyDescent="0.25"/>
    <row r="5587" customFormat="1" x14ac:dyDescent="0.25"/>
    <row r="5588" customFormat="1" x14ac:dyDescent="0.25"/>
    <row r="5589" customFormat="1" x14ac:dyDescent="0.25"/>
    <row r="5590" customFormat="1" x14ac:dyDescent="0.25"/>
    <row r="5591" customFormat="1" x14ac:dyDescent="0.25"/>
    <row r="5592" customFormat="1" x14ac:dyDescent="0.25"/>
    <row r="5593" customFormat="1" x14ac:dyDescent="0.25"/>
    <row r="5594" customFormat="1" x14ac:dyDescent="0.25"/>
    <row r="5595" customFormat="1" x14ac:dyDescent="0.25"/>
    <row r="5596" customFormat="1" x14ac:dyDescent="0.25"/>
    <row r="5597" customFormat="1" x14ac:dyDescent="0.25"/>
    <row r="5598" customFormat="1" x14ac:dyDescent="0.25"/>
    <row r="5599" customFormat="1" x14ac:dyDescent="0.25"/>
    <row r="5600" customFormat="1" x14ac:dyDescent="0.25"/>
    <row r="5601" customFormat="1" x14ac:dyDescent="0.25"/>
    <row r="5602" customFormat="1" x14ac:dyDescent="0.25"/>
    <row r="5603" customFormat="1" x14ac:dyDescent="0.25"/>
    <row r="5604" customFormat="1" x14ac:dyDescent="0.25"/>
    <row r="5605" customFormat="1" x14ac:dyDescent="0.25"/>
    <row r="5606" customFormat="1" x14ac:dyDescent="0.25"/>
    <row r="5607" customFormat="1" x14ac:dyDescent="0.25"/>
    <row r="5608" customFormat="1" x14ac:dyDescent="0.25"/>
    <row r="5609" customFormat="1" x14ac:dyDescent="0.25"/>
    <row r="5610" customFormat="1" x14ac:dyDescent="0.25"/>
    <row r="5611" customFormat="1" x14ac:dyDescent="0.25"/>
    <row r="5612" customFormat="1" x14ac:dyDescent="0.25"/>
    <row r="5613" customFormat="1" x14ac:dyDescent="0.25"/>
    <row r="5614" customFormat="1" x14ac:dyDescent="0.25"/>
    <row r="5615" customFormat="1" x14ac:dyDescent="0.25"/>
    <row r="5616" customFormat="1" x14ac:dyDescent="0.25"/>
    <row r="5617" customFormat="1" x14ac:dyDescent="0.25"/>
    <row r="5618" customFormat="1" x14ac:dyDescent="0.25"/>
    <row r="5619" customFormat="1" x14ac:dyDescent="0.25"/>
    <row r="5620" customFormat="1" x14ac:dyDescent="0.25"/>
    <row r="5621" customFormat="1" x14ac:dyDescent="0.25"/>
    <row r="5622" customFormat="1" x14ac:dyDescent="0.25"/>
    <row r="5623" customFormat="1" x14ac:dyDescent="0.25"/>
    <row r="5624" customFormat="1" x14ac:dyDescent="0.25"/>
    <row r="5625" customFormat="1" x14ac:dyDescent="0.25"/>
    <row r="5626" customFormat="1" x14ac:dyDescent="0.25"/>
    <row r="5627" customFormat="1" x14ac:dyDescent="0.25"/>
    <row r="5628" customFormat="1" x14ac:dyDescent="0.25"/>
    <row r="5629" customFormat="1" x14ac:dyDescent="0.25"/>
    <row r="5630" customFormat="1" x14ac:dyDescent="0.25"/>
    <row r="5631" customFormat="1" x14ac:dyDescent="0.25"/>
    <row r="5632" customFormat="1" x14ac:dyDescent="0.25"/>
    <row r="5633" customFormat="1" x14ac:dyDescent="0.25"/>
    <row r="5634" customFormat="1" x14ac:dyDescent="0.25"/>
    <row r="5635" customFormat="1" x14ac:dyDescent="0.25"/>
    <row r="5636" customFormat="1" x14ac:dyDescent="0.25"/>
    <row r="5637" customFormat="1" x14ac:dyDescent="0.25"/>
    <row r="5638" customFormat="1" x14ac:dyDescent="0.25"/>
    <row r="5639" customFormat="1" x14ac:dyDescent="0.25"/>
    <row r="5640" customFormat="1" x14ac:dyDescent="0.25"/>
    <row r="5641" customFormat="1" x14ac:dyDescent="0.25"/>
    <row r="5642" customFormat="1" x14ac:dyDescent="0.25"/>
    <row r="5643" customFormat="1" x14ac:dyDescent="0.25"/>
    <row r="5644" customFormat="1" x14ac:dyDescent="0.25"/>
    <row r="5645" customFormat="1" x14ac:dyDescent="0.25"/>
    <row r="5646" customFormat="1" x14ac:dyDescent="0.25"/>
    <row r="5647" customFormat="1" x14ac:dyDescent="0.25"/>
    <row r="5648" customFormat="1" x14ac:dyDescent="0.25"/>
    <row r="5649" customFormat="1" x14ac:dyDescent="0.25"/>
    <row r="5650" customFormat="1" x14ac:dyDescent="0.25"/>
    <row r="5651" customFormat="1" x14ac:dyDescent="0.25"/>
    <row r="5652" customFormat="1" x14ac:dyDescent="0.25"/>
    <row r="5653" customFormat="1" x14ac:dyDescent="0.25"/>
    <row r="5654" customFormat="1" x14ac:dyDescent="0.25"/>
    <row r="5655" customFormat="1" x14ac:dyDescent="0.25"/>
    <row r="5656" customFormat="1" x14ac:dyDescent="0.25"/>
    <row r="5657" customFormat="1" x14ac:dyDescent="0.25"/>
    <row r="5658" customFormat="1" x14ac:dyDescent="0.25"/>
    <row r="5659" customFormat="1" x14ac:dyDescent="0.25"/>
    <row r="5660" customFormat="1" x14ac:dyDescent="0.25"/>
    <row r="5661" customFormat="1" x14ac:dyDescent="0.25"/>
    <row r="5662" customFormat="1" x14ac:dyDescent="0.25"/>
    <row r="5663" customFormat="1" x14ac:dyDescent="0.25"/>
    <row r="5664" customFormat="1" x14ac:dyDescent="0.25"/>
    <row r="5665" customFormat="1" x14ac:dyDescent="0.25"/>
    <row r="5666" customFormat="1" x14ac:dyDescent="0.25"/>
    <row r="5667" customFormat="1" x14ac:dyDescent="0.25"/>
    <row r="5668" customFormat="1" x14ac:dyDescent="0.25"/>
    <row r="5669" customFormat="1" x14ac:dyDescent="0.25"/>
    <row r="5670" customFormat="1" x14ac:dyDescent="0.25"/>
    <row r="5671" customFormat="1" x14ac:dyDescent="0.25"/>
    <row r="5672" customFormat="1" x14ac:dyDescent="0.25"/>
    <row r="5673" customFormat="1" x14ac:dyDescent="0.25"/>
    <row r="5674" customFormat="1" x14ac:dyDescent="0.25"/>
    <row r="5675" customFormat="1" x14ac:dyDescent="0.25"/>
    <row r="5676" customFormat="1" x14ac:dyDescent="0.25"/>
    <row r="5677" customFormat="1" x14ac:dyDescent="0.25"/>
    <row r="5678" customFormat="1" x14ac:dyDescent="0.25"/>
    <row r="5679" customFormat="1" x14ac:dyDescent="0.25"/>
    <row r="5680" customFormat="1" x14ac:dyDescent="0.25"/>
    <row r="5681" customFormat="1" x14ac:dyDescent="0.25"/>
    <row r="5682" customFormat="1" x14ac:dyDescent="0.25"/>
    <row r="5683" customFormat="1" x14ac:dyDescent="0.25"/>
    <row r="5684" customFormat="1" x14ac:dyDescent="0.25"/>
    <row r="5685" customFormat="1" x14ac:dyDescent="0.25"/>
    <row r="5686" customFormat="1" x14ac:dyDescent="0.25"/>
    <row r="5687" customFormat="1" x14ac:dyDescent="0.25"/>
    <row r="5688" customFormat="1" x14ac:dyDescent="0.25"/>
    <row r="5689" customFormat="1" x14ac:dyDescent="0.25"/>
    <row r="5690" customFormat="1" x14ac:dyDescent="0.25"/>
    <row r="5691" customFormat="1" x14ac:dyDescent="0.25"/>
    <row r="5692" customFormat="1" x14ac:dyDescent="0.25"/>
    <row r="5693" customFormat="1" x14ac:dyDescent="0.25"/>
    <row r="5694" customFormat="1" x14ac:dyDescent="0.25"/>
    <row r="5695" customFormat="1" x14ac:dyDescent="0.25"/>
    <row r="5696" customFormat="1" x14ac:dyDescent="0.25"/>
    <row r="5697" customFormat="1" x14ac:dyDescent="0.25"/>
    <row r="5698" customFormat="1" x14ac:dyDescent="0.25"/>
    <row r="5699" customFormat="1" x14ac:dyDescent="0.25"/>
    <row r="5700" customFormat="1" x14ac:dyDescent="0.25"/>
    <row r="5701" customFormat="1" x14ac:dyDescent="0.25"/>
    <row r="5702" customFormat="1" x14ac:dyDescent="0.25"/>
    <row r="5703" customFormat="1" x14ac:dyDescent="0.25"/>
    <row r="5704" customFormat="1" x14ac:dyDescent="0.25"/>
    <row r="5705" customFormat="1" x14ac:dyDescent="0.25"/>
    <row r="5706" customFormat="1" x14ac:dyDescent="0.25"/>
    <row r="5707" customFormat="1" x14ac:dyDescent="0.25"/>
    <row r="5708" customFormat="1" x14ac:dyDescent="0.25"/>
    <row r="5709" customFormat="1" x14ac:dyDescent="0.25"/>
    <row r="5710" customFormat="1" x14ac:dyDescent="0.25"/>
    <row r="5711" customFormat="1" x14ac:dyDescent="0.25"/>
    <row r="5712" customFormat="1" x14ac:dyDescent="0.25"/>
    <row r="5713" customFormat="1" x14ac:dyDescent="0.25"/>
    <row r="5714" customFormat="1" x14ac:dyDescent="0.25"/>
    <row r="5715" customFormat="1" x14ac:dyDescent="0.25"/>
    <row r="5716" customFormat="1" x14ac:dyDescent="0.25"/>
    <row r="5717" customFormat="1" x14ac:dyDescent="0.25"/>
    <row r="5718" customFormat="1" x14ac:dyDescent="0.25"/>
    <row r="5719" customFormat="1" x14ac:dyDescent="0.25"/>
    <row r="5720" customFormat="1" x14ac:dyDescent="0.25"/>
    <row r="5721" customFormat="1" x14ac:dyDescent="0.25"/>
    <row r="5722" customFormat="1" x14ac:dyDescent="0.25"/>
    <row r="5723" customFormat="1" x14ac:dyDescent="0.25"/>
    <row r="5724" customFormat="1" x14ac:dyDescent="0.25"/>
    <row r="5725" customFormat="1" x14ac:dyDescent="0.25"/>
    <row r="5726" customFormat="1" x14ac:dyDescent="0.25"/>
    <row r="5727" customFormat="1" x14ac:dyDescent="0.25"/>
    <row r="5728" customFormat="1" x14ac:dyDescent="0.25"/>
    <row r="5729" customFormat="1" x14ac:dyDescent="0.25"/>
    <row r="5730" customFormat="1" x14ac:dyDescent="0.25"/>
    <row r="5731" customFormat="1" x14ac:dyDescent="0.25"/>
    <row r="5732" customFormat="1" x14ac:dyDescent="0.25"/>
    <row r="5733" customFormat="1" x14ac:dyDescent="0.25"/>
    <row r="5734" customFormat="1" x14ac:dyDescent="0.25"/>
    <row r="5735" customFormat="1" x14ac:dyDescent="0.25"/>
    <row r="5736" customFormat="1" x14ac:dyDescent="0.25"/>
    <row r="5737" customFormat="1" x14ac:dyDescent="0.25"/>
    <row r="5738" customFormat="1" x14ac:dyDescent="0.25"/>
    <row r="5739" customFormat="1" x14ac:dyDescent="0.25"/>
    <row r="5740" customFormat="1" x14ac:dyDescent="0.25"/>
    <row r="5741" customFormat="1" x14ac:dyDescent="0.25"/>
    <row r="5742" customFormat="1" x14ac:dyDescent="0.25"/>
    <row r="5743" customFormat="1" x14ac:dyDescent="0.25"/>
    <row r="5744" customFormat="1" x14ac:dyDescent="0.25"/>
    <row r="5745" customFormat="1" x14ac:dyDescent="0.25"/>
    <row r="5746" customFormat="1" x14ac:dyDescent="0.25"/>
    <row r="5747" customFormat="1" x14ac:dyDescent="0.25"/>
    <row r="5748" customFormat="1" x14ac:dyDescent="0.25"/>
    <row r="5749" customFormat="1" x14ac:dyDescent="0.25"/>
    <row r="5750" customFormat="1" x14ac:dyDescent="0.25"/>
    <row r="5751" customFormat="1" x14ac:dyDescent="0.25"/>
    <row r="5752" customFormat="1" x14ac:dyDescent="0.25"/>
    <row r="5753" customFormat="1" x14ac:dyDescent="0.25"/>
    <row r="5754" customFormat="1" x14ac:dyDescent="0.25"/>
    <row r="5755" customFormat="1" x14ac:dyDescent="0.25"/>
    <row r="5756" customFormat="1" x14ac:dyDescent="0.25"/>
    <row r="5757" customFormat="1" x14ac:dyDescent="0.25"/>
    <row r="5758" customFormat="1" x14ac:dyDescent="0.25"/>
    <row r="5759" customFormat="1" x14ac:dyDescent="0.25"/>
    <row r="5760" customFormat="1" x14ac:dyDescent="0.25"/>
    <row r="5761" customFormat="1" x14ac:dyDescent="0.25"/>
    <row r="5762" customFormat="1" x14ac:dyDescent="0.25"/>
    <row r="5763" customFormat="1" x14ac:dyDescent="0.25"/>
    <row r="5764" customFormat="1" x14ac:dyDescent="0.25"/>
    <row r="5765" customFormat="1" x14ac:dyDescent="0.25"/>
    <row r="5766" customFormat="1" x14ac:dyDescent="0.25"/>
    <row r="5767" customFormat="1" x14ac:dyDescent="0.25"/>
    <row r="5768" customFormat="1" x14ac:dyDescent="0.25"/>
    <row r="5769" customFormat="1" x14ac:dyDescent="0.25"/>
    <row r="5770" customFormat="1" x14ac:dyDescent="0.25"/>
    <row r="5771" customFormat="1" x14ac:dyDescent="0.25"/>
    <row r="5772" customFormat="1" x14ac:dyDescent="0.25"/>
    <row r="5773" customFormat="1" x14ac:dyDescent="0.25"/>
    <row r="5774" customFormat="1" x14ac:dyDescent="0.25"/>
    <row r="5775" customFormat="1" x14ac:dyDescent="0.25"/>
    <row r="5776" customFormat="1" x14ac:dyDescent="0.25"/>
    <row r="5777" customFormat="1" x14ac:dyDescent="0.25"/>
    <row r="5778" customFormat="1" x14ac:dyDescent="0.25"/>
    <row r="5779" customFormat="1" x14ac:dyDescent="0.25"/>
    <row r="5780" customFormat="1" x14ac:dyDescent="0.25"/>
    <row r="5781" customFormat="1" x14ac:dyDescent="0.25"/>
    <row r="5782" customFormat="1" x14ac:dyDescent="0.25"/>
    <row r="5783" customFormat="1" x14ac:dyDescent="0.25"/>
    <row r="5784" customFormat="1" x14ac:dyDescent="0.25"/>
    <row r="5785" customFormat="1" x14ac:dyDescent="0.25"/>
    <row r="5786" customFormat="1" x14ac:dyDescent="0.25"/>
    <row r="5787" customFormat="1" x14ac:dyDescent="0.25"/>
    <row r="5788" customFormat="1" x14ac:dyDescent="0.25"/>
    <row r="5789" customFormat="1" x14ac:dyDescent="0.25"/>
    <row r="5790" customFormat="1" x14ac:dyDescent="0.25"/>
    <row r="5791" customFormat="1" x14ac:dyDescent="0.25"/>
    <row r="5792" customFormat="1" x14ac:dyDescent="0.25"/>
    <row r="5793" customFormat="1" x14ac:dyDescent="0.25"/>
    <row r="5794" customFormat="1" x14ac:dyDescent="0.25"/>
    <row r="5795" customFormat="1" x14ac:dyDescent="0.25"/>
    <row r="5796" customFormat="1" x14ac:dyDescent="0.25"/>
    <row r="5797" customFormat="1" x14ac:dyDescent="0.25"/>
    <row r="5798" customFormat="1" x14ac:dyDescent="0.25"/>
    <row r="5799" customFormat="1" x14ac:dyDescent="0.25"/>
    <row r="5800" customFormat="1" x14ac:dyDescent="0.25"/>
    <row r="5801" customFormat="1" x14ac:dyDescent="0.25"/>
    <row r="5802" customFormat="1" x14ac:dyDescent="0.25"/>
    <row r="5803" customFormat="1" x14ac:dyDescent="0.25"/>
    <row r="5804" customFormat="1" x14ac:dyDescent="0.25"/>
    <row r="5805" customFormat="1" x14ac:dyDescent="0.25"/>
    <row r="5806" customFormat="1" x14ac:dyDescent="0.25"/>
    <row r="5807" customFormat="1" x14ac:dyDescent="0.25"/>
    <row r="5808" customFormat="1" x14ac:dyDescent="0.25"/>
    <row r="5809" customFormat="1" x14ac:dyDescent="0.25"/>
    <row r="5810" customFormat="1" x14ac:dyDescent="0.25"/>
    <row r="5811" customFormat="1" x14ac:dyDescent="0.25"/>
    <row r="5812" customFormat="1" x14ac:dyDescent="0.25"/>
    <row r="5813" customFormat="1" x14ac:dyDescent="0.25"/>
    <row r="5814" customFormat="1" x14ac:dyDescent="0.25"/>
    <row r="5815" customFormat="1" x14ac:dyDescent="0.25"/>
    <row r="5816" customFormat="1" x14ac:dyDescent="0.25"/>
    <row r="5817" customFormat="1" x14ac:dyDescent="0.25"/>
    <row r="5818" customFormat="1" x14ac:dyDescent="0.25"/>
    <row r="5819" customFormat="1" x14ac:dyDescent="0.25"/>
    <row r="5820" customFormat="1" x14ac:dyDescent="0.25"/>
    <row r="5821" customFormat="1" x14ac:dyDescent="0.25"/>
    <row r="5822" customFormat="1" x14ac:dyDescent="0.25"/>
    <row r="5823" customFormat="1" x14ac:dyDescent="0.25"/>
    <row r="5824" customFormat="1" x14ac:dyDescent="0.25"/>
    <row r="5825" customFormat="1" x14ac:dyDescent="0.25"/>
    <row r="5826" customFormat="1" x14ac:dyDescent="0.25"/>
    <row r="5827" customFormat="1" x14ac:dyDescent="0.25"/>
    <row r="5828" customFormat="1" x14ac:dyDescent="0.25"/>
    <row r="5829" customFormat="1" x14ac:dyDescent="0.25"/>
    <row r="5830" customFormat="1" x14ac:dyDescent="0.25"/>
    <row r="5831" customFormat="1" x14ac:dyDescent="0.25"/>
    <row r="5832" customFormat="1" x14ac:dyDescent="0.25"/>
    <row r="5833" customFormat="1" x14ac:dyDescent="0.25"/>
    <row r="5834" customFormat="1" x14ac:dyDescent="0.25"/>
    <row r="5835" customFormat="1" x14ac:dyDescent="0.25"/>
    <row r="5836" customFormat="1" x14ac:dyDescent="0.25"/>
    <row r="5837" customFormat="1" x14ac:dyDescent="0.25"/>
    <row r="5838" customFormat="1" x14ac:dyDescent="0.25"/>
    <row r="5839" customFormat="1" x14ac:dyDescent="0.25"/>
    <row r="5840" customFormat="1" x14ac:dyDescent="0.25"/>
    <row r="5841" customFormat="1" x14ac:dyDescent="0.25"/>
    <row r="5842" customFormat="1" x14ac:dyDescent="0.25"/>
    <row r="5843" customFormat="1" x14ac:dyDescent="0.25"/>
    <row r="5844" customFormat="1" x14ac:dyDescent="0.25"/>
    <row r="5845" customFormat="1" x14ac:dyDescent="0.25"/>
    <row r="5846" customFormat="1" x14ac:dyDescent="0.25"/>
    <row r="5847" customFormat="1" x14ac:dyDescent="0.25"/>
    <row r="5848" customFormat="1" x14ac:dyDescent="0.25"/>
    <row r="5849" customFormat="1" x14ac:dyDescent="0.25"/>
    <row r="5850" customFormat="1" x14ac:dyDescent="0.25"/>
    <row r="5851" customFormat="1" x14ac:dyDescent="0.25"/>
    <row r="5852" customFormat="1" x14ac:dyDescent="0.25"/>
    <row r="5853" customFormat="1" x14ac:dyDescent="0.25"/>
    <row r="5854" customFormat="1" x14ac:dyDescent="0.25"/>
    <row r="5855" customFormat="1" x14ac:dyDescent="0.25"/>
    <row r="5856" customFormat="1" x14ac:dyDescent="0.25"/>
    <row r="5857" customFormat="1" x14ac:dyDescent="0.25"/>
    <row r="5858" customFormat="1" x14ac:dyDescent="0.25"/>
    <row r="5859" customFormat="1" x14ac:dyDescent="0.25"/>
    <row r="5860" customFormat="1" x14ac:dyDescent="0.25"/>
    <row r="5861" customFormat="1" x14ac:dyDescent="0.25"/>
    <row r="5862" customFormat="1" x14ac:dyDescent="0.25"/>
    <row r="5863" customFormat="1" x14ac:dyDescent="0.25"/>
    <row r="5864" customFormat="1" x14ac:dyDescent="0.25"/>
    <row r="5865" customFormat="1" x14ac:dyDescent="0.25"/>
    <row r="5866" customFormat="1" x14ac:dyDescent="0.25"/>
    <row r="5867" customFormat="1" x14ac:dyDescent="0.25"/>
    <row r="5868" customFormat="1" x14ac:dyDescent="0.25"/>
    <row r="5869" customFormat="1" x14ac:dyDescent="0.25"/>
    <row r="5870" customFormat="1" x14ac:dyDescent="0.25"/>
    <row r="5871" customFormat="1" x14ac:dyDescent="0.25"/>
    <row r="5872" customFormat="1" x14ac:dyDescent="0.25"/>
    <row r="5873" customFormat="1" x14ac:dyDescent="0.25"/>
    <row r="5874" customFormat="1" x14ac:dyDescent="0.25"/>
    <row r="5875" customFormat="1" x14ac:dyDescent="0.25"/>
    <row r="5876" customFormat="1" x14ac:dyDescent="0.25"/>
    <row r="5877" customFormat="1" x14ac:dyDescent="0.25"/>
    <row r="5878" customFormat="1" x14ac:dyDescent="0.25"/>
    <row r="5879" customFormat="1" x14ac:dyDescent="0.25"/>
    <row r="5880" customFormat="1" x14ac:dyDescent="0.25"/>
    <row r="5881" customFormat="1" x14ac:dyDescent="0.25"/>
    <row r="5882" customFormat="1" x14ac:dyDescent="0.25"/>
    <row r="5883" customFormat="1" x14ac:dyDescent="0.25"/>
    <row r="5884" customFormat="1" x14ac:dyDescent="0.25"/>
    <row r="5885" customFormat="1" x14ac:dyDescent="0.25"/>
    <row r="5886" customFormat="1" x14ac:dyDescent="0.25"/>
    <row r="5887" customFormat="1" x14ac:dyDescent="0.25"/>
    <row r="5888" customFormat="1" x14ac:dyDescent="0.25"/>
    <row r="5889" customFormat="1" x14ac:dyDescent="0.25"/>
    <row r="5890" customFormat="1" x14ac:dyDescent="0.25"/>
    <row r="5891" customFormat="1" x14ac:dyDescent="0.25"/>
    <row r="5892" customFormat="1" x14ac:dyDescent="0.25"/>
    <row r="5893" customFormat="1" x14ac:dyDescent="0.25"/>
    <row r="5894" customFormat="1" x14ac:dyDescent="0.25"/>
    <row r="5895" customFormat="1" x14ac:dyDescent="0.25"/>
    <row r="5896" customFormat="1" x14ac:dyDescent="0.25"/>
    <row r="5897" customFormat="1" x14ac:dyDescent="0.25"/>
    <row r="5898" customFormat="1" x14ac:dyDescent="0.25"/>
    <row r="5899" customFormat="1" x14ac:dyDescent="0.25"/>
    <row r="5900" customFormat="1" x14ac:dyDescent="0.25"/>
    <row r="5901" customFormat="1" x14ac:dyDescent="0.25"/>
    <row r="5902" customFormat="1" x14ac:dyDescent="0.25"/>
    <row r="5903" customFormat="1" x14ac:dyDescent="0.25"/>
    <row r="5904" customFormat="1" x14ac:dyDescent="0.25"/>
    <row r="5905" customFormat="1" x14ac:dyDescent="0.25"/>
    <row r="5906" customFormat="1" x14ac:dyDescent="0.25"/>
    <row r="5907" customFormat="1" x14ac:dyDescent="0.25"/>
    <row r="5908" customFormat="1" x14ac:dyDescent="0.25"/>
    <row r="5909" customFormat="1" x14ac:dyDescent="0.25"/>
    <row r="5910" customFormat="1" x14ac:dyDescent="0.25"/>
    <row r="5911" customFormat="1" x14ac:dyDescent="0.25"/>
    <row r="5912" customFormat="1" x14ac:dyDescent="0.25"/>
    <row r="5913" customFormat="1" x14ac:dyDescent="0.25"/>
    <row r="5914" customFormat="1" x14ac:dyDescent="0.25"/>
    <row r="5915" customFormat="1" x14ac:dyDescent="0.25"/>
    <row r="5916" customFormat="1" x14ac:dyDescent="0.25"/>
    <row r="5917" customFormat="1" x14ac:dyDescent="0.25"/>
    <row r="5918" customFormat="1" x14ac:dyDescent="0.25"/>
    <row r="5919" customFormat="1" x14ac:dyDescent="0.25"/>
    <row r="5920" customFormat="1" x14ac:dyDescent="0.25"/>
    <row r="5921" customFormat="1" x14ac:dyDescent="0.25"/>
    <row r="5922" customFormat="1" x14ac:dyDescent="0.25"/>
    <row r="5923" customFormat="1" x14ac:dyDescent="0.25"/>
    <row r="5924" customFormat="1" x14ac:dyDescent="0.25"/>
    <row r="5925" customFormat="1" x14ac:dyDescent="0.25"/>
    <row r="5926" customFormat="1" x14ac:dyDescent="0.25"/>
    <row r="5927" customFormat="1" x14ac:dyDescent="0.25"/>
    <row r="5928" customFormat="1" x14ac:dyDescent="0.25"/>
    <row r="5929" customFormat="1" x14ac:dyDescent="0.25"/>
    <row r="5930" customFormat="1" x14ac:dyDescent="0.25"/>
    <row r="5931" customFormat="1" x14ac:dyDescent="0.25"/>
    <row r="5932" customFormat="1" x14ac:dyDescent="0.25"/>
    <row r="5933" customFormat="1" x14ac:dyDescent="0.25"/>
    <row r="5934" customFormat="1" x14ac:dyDescent="0.25"/>
    <row r="5935" customFormat="1" x14ac:dyDescent="0.25"/>
    <row r="5936" customFormat="1" x14ac:dyDescent="0.25"/>
    <row r="5937" customFormat="1" x14ac:dyDescent="0.25"/>
    <row r="5938" customFormat="1" x14ac:dyDescent="0.25"/>
    <row r="5939" customFormat="1" x14ac:dyDescent="0.25"/>
    <row r="5940" customFormat="1" x14ac:dyDescent="0.25"/>
    <row r="5941" customFormat="1" x14ac:dyDescent="0.25"/>
    <row r="5942" customFormat="1" x14ac:dyDescent="0.25"/>
    <row r="5943" customFormat="1" x14ac:dyDescent="0.25"/>
    <row r="5944" customFormat="1" x14ac:dyDescent="0.25"/>
    <row r="5945" customFormat="1" x14ac:dyDescent="0.25"/>
    <row r="5946" customFormat="1" x14ac:dyDescent="0.25"/>
    <row r="5947" customFormat="1" x14ac:dyDescent="0.25"/>
    <row r="5948" customFormat="1" x14ac:dyDescent="0.25"/>
    <row r="5949" customFormat="1" x14ac:dyDescent="0.25"/>
    <row r="5950" customFormat="1" x14ac:dyDescent="0.25"/>
    <row r="5951" customFormat="1" x14ac:dyDescent="0.25"/>
    <row r="5952" customFormat="1" x14ac:dyDescent="0.25"/>
    <row r="5953" customFormat="1" x14ac:dyDescent="0.25"/>
    <row r="5954" customFormat="1" x14ac:dyDescent="0.25"/>
    <row r="5955" customFormat="1" x14ac:dyDescent="0.25"/>
    <row r="5956" customFormat="1" x14ac:dyDescent="0.25"/>
    <row r="5957" customFormat="1" x14ac:dyDescent="0.25"/>
    <row r="5958" customFormat="1" x14ac:dyDescent="0.25"/>
    <row r="5959" customFormat="1" x14ac:dyDescent="0.25"/>
    <row r="5960" customFormat="1" x14ac:dyDescent="0.25"/>
    <row r="5961" customFormat="1" x14ac:dyDescent="0.25"/>
    <row r="5962" customFormat="1" x14ac:dyDescent="0.25"/>
    <row r="5963" customFormat="1" x14ac:dyDescent="0.25"/>
    <row r="5964" customFormat="1" x14ac:dyDescent="0.25"/>
    <row r="5965" customFormat="1" x14ac:dyDescent="0.25"/>
    <row r="5966" customFormat="1" x14ac:dyDescent="0.25"/>
    <row r="5967" customFormat="1" x14ac:dyDescent="0.25"/>
    <row r="5968" customFormat="1" x14ac:dyDescent="0.25"/>
    <row r="5969" customFormat="1" x14ac:dyDescent="0.25"/>
    <row r="5970" customFormat="1" x14ac:dyDescent="0.25"/>
    <row r="5971" customFormat="1" x14ac:dyDescent="0.25"/>
    <row r="5972" customFormat="1" x14ac:dyDescent="0.25"/>
    <row r="5973" customFormat="1" x14ac:dyDescent="0.25"/>
    <row r="5974" customFormat="1" x14ac:dyDescent="0.25"/>
    <row r="5975" customFormat="1" x14ac:dyDescent="0.25"/>
    <row r="5976" customFormat="1" x14ac:dyDescent="0.25"/>
    <row r="5977" customFormat="1" x14ac:dyDescent="0.25"/>
    <row r="5978" customFormat="1" x14ac:dyDescent="0.25"/>
    <row r="5979" customFormat="1" x14ac:dyDescent="0.25"/>
    <row r="5980" customFormat="1" x14ac:dyDescent="0.25"/>
    <row r="5981" customFormat="1" x14ac:dyDescent="0.25"/>
    <row r="5982" customFormat="1" x14ac:dyDescent="0.25"/>
    <row r="5983" customFormat="1" x14ac:dyDescent="0.25"/>
    <row r="5984" customFormat="1" x14ac:dyDescent="0.25"/>
    <row r="5985" customFormat="1" x14ac:dyDescent="0.25"/>
    <row r="5986" customFormat="1" x14ac:dyDescent="0.25"/>
    <row r="5987" customFormat="1" x14ac:dyDescent="0.25"/>
    <row r="5988" customFormat="1" x14ac:dyDescent="0.25"/>
    <row r="5989" customFormat="1" x14ac:dyDescent="0.25"/>
    <row r="5990" customFormat="1" x14ac:dyDescent="0.25"/>
    <row r="5991" customFormat="1" x14ac:dyDescent="0.25"/>
    <row r="5992" customFormat="1" x14ac:dyDescent="0.25"/>
    <row r="5993" customFormat="1" x14ac:dyDescent="0.25"/>
    <row r="5994" customFormat="1" x14ac:dyDescent="0.25"/>
    <row r="5995" customFormat="1" x14ac:dyDescent="0.25"/>
    <row r="5996" customFormat="1" x14ac:dyDescent="0.25"/>
    <row r="5997" customFormat="1" x14ac:dyDescent="0.25"/>
    <row r="5998" customFormat="1" x14ac:dyDescent="0.25"/>
    <row r="5999" customFormat="1" x14ac:dyDescent="0.25"/>
    <row r="6000" customFormat="1" x14ac:dyDescent="0.25"/>
    <row r="6001" customFormat="1" x14ac:dyDescent="0.25"/>
    <row r="6002" customFormat="1" x14ac:dyDescent="0.25"/>
    <row r="6003" customFormat="1" x14ac:dyDescent="0.25"/>
    <row r="6004" customFormat="1" x14ac:dyDescent="0.25"/>
    <row r="6005" customFormat="1" x14ac:dyDescent="0.25"/>
    <row r="6006" customFormat="1" x14ac:dyDescent="0.25"/>
    <row r="6007" customFormat="1" x14ac:dyDescent="0.25"/>
    <row r="6008" customFormat="1" x14ac:dyDescent="0.25"/>
    <row r="6009" customFormat="1" x14ac:dyDescent="0.25"/>
    <row r="6010" customFormat="1" x14ac:dyDescent="0.25"/>
    <row r="6011" customFormat="1" x14ac:dyDescent="0.25"/>
    <row r="6012" customFormat="1" x14ac:dyDescent="0.25"/>
    <row r="6013" customFormat="1" x14ac:dyDescent="0.25"/>
    <row r="6014" customFormat="1" x14ac:dyDescent="0.25"/>
    <row r="6015" customFormat="1" x14ac:dyDescent="0.25"/>
    <row r="6016" customFormat="1" x14ac:dyDescent="0.25"/>
    <row r="6017" customFormat="1" x14ac:dyDescent="0.25"/>
    <row r="6018" customFormat="1" x14ac:dyDescent="0.25"/>
    <row r="6019" customFormat="1" x14ac:dyDescent="0.25"/>
    <row r="6020" customFormat="1" x14ac:dyDescent="0.25"/>
    <row r="6021" customFormat="1" x14ac:dyDescent="0.25"/>
    <row r="6022" customFormat="1" x14ac:dyDescent="0.25"/>
    <row r="6023" customFormat="1" x14ac:dyDescent="0.25"/>
    <row r="6024" customFormat="1" x14ac:dyDescent="0.25"/>
    <row r="6025" customFormat="1" x14ac:dyDescent="0.25"/>
    <row r="6026" customFormat="1" x14ac:dyDescent="0.25"/>
    <row r="6027" customFormat="1" x14ac:dyDescent="0.25"/>
    <row r="6028" customFormat="1" x14ac:dyDescent="0.25"/>
    <row r="6029" customFormat="1" x14ac:dyDescent="0.25"/>
    <row r="6030" customFormat="1" x14ac:dyDescent="0.25"/>
    <row r="6031" customFormat="1" x14ac:dyDescent="0.25"/>
    <row r="6032" customFormat="1" x14ac:dyDescent="0.25"/>
    <row r="6033" customFormat="1" x14ac:dyDescent="0.25"/>
    <row r="6034" customFormat="1" x14ac:dyDescent="0.25"/>
    <row r="6035" customFormat="1" x14ac:dyDescent="0.25"/>
    <row r="6036" customFormat="1" x14ac:dyDescent="0.25"/>
    <row r="6037" customFormat="1" x14ac:dyDescent="0.25"/>
    <row r="6038" customFormat="1" x14ac:dyDescent="0.25"/>
    <row r="6039" customFormat="1" x14ac:dyDescent="0.25"/>
    <row r="6040" customFormat="1" x14ac:dyDescent="0.25"/>
    <row r="6041" customFormat="1" x14ac:dyDescent="0.25"/>
    <row r="6042" customFormat="1" x14ac:dyDescent="0.25"/>
    <row r="6043" customFormat="1" x14ac:dyDescent="0.25"/>
    <row r="6044" customFormat="1" x14ac:dyDescent="0.25"/>
    <row r="6045" customFormat="1" x14ac:dyDescent="0.25"/>
    <row r="6046" customFormat="1" x14ac:dyDescent="0.25"/>
    <row r="6047" customFormat="1" x14ac:dyDescent="0.25"/>
    <row r="6048" customFormat="1" x14ac:dyDescent="0.25"/>
    <row r="6049" customFormat="1" x14ac:dyDescent="0.25"/>
    <row r="6050" customFormat="1" x14ac:dyDescent="0.25"/>
    <row r="6051" customFormat="1" x14ac:dyDescent="0.25"/>
    <row r="6052" customFormat="1" x14ac:dyDescent="0.25"/>
    <row r="6053" customFormat="1" x14ac:dyDescent="0.25"/>
    <row r="6054" customFormat="1" x14ac:dyDescent="0.25"/>
    <row r="6055" customFormat="1" x14ac:dyDescent="0.25"/>
    <row r="6056" customFormat="1" x14ac:dyDescent="0.25"/>
    <row r="6057" customFormat="1" x14ac:dyDescent="0.25"/>
    <row r="6058" customFormat="1" x14ac:dyDescent="0.25"/>
    <row r="6059" customFormat="1" x14ac:dyDescent="0.25"/>
    <row r="6060" customFormat="1" x14ac:dyDescent="0.25"/>
    <row r="6061" customFormat="1" x14ac:dyDescent="0.25"/>
    <row r="6062" customFormat="1" x14ac:dyDescent="0.25"/>
    <row r="6063" customFormat="1" x14ac:dyDescent="0.25"/>
    <row r="6064" customFormat="1" x14ac:dyDescent="0.25"/>
    <row r="6065" customFormat="1" x14ac:dyDescent="0.25"/>
    <row r="6066" customFormat="1" x14ac:dyDescent="0.25"/>
    <row r="6067" customFormat="1" x14ac:dyDescent="0.25"/>
    <row r="6068" customFormat="1" x14ac:dyDescent="0.25"/>
    <row r="6069" customFormat="1" x14ac:dyDescent="0.25"/>
    <row r="6070" customFormat="1" x14ac:dyDescent="0.25"/>
    <row r="6071" customFormat="1" x14ac:dyDescent="0.25"/>
    <row r="6072" customFormat="1" x14ac:dyDescent="0.25"/>
    <row r="6073" customFormat="1" x14ac:dyDescent="0.25"/>
    <row r="6074" customFormat="1" x14ac:dyDescent="0.25"/>
    <row r="6075" customFormat="1" x14ac:dyDescent="0.25"/>
    <row r="6076" customFormat="1" x14ac:dyDescent="0.25"/>
    <row r="6077" customFormat="1" x14ac:dyDescent="0.25"/>
    <row r="6078" customFormat="1" x14ac:dyDescent="0.25"/>
    <row r="6079" customFormat="1" x14ac:dyDescent="0.25"/>
    <row r="6080" customFormat="1" x14ac:dyDescent="0.25"/>
    <row r="6081" customFormat="1" x14ac:dyDescent="0.25"/>
    <row r="6082" customFormat="1" x14ac:dyDescent="0.25"/>
    <row r="6083" customFormat="1" x14ac:dyDescent="0.25"/>
    <row r="6084" customFormat="1" x14ac:dyDescent="0.25"/>
    <row r="6085" customFormat="1" x14ac:dyDescent="0.25"/>
    <row r="6086" customFormat="1" x14ac:dyDescent="0.25"/>
    <row r="6087" customFormat="1" x14ac:dyDescent="0.25"/>
    <row r="6088" customFormat="1" x14ac:dyDescent="0.25"/>
    <row r="6089" customFormat="1" x14ac:dyDescent="0.25"/>
    <row r="6090" customFormat="1" x14ac:dyDescent="0.25"/>
    <row r="6091" customFormat="1" x14ac:dyDescent="0.25"/>
    <row r="6092" customFormat="1" x14ac:dyDescent="0.25"/>
    <row r="6093" customFormat="1" x14ac:dyDescent="0.25"/>
    <row r="6094" customFormat="1" x14ac:dyDescent="0.25"/>
    <row r="6095" customFormat="1" x14ac:dyDescent="0.25"/>
    <row r="6096" customFormat="1" x14ac:dyDescent="0.25"/>
    <row r="6097" customFormat="1" x14ac:dyDescent="0.25"/>
    <row r="6098" customFormat="1" x14ac:dyDescent="0.25"/>
    <row r="6099" customFormat="1" x14ac:dyDescent="0.25"/>
    <row r="6100" customFormat="1" x14ac:dyDescent="0.25"/>
    <row r="6101" customFormat="1" x14ac:dyDescent="0.25"/>
    <row r="6102" customFormat="1" x14ac:dyDescent="0.25"/>
    <row r="6103" customFormat="1" x14ac:dyDescent="0.25"/>
    <row r="6104" customFormat="1" x14ac:dyDescent="0.25"/>
    <row r="6105" customFormat="1" x14ac:dyDescent="0.25"/>
    <row r="6106" customFormat="1" x14ac:dyDescent="0.25"/>
    <row r="6107" customFormat="1" x14ac:dyDescent="0.25"/>
    <row r="6108" customFormat="1" x14ac:dyDescent="0.25"/>
    <row r="6109" customFormat="1" x14ac:dyDescent="0.25"/>
    <row r="6110" customFormat="1" x14ac:dyDescent="0.25"/>
    <row r="6111" customFormat="1" x14ac:dyDescent="0.25"/>
    <row r="6112" customFormat="1" x14ac:dyDescent="0.25"/>
    <row r="6113" customFormat="1" x14ac:dyDescent="0.25"/>
    <row r="6114" customFormat="1" x14ac:dyDescent="0.25"/>
    <row r="6115" customFormat="1" x14ac:dyDescent="0.25"/>
    <row r="6116" customFormat="1" x14ac:dyDescent="0.25"/>
    <row r="6117" customFormat="1" x14ac:dyDescent="0.25"/>
    <row r="6118" customFormat="1" x14ac:dyDescent="0.25"/>
    <row r="6119" customFormat="1" x14ac:dyDescent="0.25"/>
    <row r="6120" customFormat="1" x14ac:dyDescent="0.25"/>
    <row r="6121" customFormat="1" x14ac:dyDescent="0.25"/>
    <row r="6122" customFormat="1" x14ac:dyDescent="0.25"/>
    <row r="6123" customFormat="1" x14ac:dyDescent="0.25"/>
    <row r="6124" customFormat="1" x14ac:dyDescent="0.25"/>
    <row r="6125" customFormat="1" x14ac:dyDescent="0.25"/>
    <row r="6126" customFormat="1" x14ac:dyDescent="0.25"/>
    <row r="6127" customFormat="1" x14ac:dyDescent="0.25"/>
    <row r="6128" customFormat="1" x14ac:dyDescent="0.25"/>
    <row r="6129" customFormat="1" x14ac:dyDescent="0.25"/>
    <row r="6130" customFormat="1" x14ac:dyDescent="0.25"/>
    <row r="6131" customFormat="1" x14ac:dyDescent="0.25"/>
    <row r="6132" customFormat="1" x14ac:dyDescent="0.25"/>
    <row r="6133" customFormat="1" x14ac:dyDescent="0.25"/>
    <row r="6134" customFormat="1" x14ac:dyDescent="0.25"/>
    <row r="6135" customFormat="1" x14ac:dyDescent="0.25"/>
    <row r="6136" customFormat="1" x14ac:dyDescent="0.25"/>
    <row r="6137" customFormat="1" x14ac:dyDescent="0.25"/>
    <row r="6138" customFormat="1" x14ac:dyDescent="0.25"/>
    <row r="6139" customFormat="1" x14ac:dyDescent="0.25"/>
    <row r="6140" customFormat="1" x14ac:dyDescent="0.25"/>
    <row r="6141" customFormat="1" x14ac:dyDescent="0.25"/>
    <row r="6142" customFormat="1" x14ac:dyDescent="0.25"/>
    <row r="6143" customFormat="1" x14ac:dyDescent="0.25"/>
    <row r="6144" customFormat="1" x14ac:dyDescent="0.25"/>
    <row r="6145" customFormat="1" x14ac:dyDescent="0.25"/>
    <row r="6146" customFormat="1" x14ac:dyDescent="0.25"/>
    <row r="6147" customFormat="1" x14ac:dyDescent="0.25"/>
    <row r="6148" customFormat="1" x14ac:dyDescent="0.25"/>
    <row r="6149" customFormat="1" x14ac:dyDescent="0.25"/>
    <row r="6150" customFormat="1" x14ac:dyDescent="0.25"/>
    <row r="6151" customFormat="1" x14ac:dyDescent="0.25"/>
    <row r="6152" customFormat="1" x14ac:dyDescent="0.25"/>
    <row r="6153" customFormat="1" x14ac:dyDescent="0.25"/>
    <row r="6154" customFormat="1" x14ac:dyDescent="0.25"/>
    <row r="6155" customFormat="1" x14ac:dyDescent="0.25"/>
    <row r="6156" customFormat="1" x14ac:dyDescent="0.25"/>
    <row r="6157" customFormat="1" x14ac:dyDescent="0.25"/>
    <row r="6158" customFormat="1" x14ac:dyDescent="0.25"/>
    <row r="6159" customFormat="1" x14ac:dyDescent="0.25"/>
    <row r="6160" customFormat="1" x14ac:dyDescent="0.25"/>
    <row r="6161" customFormat="1" x14ac:dyDescent="0.25"/>
    <row r="6162" customFormat="1" x14ac:dyDescent="0.25"/>
    <row r="6163" customFormat="1" x14ac:dyDescent="0.25"/>
    <row r="6164" customFormat="1" x14ac:dyDescent="0.25"/>
    <row r="6165" customFormat="1" x14ac:dyDescent="0.25"/>
    <row r="6166" customFormat="1" x14ac:dyDescent="0.25"/>
    <row r="6167" customFormat="1" x14ac:dyDescent="0.25"/>
    <row r="6168" customFormat="1" x14ac:dyDescent="0.25"/>
    <row r="6169" customFormat="1" x14ac:dyDescent="0.25"/>
    <row r="6170" customFormat="1" x14ac:dyDescent="0.25"/>
    <row r="6171" customFormat="1" x14ac:dyDescent="0.25"/>
    <row r="6172" customFormat="1" x14ac:dyDescent="0.25"/>
    <row r="6173" customFormat="1" x14ac:dyDescent="0.25"/>
    <row r="6174" customFormat="1" x14ac:dyDescent="0.25"/>
    <row r="6175" customFormat="1" x14ac:dyDescent="0.25"/>
    <row r="6176" customFormat="1" x14ac:dyDescent="0.25"/>
    <row r="6177" customFormat="1" x14ac:dyDescent="0.25"/>
    <row r="6178" customFormat="1" x14ac:dyDescent="0.25"/>
    <row r="6179" customFormat="1" x14ac:dyDescent="0.25"/>
    <row r="6180" customFormat="1" x14ac:dyDescent="0.25"/>
    <row r="6181" customFormat="1" x14ac:dyDescent="0.25"/>
    <row r="6182" customFormat="1" x14ac:dyDescent="0.25"/>
    <row r="6183" customFormat="1" x14ac:dyDescent="0.25"/>
    <row r="6184" customFormat="1" x14ac:dyDescent="0.25"/>
    <row r="6185" customFormat="1" x14ac:dyDescent="0.25"/>
    <row r="6186" customFormat="1" x14ac:dyDescent="0.25"/>
    <row r="6187" customFormat="1" x14ac:dyDescent="0.25"/>
    <row r="6188" customFormat="1" x14ac:dyDescent="0.25"/>
    <row r="6189" customFormat="1" x14ac:dyDescent="0.25"/>
    <row r="6190" customFormat="1" x14ac:dyDescent="0.25"/>
    <row r="6191" customFormat="1" x14ac:dyDescent="0.25"/>
    <row r="6192" customFormat="1" x14ac:dyDescent="0.25"/>
    <row r="6193" customFormat="1" x14ac:dyDescent="0.25"/>
    <row r="6194" customFormat="1" x14ac:dyDescent="0.25"/>
    <row r="6195" customFormat="1" x14ac:dyDescent="0.25"/>
    <row r="6196" customFormat="1" x14ac:dyDescent="0.25"/>
    <row r="6197" customFormat="1" x14ac:dyDescent="0.25"/>
    <row r="6198" customFormat="1" x14ac:dyDescent="0.25"/>
    <row r="6199" customFormat="1" x14ac:dyDescent="0.25"/>
    <row r="6200" customFormat="1" x14ac:dyDescent="0.25"/>
    <row r="6201" customFormat="1" x14ac:dyDescent="0.25"/>
    <row r="6202" customFormat="1" x14ac:dyDescent="0.25"/>
    <row r="6203" customFormat="1" x14ac:dyDescent="0.25"/>
    <row r="6204" customFormat="1" x14ac:dyDescent="0.25"/>
    <row r="6205" customFormat="1" x14ac:dyDescent="0.25"/>
    <row r="6206" customFormat="1" x14ac:dyDescent="0.25"/>
    <row r="6207" customFormat="1" x14ac:dyDescent="0.25"/>
    <row r="6208" customFormat="1" x14ac:dyDescent="0.25"/>
    <row r="6209" customFormat="1" x14ac:dyDescent="0.25"/>
    <row r="6210" customFormat="1" x14ac:dyDescent="0.25"/>
    <row r="6211" customFormat="1" x14ac:dyDescent="0.25"/>
    <row r="6212" customFormat="1" x14ac:dyDescent="0.25"/>
    <row r="6213" customFormat="1" x14ac:dyDescent="0.25"/>
    <row r="6214" customFormat="1" x14ac:dyDescent="0.25"/>
    <row r="6215" customFormat="1" x14ac:dyDescent="0.25"/>
    <row r="6216" customFormat="1" x14ac:dyDescent="0.25"/>
    <row r="6217" customFormat="1" x14ac:dyDescent="0.25"/>
    <row r="6218" customFormat="1" x14ac:dyDescent="0.25"/>
    <row r="6219" customFormat="1" x14ac:dyDescent="0.25"/>
    <row r="6220" customFormat="1" x14ac:dyDescent="0.25"/>
    <row r="6221" customFormat="1" x14ac:dyDescent="0.25"/>
    <row r="6222" customFormat="1" x14ac:dyDescent="0.25"/>
    <row r="6223" customFormat="1" x14ac:dyDescent="0.25"/>
    <row r="6224" customFormat="1" x14ac:dyDescent="0.25"/>
    <row r="6225" customFormat="1" x14ac:dyDescent="0.25"/>
    <row r="6226" customFormat="1" x14ac:dyDescent="0.25"/>
    <row r="6227" customFormat="1" x14ac:dyDescent="0.25"/>
    <row r="6228" customFormat="1" x14ac:dyDescent="0.25"/>
    <row r="6229" customFormat="1" x14ac:dyDescent="0.25"/>
    <row r="6230" customFormat="1" x14ac:dyDescent="0.25"/>
    <row r="6231" customFormat="1" x14ac:dyDescent="0.25"/>
    <row r="6232" customFormat="1" x14ac:dyDescent="0.25"/>
    <row r="6233" customFormat="1" x14ac:dyDescent="0.25"/>
    <row r="6234" customFormat="1" x14ac:dyDescent="0.25"/>
    <row r="6235" customFormat="1" x14ac:dyDescent="0.25"/>
    <row r="6236" customFormat="1" x14ac:dyDescent="0.25"/>
    <row r="6237" customFormat="1" x14ac:dyDescent="0.25"/>
    <row r="6238" customFormat="1" x14ac:dyDescent="0.25"/>
    <row r="6239" customFormat="1" x14ac:dyDescent="0.25"/>
    <row r="6240" customFormat="1" x14ac:dyDescent="0.25"/>
    <row r="6241" customFormat="1" x14ac:dyDescent="0.25"/>
    <row r="6242" customFormat="1" x14ac:dyDescent="0.25"/>
    <row r="6243" customFormat="1" x14ac:dyDescent="0.25"/>
    <row r="6244" customFormat="1" x14ac:dyDescent="0.25"/>
    <row r="6245" customFormat="1" x14ac:dyDescent="0.25"/>
    <row r="6246" customFormat="1" x14ac:dyDescent="0.25"/>
    <row r="6247" customFormat="1" x14ac:dyDescent="0.25"/>
    <row r="6248" customFormat="1" x14ac:dyDescent="0.25"/>
    <row r="6249" customFormat="1" x14ac:dyDescent="0.25"/>
    <row r="6250" customFormat="1" x14ac:dyDescent="0.25"/>
    <row r="6251" customFormat="1" x14ac:dyDescent="0.25"/>
    <row r="6252" customFormat="1" x14ac:dyDescent="0.25"/>
    <row r="6253" customFormat="1" x14ac:dyDescent="0.25"/>
    <row r="6254" customFormat="1" x14ac:dyDescent="0.25"/>
    <row r="6255" customFormat="1" x14ac:dyDescent="0.25"/>
    <row r="6256" customFormat="1" x14ac:dyDescent="0.25"/>
    <row r="6257" customFormat="1" x14ac:dyDescent="0.25"/>
    <row r="6258" customFormat="1" x14ac:dyDescent="0.25"/>
    <row r="6259" customFormat="1" x14ac:dyDescent="0.25"/>
    <row r="6260" customFormat="1" x14ac:dyDescent="0.25"/>
    <row r="6261" customFormat="1" x14ac:dyDescent="0.25"/>
    <row r="6262" customFormat="1" x14ac:dyDescent="0.25"/>
    <row r="6263" customFormat="1" x14ac:dyDescent="0.25"/>
    <row r="6264" customFormat="1" x14ac:dyDescent="0.25"/>
    <row r="6265" customFormat="1" x14ac:dyDescent="0.25"/>
    <row r="6266" customFormat="1" x14ac:dyDescent="0.25"/>
    <row r="6267" customFormat="1" x14ac:dyDescent="0.25"/>
    <row r="6268" customFormat="1" x14ac:dyDescent="0.25"/>
    <row r="6269" customFormat="1" x14ac:dyDescent="0.25"/>
    <row r="6270" customFormat="1" x14ac:dyDescent="0.25"/>
    <row r="6271" customFormat="1" x14ac:dyDescent="0.25"/>
    <row r="6272" customFormat="1" x14ac:dyDescent="0.25"/>
    <row r="6273" customFormat="1" x14ac:dyDescent="0.25"/>
    <row r="6274" customFormat="1" x14ac:dyDescent="0.25"/>
    <row r="6275" customFormat="1" x14ac:dyDescent="0.25"/>
    <row r="6276" customFormat="1" x14ac:dyDescent="0.25"/>
    <row r="6277" customFormat="1" x14ac:dyDescent="0.25"/>
    <row r="6278" customFormat="1" x14ac:dyDescent="0.25"/>
    <row r="6279" customFormat="1" x14ac:dyDescent="0.25"/>
    <row r="6280" customFormat="1" x14ac:dyDescent="0.25"/>
    <row r="6281" customFormat="1" x14ac:dyDescent="0.25"/>
    <row r="6282" customFormat="1" x14ac:dyDescent="0.25"/>
    <row r="6283" customFormat="1" x14ac:dyDescent="0.25"/>
    <row r="6284" customFormat="1" x14ac:dyDescent="0.25"/>
    <row r="6285" customFormat="1" x14ac:dyDescent="0.25"/>
    <row r="6286" customFormat="1" x14ac:dyDescent="0.25"/>
    <row r="6287" customFormat="1" x14ac:dyDescent="0.25"/>
    <row r="6288" customFormat="1" x14ac:dyDescent="0.25"/>
    <row r="6289" customFormat="1" x14ac:dyDescent="0.25"/>
    <row r="6290" customFormat="1" x14ac:dyDescent="0.25"/>
    <row r="6291" customFormat="1" x14ac:dyDescent="0.25"/>
    <row r="6292" customFormat="1" x14ac:dyDescent="0.25"/>
    <row r="6293" customFormat="1" x14ac:dyDescent="0.25"/>
    <row r="6294" customFormat="1" x14ac:dyDescent="0.25"/>
    <row r="6295" customFormat="1" x14ac:dyDescent="0.25"/>
    <row r="6296" customFormat="1" x14ac:dyDescent="0.25"/>
    <row r="6297" customFormat="1" x14ac:dyDescent="0.25"/>
    <row r="6298" customFormat="1" x14ac:dyDescent="0.25"/>
    <row r="6299" customFormat="1" x14ac:dyDescent="0.25"/>
    <row r="6300" customFormat="1" x14ac:dyDescent="0.25"/>
    <row r="6301" customFormat="1" x14ac:dyDescent="0.25"/>
    <row r="6302" customFormat="1" x14ac:dyDescent="0.25"/>
    <row r="6303" customFormat="1" x14ac:dyDescent="0.25"/>
    <row r="6304" customFormat="1" x14ac:dyDescent="0.25"/>
    <row r="6305" customFormat="1" x14ac:dyDescent="0.25"/>
    <row r="6306" customFormat="1" x14ac:dyDescent="0.25"/>
    <row r="6307" customFormat="1" x14ac:dyDescent="0.25"/>
    <row r="6308" customFormat="1" x14ac:dyDescent="0.25"/>
    <row r="6309" customFormat="1" x14ac:dyDescent="0.25"/>
    <row r="6310" customFormat="1" x14ac:dyDescent="0.25"/>
    <row r="6311" customFormat="1" x14ac:dyDescent="0.25"/>
    <row r="6312" customFormat="1" x14ac:dyDescent="0.25"/>
    <row r="6313" customFormat="1" x14ac:dyDescent="0.25"/>
    <row r="6314" customFormat="1" x14ac:dyDescent="0.25"/>
    <row r="6315" customFormat="1" x14ac:dyDescent="0.25"/>
    <row r="6316" customFormat="1" x14ac:dyDescent="0.25"/>
    <row r="6317" customFormat="1" x14ac:dyDescent="0.25"/>
    <row r="6318" customFormat="1" x14ac:dyDescent="0.25"/>
    <row r="6319" customFormat="1" x14ac:dyDescent="0.25"/>
    <row r="6320" customFormat="1" x14ac:dyDescent="0.25"/>
    <row r="6321" customFormat="1" x14ac:dyDescent="0.25"/>
    <row r="6322" customFormat="1" x14ac:dyDescent="0.25"/>
    <row r="6323" customFormat="1" x14ac:dyDescent="0.25"/>
    <row r="6324" customFormat="1" x14ac:dyDescent="0.25"/>
    <row r="6325" customFormat="1" x14ac:dyDescent="0.25"/>
    <row r="6326" customFormat="1" x14ac:dyDescent="0.25"/>
    <row r="6327" customFormat="1" x14ac:dyDescent="0.25"/>
    <row r="6328" customFormat="1" x14ac:dyDescent="0.25"/>
    <row r="6329" customFormat="1" x14ac:dyDescent="0.25"/>
    <row r="6330" customFormat="1" x14ac:dyDescent="0.25"/>
    <row r="6331" customFormat="1" x14ac:dyDescent="0.25"/>
    <row r="6332" customFormat="1" x14ac:dyDescent="0.25"/>
    <row r="6333" customFormat="1" x14ac:dyDescent="0.25"/>
    <row r="6334" customFormat="1" x14ac:dyDescent="0.25"/>
    <row r="6335" customFormat="1" x14ac:dyDescent="0.25"/>
    <row r="6336" customFormat="1" x14ac:dyDescent="0.25"/>
    <row r="6337" customFormat="1" x14ac:dyDescent="0.25"/>
    <row r="6338" customFormat="1" x14ac:dyDescent="0.25"/>
    <row r="6339" customFormat="1" x14ac:dyDescent="0.25"/>
    <row r="6340" customFormat="1" x14ac:dyDescent="0.25"/>
    <row r="6341" customFormat="1" x14ac:dyDescent="0.25"/>
    <row r="6342" customFormat="1" x14ac:dyDescent="0.25"/>
    <row r="6343" customFormat="1" x14ac:dyDescent="0.25"/>
    <row r="6344" customFormat="1" x14ac:dyDescent="0.25"/>
    <row r="6345" customFormat="1" x14ac:dyDescent="0.25"/>
    <row r="6346" customFormat="1" x14ac:dyDescent="0.25"/>
    <row r="6347" customFormat="1" x14ac:dyDescent="0.25"/>
    <row r="6348" customFormat="1" x14ac:dyDescent="0.25"/>
    <row r="6349" customFormat="1" x14ac:dyDescent="0.25"/>
    <row r="6350" customFormat="1" x14ac:dyDescent="0.25"/>
    <row r="6351" customFormat="1" x14ac:dyDescent="0.25"/>
    <row r="6352" customFormat="1" x14ac:dyDescent="0.25"/>
    <row r="6353" customFormat="1" x14ac:dyDescent="0.25"/>
    <row r="6354" customFormat="1" x14ac:dyDescent="0.25"/>
    <row r="6355" customFormat="1" x14ac:dyDescent="0.25"/>
    <row r="6356" customFormat="1" x14ac:dyDescent="0.25"/>
    <row r="6357" customFormat="1" x14ac:dyDescent="0.25"/>
    <row r="6358" customFormat="1" x14ac:dyDescent="0.25"/>
    <row r="6359" customFormat="1" x14ac:dyDescent="0.25"/>
    <row r="6360" customFormat="1" x14ac:dyDescent="0.25"/>
    <row r="6361" customFormat="1" x14ac:dyDescent="0.25"/>
    <row r="6362" customFormat="1" x14ac:dyDescent="0.25"/>
    <row r="6363" customFormat="1" x14ac:dyDescent="0.25"/>
    <row r="6364" customFormat="1" x14ac:dyDescent="0.25"/>
    <row r="6365" customFormat="1" x14ac:dyDescent="0.25"/>
    <row r="6366" customFormat="1" x14ac:dyDescent="0.25"/>
    <row r="6367" customFormat="1" x14ac:dyDescent="0.25"/>
    <row r="6368" customFormat="1" x14ac:dyDescent="0.25"/>
    <row r="6369" customFormat="1" x14ac:dyDescent="0.25"/>
    <row r="6370" customFormat="1" x14ac:dyDescent="0.25"/>
    <row r="6371" customFormat="1" x14ac:dyDescent="0.25"/>
    <row r="6372" customFormat="1" x14ac:dyDescent="0.25"/>
    <row r="6373" customFormat="1" x14ac:dyDescent="0.25"/>
    <row r="6374" customFormat="1" x14ac:dyDescent="0.25"/>
    <row r="6375" customFormat="1" x14ac:dyDescent="0.25"/>
    <row r="6376" customFormat="1" x14ac:dyDescent="0.25"/>
    <row r="6377" customFormat="1" x14ac:dyDescent="0.25"/>
    <row r="6378" customFormat="1" x14ac:dyDescent="0.25"/>
    <row r="6379" customFormat="1" x14ac:dyDescent="0.25"/>
    <row r="6380" customFormat="1" x14ac:dyDescent="0.25"/>
    <row r="6381" customFormat="1" x14ac:dyDescent="0.25"/>
    <row r="6382" customFormat="1" x14ac:dyDescent="0.25"/>
    <row r="6383" customFormat="1" x14ac:dyDescent="0.25"/>
    <row r="6384" customFormat="1" x14ac:dyDescent="0.25"/>
    <row r="6385" customFormat="1" x14ac:dyDescent="0.25"/>
    <row r="6386" customFormat="1" x14ac:dyDescent="0.25"/>
    <row r="6387" customFormat="1" x14ac:dyDescent="0.25"/>
    <row r="6388" customFormat="1" x14ac:dyDescent="0.25"/>
    <row r="6389" customFormat="1" x14ac:dyDescent="0.25"/>
    <row r="6390" customFormat="1" x14ac:dyDescent="0.25"/>
    <row r="6391" customFormat="1" x14ac:dyDescent="0.25"/>
    <row r="6392" customFormat="1" x14ac:dyDescent="0.25"/>
    <row r="6393" customFormat="1" x14ac:dyDescent="0.25"/>
    <row r="6394" customFormat="1" x14ac:dyDescent="0.25"/>
    <row r="6395" customFormat="1" x14ac:dyDescent="0.25"/>
    <row r="6396" customFormat="1" x14ac:dyDescent="0.25"/>
    <row r="6397" customFormat="1" x14ac:dyDescent="0.25"/>
    <row r="6398" customFormat="1" x14ac:dyDescent="0.25"/>
    <row r="6399" customFormat="1" x14ac:dyDescent="0.25"/>
    <row r="6400" customFormat="1" x14ac:dyDescent="0.25"/>
    <row r="6401" customFormat="1" x14ac:dyDescent="0.25"/>
    <row r="6402" customFormat="1" x14ac:dyDescent="0.25"/>
    <row r="6403" customFormat="1" x14ac:dyDescent="0.25"/>
    <row r="6404" customFormat="1" x14ac:dyDescent="0.25"/>
    <row r="6405" customFormat="1" x14ac:dyDescent="0.25"/>
    <row r="6406" customFormat="1" x14ac:dyDescent="0.25"/>
    <row r="6407" customFormat="1" x14ac:dyDescent="0.25"/>
    <row r="6408" customFormat="1" x14ac:dyDescent="0.25"/>
    <row r="6409" customFormat="1" x14ac:dyDescent="0.25"/>
    <row r="6410" customFormat="1" x14ac:dyDescent="0.25"/>
    <row r="6411" customFormat="1" x14ac:dyDescent="0.25"/>
    <row r="6412" customFormat="1" x14ac:dyDescent="0.25"/>
    <row r="6413" customFormat="1" x14ac:dyDescent="0.25"/>
    <row r="6414" customFormat="1" x14ac:dyDescent="0.25"/>
    <row r="6415" customFormat="1" x14ac:dyDescent="0.25"/>
    <row r="6416" customFormat="1" x14ac:dyDescent="0.25"/>
    <row r="6417" customFormat="1" x14ac:dyDescent="0.25"/>
    <row r="6418" customFormat="1" x14ac:dyDescent="0.25"/>
    <row r="6419" customFormat="1" x14ac:dyDescent="0.25"/>
    <row r="6420" customFormat="1" x14ac:dyDescent="0.25"/>
    <row r="6421" customFormat="1" x14ac:dyDescent="0.25"/>
    <row r="6422" customFormat="1" x14ac:dyDescent="0.25"/>
    <row r="6423" customFormat="1" x14ac:dyDescent="0.25"/>
    <row r="6424" customFormat="1" x14ac:dyDescent="0.25"/>
    <row r="6425" customFormat="1" x14ac:dyDescent="0.25"/>
    <row r="6426" customFormat="1" x14ac:dyDescent="0.25"/>
    <row r="6427" customFormat="1" x14ac:dyDescent="0.25"/>
    <row r="6428" customFormat="1" x14ac:dyDescent="0.25"/>
    <row r="6429" customFormat="1" x14ac:dyDescent="0.25"/>
    <row r="6430" customFormat="1" x14ac:dyDescent="0.25"/>
    <row r="6431" customFormat="1" x14ac:dyDescent="0.25"/>
    <row r="6432" customFormat="1" x14ac:dyDescent="0.25"/>
    <row r="6433" customFormat="1" x14ac:dyDescent="0.25"/>
    <row r="6434" customFormat="1" x14ac:dyDescent="0.25"/>
    <row r="6435" customFormat="1" x14ac:dyDescent="0.25"/>
    <row r="6436" customFormat="1" x14ac:dyDescent="0.25"/>
    <row r="6437" customFormat="1" x14ac:dyDescent="0.25"/>
    <row r="6438" customFormat="1" x14ac:dyDescent="0.25"/>
    <row r="6439" customFormat="1" x14ac:dyDescent="0.25"/>
    <row r="6440" customFormat="1" x14ac:dyDescent="0.25"/>
    <row r="6441" customFormat="1" x14ac:dyDescent="0.25"/>
    <row r="6442" customFormat="1" x14ac:dyDescent="0.25"/>
    <row r="6443" customFormat="1" x14ac:dyDescent="0.25"/>
    <row r="6444" customFormat="1" x14ac:dyDescent="0.25"/>
    <row r="6445" customFormat="1" x14ac:dyDescent="0.25"/>
    <row r="6446" customFormat="1" x14ac:dyDescent="0.25"/>
    <row r="6447" customFormat="1" x14ac:dyDescent="0.25"/>
    <row r="6448" customFormat="1" x14ac:dyDescent="0.25"/>
    <row r="6449" customFormat="1" x14ac:dyDescent="0.25"/>
    <row r="6450" customFormat="1" x14ac:dyDescent="0.25"/>
    <row r="6451" customFormat="1" x14ac:dyDescent="0.25"/>
    <row r="6452" customFormat="1" x14ac:dyDescent="0.25"/>
    <row r="6453" customFormat="1" x14ac:dyDescent="0.25"/>
    <row r="6454" customFormat="1" x14ac:dyDescent="0.25"/>
    <row r="6455" customFormat="1" x14ac:dyDescent="0.25"/>
    <row r="6456" customFormat="1" x14ac:dyDescent="0.25"/>
    <row r="6457" customFormat="1" x14ac:dyDescent="0.25"/>
    <row r="6458" customFormat="1" x14ac:dyDescent="0.25"/>
    <row r="6459" customFormat="1" x14ac:dyDescent="0.25"/>
    <row r="6460" customFormat="1" x14ac:dyDescent="0.25"/>
    <row r="6461" customFormat="1" x14ac:dyDescent="0.25"/>
    <row r="6462" customFormat="1" x14ac:dyDescent="0.25"/>
    <row r="6463" customFormat="1" x14ac:dyDescent="0.25"/>
    <row r="6464" customFormat="1" x14ac:dyDescent="0.25"/>
    <row r="6465" customFormat="1" x14ac:dyDescent="0.25"/>
    <row r="6466" customFormat="1" x14ac:dyDescent="0.25"/>
    <row r="6467" customFormat="1" x14ac:dyDescent="0.25"/>
    <row r="6468" customFormat="1" x14ac:dyDescent="0.25"/>
    <row r="6469" customFormat="1" x14ac:dyDescent="0.25"/>
    <row r="6470" customFormat="1" x14ac:dyDescent="0.25"/>
    <row r="6471" customFormat="1" x14ac:dyDescent="0.25"/>
    <row r="6472" customFormat="1" x14ac:dyDescent="0.25"/>
    <row r="6473" customFormat="1" x14ac:dyDescent="0.25"/>
    <row r="6474" customFormat="1" x14ac:dyDescent="0.25"/>
    <row r="6475" customFormat="1" x14ac:dyDescent="0.25"/>
    <row r="6476" customFormat="1" x14ac:dyDescent="0.25"/>
    <row r="6477" customFormat="1" x14ac:dyDescent="0.25"/>
    <row r="6478" customFormat="1" x14ac:dyDescent="0.25"/>
    <row r="6479" customFormat="1" x14ac:dyDescent="0.25"/>
    <row r="6480" customFormat="1" x14ac:dyDescent="0.25"/>
    <row r="6481" customFormat="1" x14ac:dyDescent="0.25"/>
    <row r="6482" customFormat="1" x14ac:dyDescent="0.25"/>
    <row r="6483" customFormat="1" x14ac:dyDescent="0.25"/>
    <row r="6484" customFormat="1" x14ac:dyDescent="0.25"/>
    <row r="6485" customFormat="1" x14ac:dyDescent="0.25"/>
    <row r="6486" customFormat="1" x14ac:dyDescent="0.25"/>
    <row r="6487" customFormat="1" x14ac:dyDescent="0.25"/>
    <row r="6488" customFormat="1" x14ac:dyDescent="0.25"/>
    <row r="6489" customFormat="1" x14ac:dyDescent="0.25"/>
    <row r="6490" customFormat="1" x14ac:dyDescent="0.25"/>
    <row r="6491" customFormat="1" x14ac:dyDescent="0.25"/>
    <row r="6492" customFormat="1" x14ac:dyDescent="0.25"/>
    <row r="6493" customFormat="1" x14ac:dyDescent="0.25"/>
    <row r="6494" customFormat="1" x14ac:dyDescent="0.25"/>
    <row r="6495" customFormat="1" x14ac:dyDescent="0.25"/>
    <row r="6496" customFormat="1" x14ac:dyDescent="0.25"/>
    <row r="6497" customFormat="1" x14ac:dyDescent="0.25"/>
    <row r="6498" customFormat="1" x14ac:dyDescent="0.25"/>
    <row r="6499" customFormat="1" x14ac:dyDescent="0.25"/>
    <row r="6500" customFormat="1" x14ac:dyDescent="0.25"/>
    <row r="6501" customFormat="1" x14ac:dyDescent="0.25"/>
    <row r="6502" customFormat="1" x14ac:dyDescent="0.25"/>
    <row r="6503" customFormat="1" x14ac:dyDescent="0.25"/>
    <row r="6504" customFormat="1" x14ac:dyDescent="0.25"/>
    <row r="6505" customFormat="1" x14ac:dyDescent="0.25"/>
    <row r="6506" customFormat="1" x14ac:dyDescent="0.25"/>
    <row r="6507" customFormat="1" x14ac:dyDescent="0.25"/>
    <row r="6508" customFormat="1" x14ac:dyDescent="0.25"/>
    <row r="6509" customFormat="1" x14ac:dyDescent="0.25"/>
    <row r="6510" customFormat="1" x14ac:dyDescent="0.25"/>
    <row r="6511" customFormat="1" x14ac:dyDescent="0.25"/>
    <row r="6512" customFormat="1" x14ac:dyDescent="0.25"/>
    <row r="6513" customFormat="1" x14ac:dyDescent="0.25"/>
    <row r="6514" customFormat="1" x14ac:dyDescent="0.25"/>
    <row r="6515" customFormat="1" x14ac:dyDescent="0.25"/>
    <row r="6516" customFormat="1" x14ac:dyDescent="0.25"/>
    <row r="6517" customFormat="1" x14ac:dyDescent="0.25"/>
    <row r="6518" customFormat="1" x14ac:dyDescent="0.25"/>
    <row r="6519" customFormat="1" x14ac:dyDescent="0.25"/>
    <row r="6520" customFormat="1" x14ac:dyDescent="0.25"/>
    <row r="6521" customFormat="1" x14ac:dyDescent="0.25"/>
    <row r="6522" customFormat="1" x14ac:dyDescent="0.25"/>
    <row r="6523" customFormat="1" x14ac:dyDescent="0.25"/>
    <row r="6524" customFormat="1" x14ac:dyDescent="0.25"/>
    <row r="6525" customFormat="1" x14ac:dyDescent="0.25"/>
    <row r="6526" customFormat="1" x14ac:dyDescent="0.25"/>
    <row r="6527" customFormat="1" x14ac:dyDescent="0.25"/>
    <row r="6528" customFormat="1" x14ac:dyDescent="0.25"/>
    <row r="6529" customFormat="1" x14ac:dyDescent="0.25"/>
    <row r="6530" customFormat="1" x14ac:dyDescent="0.25"/>
    <row r="6531" customFormat="1" x14ac:dyDescent="0.25"/>
    <row r="6532" customFormat="1" x14ac:dyDescent="0.25"/>
    <row r="6533" customFormat="1" x14ac:dyDescent="0.25"/>
    <row r="6534" customFormat="1" x14ac:dyDescent="0.25"/>
    <row r="6535" customFormat="1" x14ac:dyDescent="0.25"/>
    <row r="6536" customFormat="1" x14ac:dyDescent="0.25"/>
    <row r="6537" customFormat="1" x14ac:dyDescent="0.25"/>
    <row r="6538" customFormat="1" x14ac:dyDescent="0.25"/>
    <row r="6539" customFormat="1" x14ac:dyDescent="0.25"/>
    <row r="6540" customFormat="1" x14ac:dyDescent="0.25"/>
    <row r="6541" customFormat="1" x14ac:dyDescent="0.25"/>
    <row r="6542" customFormat="1" x14ac:dyDescent="0.25"/>
    <row r="6543" customFormat="1" x14ac:dyDescent="0.25"/>
    <row r="6544" customFormat="1" x14ac:dyDescent="0.25"/>
    <row r="6545" customFormat="1" x14ac:dyDescent="0.25"/>
    <row r="6546" customFormat="1" x14ac:dyDescent="0.25"/>
    <row r="6547" customFormat="1" x14ac:dyDescent="0.25"/>
    <row r="6548" customFormat="1" x14ac:dyDescent="0.25"/>
    <row r="6549" customFormat="1" x14ac:dyDescent="0.25"/>
    <row r="6550" customFormat="1" x14ac:dyDescent="0.25"/>
    <row r="6551" customFormat="1" x14ac:dyDescent="0.25"/>
    <row r="6552" customFormat="1" x14ac:dyDescent="0.25"/>
    <row r="6553" customFormat="1" x14ac:dyDescent="0.25"/>
    <row r="6554" customFormat="1" x14ac:dyDescent="0.25"/>
    <row r="6555" customFormat="1" x14ac:dyDescent="0.25"/>
    <row r="6556" customFormat="1" x14ac:dyDescent="0.25"/>
    <row r="6557" customFormat="1" x14ac:dyDescent="0.25"/>
    <row r="6558" customFormat="1" x14ac:dyDescent="0.25"/>
    <row r="6559" customFormat="1" x14ac:dyDescent="0.25"/>
    <row r="6560" customFormat="1" x14ac:dyDescent="0.25"/>
    <row r="6561" customFormat="1" x14ac:dyDescent="0.25"/>
    <row r="6562" customFormat="1" x14ac:dyDescent="0.25"/>
    <row r="6563" customFormat="1" x14ac:dyDescent="0.25"/>
    <row r="6564" customFormat="1" x14ac:dyDescent="0.25"/>
    <row r="6565" customFormat="1" x14ac:dyDescent="0.25"/>
    <row r="6566" customFormat="1" x14ac:dyDescent="0.25"/>
    <row r="6567" customFormat="1" x14ac:dyDescent="0.25"/>
    <row r="6568" customFormat="1" x14ac:dyDescent="0.25"/>
    <row r="6569" customFormat="1" x14ac:dyDescent="0.25"/>
    <row r="6570" customFormat="1" x14ac:dyDescent="0.25"/>
    <row r="6571" customFormat="1" x14ac:dyDescent="0.25"/>
    <row r="6572" customFormat="1" x14ac:dyDescent="0.25"/>
    <row r="6573" customFormat="1" x14ac:dyDescent="0.25"/>
    <row r="6574" customFormat="1" x14ac:dyDescent="0.25"/>
    <row r="6575" customFormat="1" x14ac:dyDescent="0.25"/>
    <row r="6576" customFormat="1" x14ac:dyDescent="0.25"/>
    <row r="6577" customFormat="1" x14ac:dyDescent="0.25"/>
    <row r="6578" customFormat="1" x14ac:dyDescent="0.25"/>
    <row r="6579" customFormat="1" x14ac:dyDescent="0.25"/>
    <row r="6580" customFormat="1" x14ac:dyDescent="0.25"/>
    <row r="6581" customFormat="1" x14ac:dyDescent="0.25"/>
    <row r="6582" customFormat="1" x14ac:dyDescent="0.25"/>
    <row r="6583" customFormat="1" x14ac:dyDescent="0.25"/>
    <row r="6584" customFormat="1" x14ac:dyDescent="0.25"/>
    <row r="6585" customFormat="1" x14ac:dyDescent="0.25"/>
    <row r="6586" customFormat="1" x14ac:dyDescent="0.25"/>
    <row r="6587" customFormat="1" x14ac:dyDescent="0.25"/>
    <row r="6588" customFormat="1" x14ac:dyDescent="0.25"/>
    <row r="6589" customFormat="1" x14ac:dyDescent="0.25"/>
    <row r="6590" customFormat="1" x14ac:dyDescent="0.25"/>
    <row r="6591" customFormat="1" x14ac:dyDescent="0.25"/>
    <row r="6592" customFormat="1" x14ac:dyDescent="0.25"/>
    <row r="6593" customFormat="1" x14ac:dyDescent="0.25"/>
    <row r="6594" customFormat="1" x14ac:dyDescent="0.25"/>
    <row r="6595" customFormat="1" x14ac:dyDescent="0.25"/>
    <row r="6596" customFormat="1" x14ac:dyDescent="0.25"/>
    <row r="6597" customFormat="1" x14ac:dyDescent="0.25"/>
    <row r="6598" customFormat="1" x14ac:dyDescent="0.25"/>
    <row r="6599" customFormat="1" x14ac:dyDescent="0.25"/>
    <row r="6600" customFormat="1" x14ac:dyDescent="0.25"/>
    <row r="6601" customFormat="1" x14ac:dyDescent="0.25"/>
    <row r="6602" customFormat="1" x14ac:dyDescent="0.25"/>
    <row r="6603" customFormat="1" x14ac:dyDescent="0.25"/>
    <row r="6604" customFormat="1" x14ac:dyDescent="0.25"/>
    <row r="6605" customFormat="1" x14ac:dyDescent="0.25"/>
    <row r="6606" customFormat="1" x14ac:dyDescent="0.25"/>
    <row r="6607" customFormat="1" x14ac:dyDescent="0.25"/>
    <row r="6608" customFormat="1" x14ac:dyDescent="0.25"/>
    <row r="6609" customFormat="1" x14ac:dyDescent="0.25"/>
    <row r="6610" customFormat="1" x14ac:dyDescent="0.25"/>
    <row r="6611" customFormat="1" x14ac:dyDescent="0.25"/>
    <row r="6612" customFormat="1" x14ac:dyDescent="0.25"/>
    <row r="6613" customFormat="1" x14ac:dyDescent="0.25"/>
    <row r="6614" customFormat="1" x14ac:dyDescent="0.25"/>
    <row r="6615" customFormat="1" x14ac:dyDescent="0.25"/>
    <row r="6616" customFormat="1" x14ac:dyDescent="0.25"/>
    <row r="6617" customFormat="1" x14ac:dyDescent="0.25"/>
    <row r="6618" customFormat="1" x14ac:dyDescent="0.25"/>
    <row r="6619" customFormat="1" x14ac:dyDescent="0.25"/>
    <row r="6620" customFormat="1" x14ac:dyDescent="0.25"/>
    <row r="6621" customFormat="1" x14ac:dyDescent="0.25"/>
    <row r="6622" customFormat="1" x14ac:dyDescent="0.25"/>
    <row r="6623" customFormat="1" x14ac:dyDescent="0.25"/>
    <row r="6624" customFormat="1" x14ac:dyDescent="0.25"/>
    <row r="6625" customFormat="1" x14ac:dyDescent="0.25"/>
    <row r="6626" customFormat="1" x14ac:dyDescent="0.25"/>
    <row r="6627" customFormat="1" x14ac:dyDescent="0.25"/>
    <row r="6628" customFormat="1" x14ac:dyDescent="0.25"/>
    <row r="6629" customFormat="1" x14ac:dyDescent="0.25"/>
    <row r="6630" customFormat="1" x14ac:dyDescent="0.25"/>
    <row r="6631" customFormat="1" x14ac:dyDescent="0.25"/>
    <row r="6632" customFormat="1" x14ac:dyDescent="0.25"/>
    <row r="6633" customFormat="1" x14ac:dyDescent="0.25"/>
    <row r="6634" customFormat="1" x14ac:dyDescent="0.25"/>
    <row r="6635" customFormat="1" x14ac:dyDescent="0.25"/>
    <row r="6636" customFormat="1" x14ac:dyDescent="0.25"/>
    <row r="6637" customFormat="1" x14ac:dyDescent="0.25"/>
    <row r="6638" customFormat="1" x14ac:dyDescent="0.25"/>
    <row r="6639" customFormat="1" x14ac:dyDescent="0.25"/>
    <row r="6640" customFormat="1" x14ac:dyDescent="0.25"/>
    <row r="6641" customFormat="1" x14ac:dyDescent="0.25"/>
    <row r="6642" customFormat="1" x14ac:dyDescent="0.25"/>
    <row r="6643" customFormat="1" x14ac:dyDescent="0.25"/>
    <row r="6644" customFormat="1" x14ac:dyDescent="0.25"/>
    <row r="6645" customFormat="1" x14ac:dyDescent="0.25"/>
    <row r="6646" customFormat="1" x14ac:dyDescent="0.25"/>
    <row r="6647" customFormat="1" x14ac:dyDescent="0.25"/>
    <row r="6648" customFormat="1" x14ac:dyDescent="0.25"/>
    <row r="6649" customFormat="1" x14ac:dyDescent="0.25"/>
    <row r="6650" customFormat="1" x14ac:dyDescent="0.25"/>
    <row r="6651" customFormat="1" x14ac:dyDescent="0.25"/>
    <row r="6652" customFormat="1" x14ac:dyDescent="0.25"/>
    <row r="6653" customFormat="1" x14ac:dyDescent="0.25"/>
    <row r="6654" customFormat="1" x14ac:dyDescent="0.25"/>
    <row r="6655" customFormat="1" x14ac:dyDescent="0.25"/>
    <row r="6656" customFormat="1" x14ac:dyDescent="0.25"/>
    <row r="6657" customFormat="1" x14ac:dyDescent="0.25"/>
    <row r="6658" customFormat="1" x14ac:dyDescent="0.25"/>
    <row r="6659" customFormat="1" x14ac:dyDescent="0.25"/>
    <row r="6660" customFormat="1" x14ac:dyDescent="0.25"/>
    <row r="6661" customFormat="1" x14ac:dyDescent="0.25"/>
    <row r="6662" customFormat="1" x14ac:dyDescent="0.25"/>
    <row r="6663" customFormat="1" x14ac:dyDescent="0.25"/>
    <row r="6664" customFormat="1" x14ac:dyDescent="0.25"/>
    <row r="6665" customFormat="1" x14ac:dyDescent="0.25"/>
    <row r="6666" customFormat="1" x14ac:dyDescent="0.25"/>
    <row r="6667" customFormat="1" x14ac:dyDescent="0.25"/>
    <row r="6668" customFormat="1" x14ac:dyDescent="0.25"/>
    <row r="6669" customFormat="1" x14ac:dyDescent="0.25"/>
    <row r="6670" customFormat="1" x14ac:dyDescent="0.25"/>
    <row r="6671" customFormat="1" x14ac:dyDescent="0.25"/>
    <row r="6672" customFormat="1" x14ac:dyDescent="0.25"/>
    <row r="6673" customFormat="1" x14ac:dyDescent="0.25"/>
    <row r="6674" customFormat="1" x14ac:dyDescent="0.25"/>
    <row r="6675" customFormat="1" x14ac:dyDescent="0.25"/>
    <row r="6676" customFormat="1" x14ac:dyDescent="0.25"/>
    <row r="6677" customFormat="1" x14ac:dyDescent="0.25"/>
    <row r="6678" customFormat="1" x14ac:dyDescent="0.25"/>
    <row r="6679" customFormat="1" x14ac:dyDescent="0.25"/>
    <row r="6680" customFormat="1" x14ac:dyDescent="0.25"/>
    <row r="6681" customFormat="1" x14ac:dyDescent="0.25"/>
    <row r="6682" customFormat="1" x14ac:dyDescent="0.25"/>
    <row r="6683" customFormat="1" x14ac:dyDescent="0.25"/>
    <row r="6684" customFormat="1" x14ac:dyDescent="0.25"/>
    <row r="6685" customFormat="1" x14ac:dyDescent="0.25"/>
    <row r="6686" customFormat="1" x14ac:dyDescent="0.25"/>
    <row r="6687" customFormat="1" x14ac:dyDescent="0.25"/>
    <row r="6688" customFormat="1" x14ac:dyDescent="0.25"/>
    <row r="6689" customFormat="1" x14ac:dyDescent="0.25"/>
    <row r="6690" customFormat="1" x14ac:dyDescent="0.25"/>
    <row r="6691" customFormat="1" x14ac:dyDescent="0.25"/>
    <row r="6692" customFormat="1" x14ac:dyDescent="0.25"/>
    <row r="6693" customFormat="1" x14ac:dyDescent="0.25"/>
    <row r="6694" customFormat="1" x14ac:dyDescent="0.25"/>
    <row r="6695" customFormat="1" x14ac:dyDescent="0.25"/>
    <row r="6696" customFormat="1" x14ac:dyDescent="0.25"/>
    <row r="6697" customFormat="1" x14ac:dyDescent="0.25"/>
    <row r="6698" customFormat="1" x14ac:dyDescent="0.25"/>
    <row r="6699" customFormat="1" x14ac:dyDescent="0.25"/>
    <row r="6700" customFormat="1" x14ac:dyDescent="0.25"/>
    <row r="6701" customFormat="1" x14ac:dyDescent="0.25"/>
    <row r="6702" customFormat="1" x14ac:dyDescent="0.25"/>
    <row r="6703" customFormat="1" x14ac:dyDescent="0.25"/>
    <row r="6704" customFormat="1" x14ac:dyDescent="0.25"/>
    <row r="6705" customFormat="1" x14ac:dyDescent="0.25"/>
    <row r="6706" customFormat="1" x14ac:dyDescent="0.25"/>
    <row r="6707" customFormat="1" x14ac:dyDescent="0.25"/>
    <row r="6708" customFormat="1" x14ac:dyDescent="0.25"/>
    <row r="6709" customFormat="1" x14ac:dyDescent="0.25"/>
    <row r="6710" customFormat="1" x14ac:dyDescent="0.25"/>
    <row r="6711" customFormat="1" x14ac:dyDescent="0.25"/>
    <row r="6712" customFormat="1" x14ac:dyDescent="0.25"/>
    <row r="6713" customFormat="1" x14ac:dyDescent="0.25"/>
    <row r="6714" customFormat="1" x14ac:dyDescent="0.25"/>
    <row r="6715" customFormat="1" x14ac:dyDescent="0.25"/>
    <row r="6716" customFormat="1" x14ac:dyDescent="0.25"/>
    <row r="6717" customFormat="1" x14ac:dyDescent="0.25"/>
    <row r="6718" customFormat="1" x14ac:dyDescent="0.25"/>
    <row r="6719" customFormat="1" x14ac:dyDescent="0.25"/>
    <row r="6720" customFormat="1" x14ac:dyDescent="0.25"/>
    <row r="6721" customFormat="1" x14ac:dyDescent="0.25"/>
    <row r="6722" customFormat="1" x14ac:dyDescent="0.25"/>
    <row r="6723" customFormat="1" x14ac:dyDescent="0.25"/>
    <row r="6724" customFormat="1" x14ac:dyDescent="0.25"/>
    <row r="6725" customFormat="1" x14ac:dyDescent="0.25"/>
    <row r="6726" customFormat="1" x14ac:dyDescent="0.25"/>
    <row r="6727" customFormat="1" x14ac:dyDescent="0.25"/>
    <row r="6728" customFormat="1" x14ac:dyDescent="0.25"/>
    <row r="6729" customFormat="1" x14ac:dyDescent="0.25"/>
    <row r="6730" customFormat="1" x14ac:dyDescent="0.25"/>
    <row r="6731" customFormat="1" x14ac:dyDescent="0.25"/>
    <row r="6732" customFormat="1" x14ac:dyDescent="0.25"/>
    <row r="6733" customFormat="1" x14ac:dyDescent="0.25"/>
    <row r="6734" customFormat="1" x14ac:dyDescent="0.25"/>
    <row r="6735" customFormat="1" x14ac:dyDescent="0.25"/>
    <row r="6736" customFormat="1" x14ac:dyDescent="0.25"/>
    <row r="6737" customFormat="1" x14ac:dyDescent="0.25"/>
    <row r="6738" customFormat="1" x14ac:dyDescent="0.25"/>
    <row r="6739" customFormat="1" x14ac:dyDescent="0.25"/>
    <row r="6740" customFormat="1" x14ac:dyDescent="0.25"/>
    <row r="6741" customFormat="1" x14ac:dyDescent="0.25"/>
    <row r="6742" customFormat="1" x14ac:dyDescent="0.25"/>
    <row r="6743" customFormat="1" x14ac:dyDescent="0.25"/>
    <row r="6744" customFormat="1" x14ac:dyDescent="0.25"/>
    <row r="6745" customFormat="1" x14ac:dyDescent="0.25"/>
    <row r="6746" customFormat="1" x14ac:dyDescent="0.25"/>
    <row r="6747" customFormat="1" x14ac:dyDescent="0.25"/>
    <row r="6748" customFormat="1" x14ac:dyDescent="0.25"/>
    <row r="6749" customFormat="1" x14ac:dyDescent="0.25"/>
    <row r="6750" customFormat="1" x14ac:dyDescent="0.25"/>
    <row r="6751" customFormat="1" x14ac:dyDescent="0.25"/>
    <row r="6752" customFormat="1" x14ac:dyDescent="0.25"/>
    <row r="6753" customFormat="1" x14ac:dyDescent="0.25"/>
    <row r="6754" customFormat="1" x14ac:dyDescent="0.25"/>
    <row r="6755" customFormat="1" x14ac:dyDescent="0.25"/>
    <row r="6756" customFormat="1" x14ac:dyDescent="0.25"/>
    <row r="6757" customFormat="1" x14ac:dyDescent="0.25"/>
    <row r="6758" customFormat="1" x14ac:dyDescent="0.25"/>
    <row r="6759" customFormat="1" x14ac:dyDescent="0.25"/>
    <row r="6760" customFormat="1" x14ac:dyDescent="0.25"/>
    <row r="6761" customFormat="1" x14ac:dyDescent="0.25"/>
    <row r="6762" customFormat="1" x14ac:dyDescent="0.25"/>
    <row r="6763" customFormat="1" x14ac:dyDescent="0.25"/>
    <row r="6764" customFormat="1" x14ac:dyDescent="0.25"/>
    <row r="6765" customFormat="1" x14ac:dyDescent="0.25"/>
    <row r="6766" customFormat="1" x14ac:dyDescent="0.25"/>
    <row r="6767" customFormat="1" x14ac:dyDescent="0.25"/>
    <row r="6768" customFormat="1" x14ac:dyDescent="0.25"/>
    <row r="6769" customFormat="1" x14ac:dyDescent="0.25"/>
    <row r="6770" customFormat="1" x14ac:dyDescent="0.25"/>
    <row r="6771" customFormat="1" x14ac:dyDescent="0.25"/>
    <row r="6772" customFormat="1" x14ac:dyDescent="0.25"/>
    <row r="6773" customFormat="1" x14ac:dyDescent="0.25"/>
    <row r="6774" customFormat="1" x14ac:dyDescent="0.25"/>
    <row r="6775" customFormat="1" x14ac:dyDescent="0.25"/>
    <row r="6776" customFormat="1" x14ac:dyDescent="0.25"/>
    <row r="6777" customFormat="1" x14ac:dyDescent="0.25"/>
    <row r="6778" customFormat="1" x14ac:dyDescent="0.25"/>
    <row r="6779" customFormat="1" x14ac:dyDescent="0.25"/>
    <row r="6780" customFormat="1" x14ac:dyDescent="0.25"/>
    <row r="6781" customFormat="1" x14ac:dyDescent="0.25"/>
    <row r="6782" customFormat="1" x14ac:dyDescent="0.25"/>
    <row r="6783" customFormat="1" x14ac:dyDescent="0.25"/>
    <row r="6784" customFormat="1" x14ac:dyDescent="0.25"/>
    <row r="6785" customFormat="1" x14ac:dyDescent="0.25"/>
    <row r="6786" customFormat="1" x14ac:dyDescent="0.25"/>
    <row r="6787" customFormat="1" x14ac:dyDescent="0.25"/>
    <row r="6788" customFormat="1" x14ac:dyDescent="0.25"/>
    <row r="6789" customFormat="1" x14ac:dyDescent="0.25"/>
    <row r="6790" customFormat="1" x14ac:dyDescent="0.25"/>
    <row r="6791" customFormat="1" x14ac:dyDescent="0.25"/>
    <row r="6792" customFormat="1" x14ac:dyDescent="0.25"/>
    <row r="6793" customFormat="1" x14ac:dyDescent="0.25"/>
    <row r="6794" customFormat="1" x14ac:dyDescent="0.25"/>
    <row r="6795" customFormat="1" x14ac:dyDescent="0.25"/>
    <row r="6796" customFormat="1" x14ac:dyDescent="0.25"/>
    <row r="6797" customFormat="1" x14ac:dyDescent="0.25"/>
    <row r="6798" customFormat="1" x14ac:dyDescent="0.25"/>
    <row r="6799" customFormat="1" x14ac:dyDescent="0.25"/>
    <row r="6800" customFormat="1" x14ac:dyDescent="0.25"/>
    <row r="6801" customFormat="1" x14ac:dyDescent="0.25"/>
    <row r="6802" customFormat="1" x14ac:dyDescent="0.25"/>
    <row r="6803" customFormat="1" x14ac:dyDescent="0.25"/>
    <row r="6804" customFormat="1" x14ac:dyDescent="0.25"/>
    <row r="6805" customFormat="1" x14ac:dyDescent="0.25"/>
    <row r="6806" customFormat="1" x14ac:dyDescent="0.25"/>
    <row r="6807" customFormat="1" x14ac:dyDescent="0.25"/>
    <row r="6808" customFormat="1" x14ac:dyDescent="0.25"/>
    <row r="6809" customFormat="1" x14ac:dyDescent="0.25"/>
    <row r="6810" customFormat="1" x14ac:dyDescent="0.25"/>
    <row r="6811" customFormat="1" x14ac:dyDescent="0.25"/>
    <row r="6812" customFormat="1" x14ac:dyDescent="0.25"/>
    <row r="6813" customFormat="1" x14ac:dyDescent="0.25"/>
    <row r="6814" customFormat="1" x14ac:dyDescent="0.25"/>
    <row r="6815" customFormat="1" x14ac:dyDescent="0.25"/>
    <row r="6816" customFormat="1" x14ac:dyDescent="0.25"/>
    <row r="6817" customFormat="1" x14ac:dyDescent="0.25"/>
    <row r="6818" customFormat="1" x14ac:dyDescent="0.25"/>
    <row r="6819" customFormat="1" x14ac:dyDescent="0.25"/>
    <row r="6820" customFormat="1" x14ac:dyDescent="0.25"/>
    <row r="6821" customFormat="1" x14ac:dyDescent="0.25"/>
    <row r="6822" customFormat="1" x14ac:dyDescent="0.25"/>
    <row r="6823" customFormat="1" x14ac:dyDescent="0.25"/>
    <row r="6824" customFormat="1" x14ac:dyDescent="0.25"/>
    <row r="6825" customFormat="1" x14ac:dyDescent="0.25"/>
    <row r="6826" customFormat="1" x14ac:dyDescent="0.25"/>
    <row r="6827" customFormat="1" x14ac:dyDescent="0.25"/>
    <row r="6828" customFormat="1" x14ac:dyDescent="0.25"/>
    <row r="6829" customFormat="1" x14ac:dyDescent="0.25"/>
    <row r="6830" customFormat="1" x14ac:dyDescent="0.25"/>
    <row r="6831" customFormat="1" x14ac:dyDescent="0.25"/>
    <row r="6832" customFormat="1" x14ac:dyDescent="0.25"/>
    <row r="6833" customFormat="1" x14ac:dyDescent="0.25"/>
    <row r="6834" customFormat="1" x14ac:dyDescent="0.25"/>
    <row r="6835" customFormat="1" x14ac:dyDescent="0.25"/>
    <row r="6836" customFormat="1" x14ac:dyDescent="0.25"/>
    <row r="6837" customFormat="1" x14ac:dyDescent="0.25"/>
    <row r="6838" customFormat="1" x14ac:dyDescent="0.25"/>
    <row r="6839" customFormat="1" x14ac:dyDescent="0.25"/>
    <row r="6840" customFormat="1" x14ac:dyDescent="0.25"/>
    <row r="6841" customFormat="1" x14ac:dyDescent="0.25"/>
    <row r="6842" customFormat="1" x14ac:dyDescent="0.25"/>
    <row r="6843" customFormat="1" x14ac:dyDescent="0.25"/>
    <row r="6844" customFormat="1" x14ac:dyDescent="0.25"/>
    <row r="6845" customFormat="1" x14ac:dyDescent="0.25"/>
    <row r="6846" customFormat="1" x14ac:dyDescent="0.25"/>
    <row r="6847" customFormat="1" x14ac:dyDescent="0.25"/>
    <row r="6848" customFormat="1" x14ac:dyDescent="0.25"/>
    <row r="6849" customFormat="1" x14ac:dyDescent="0.25"/>
    <row r="6850" customFormat="1" x14ac:dyDescent="0.25"/>
    <row r="6851" customFormat="1" x14ac:dyDescent="0.25"/>
    <row r="6852" customFormat="1" x14ac:dyDescent="0.25"/>
    <row r="6853" customFormat="1" x14ac:dyDescent="0.25"/>
    <row r="6854" customFormat="1" x14ac:dyDescent="0.25"/>
    <row r="6855" customFormat="1" x14ac:dyDescent="0.25"/>
    <row r="6856" customFormat="1" x14ac:dyDescent="0.25"/>
    <row r="6857" customFormat="1" x14ac:dyDescent="0.25"/>
    <row r="6858" customFormat="1" x14ac:dyDescent="0.25"/>
    <row r="6859" customFormat="1" x14ac:dyDescent="0.25"/>
    <row r="6860" customFormat="1" x14ac:dyDescent="0.25"/>
    <row r="6861" customFormat="1" x14ac:dyDescent="0.25"/>
    <row r="6862" customFormat="1" x14ac:dyDescent="0.25"/>
    <row r="6863" customFormat="1" x14ac:dyDescent="0.25"/>
    <row r="6864" customFormat="1" x14ac:dyDescent="0.25"/>
    <row r="6865" customFormat="1" x14ac:dyDescent="0.25"/>
    <row r="6866" customFormat="1" x14ac:dyDescent="0.25"/>
    <row r="6867" customFormat="1" x14ac:dyDescent="0.25"/>
    <row r="6868" customFormat="1" x14ac:dyDescent="0.25"/>
    <row r="6869" customFormat="1" x14ac:dyDescent="0.25"/>
    <row r="6870" customFormat="1" x14ac:dyDescent="0.25"/>
    <row r="6871" customFormat="1" x14ac:dyDescent="0.25"/>
    <row r="6872" customFormat="1" x14ac:dyDescent="0.25"/>
    <row r="6873" customFormat="1" x14ac:dyDescent="0.25"/>
    <row r="6874" customFormat="1" x14ac:dyDescent="0.25"/>
    <row r="6875" customFormat="1" x14ac:dyDescent="0.25"/>
    <row r="6876" customFormat="1" x14ac:dyDescent="0.25"/>
    <row r="6877" customFormat="1" x14ac:dyDescent="0.25"/>
    <row r="6878" customFormat="1" x14ac:dyDescent="0.25"/>
    <row r="6879" customFormat="1" x14ac:dyDescent="0.25"/>
    <row r="6880" customFormat="1" x14ac:dyDescent="0.25"/>
    <row r="6881" customFormat="1" x14ac:dyDescent="0.25"/>
    <row r="6882" customFormat="1" x14ac:dyDescent="0.25"/>
    <row r="6883" customFormat="1" x14ac:dyDescent="0.25"/>
    <row r="6884" customFormat="1" x14ac:dyDescent="0.25"/>
    <row r="6885" customFormat="1" x14ac:dyDescent="0.25"/>
    <row r="6886" customFormat="1" x14ac:dyDescent="0.25"/>
    <row r="6887" customFormat="1" x14ac:dyDescent="0.25"/>
    <row r="6888" customFormat="1" x14ac:dyDescent="0.25"/>
    <row r="6889" customFormat="1" x14ac:dyDescent="0.25"/>
    <row r="6890" customFormat="1" x14ac:dyDescent="0.25"/>
    <row r="6891" customFormat="1" x14ac:dyDescent="0.25"/>
    <row r="6892" customFormat="1" x14ac:dyDescent="0.25"/>
    <row r="6893" customFormat="1" x14ac:dyDescent="0.25"/>
    <row r="6894" customFormat="1" x14ac:dyDescent="0.25"/>
    <row r="6895" customFormat="1" x14ac:dyDescent="0.25"/>
    <row r="6896" customFormat="1" x14ac:dyDescent="0.25"/>
    <row r="6897" customFormat="1" x14ac:dyDescent="0.25"/>
    <row r="6898" customFormat="1" x14ac:dyDescent="0.25"/>
    <row r="6899" customFormat="1" x14ac:dyDescent="0.25"/>
    <row r="6900" customFormat="1" x14ac:dyDescent="0.25"/>
    <row r="6901" customFormat="1" x14ac:dyDescent="0.25"/>
    <row r="6902" customFormat="1" x14ac:dyDescent="0.25"/>
    <row r="6903" customFormat="1" x14ac:dyDescent="0.25"/>
    <row r="6904" customFormat="1" x14ac:dyDescent="0.25"/>
    <row r="6905" customFormat="1" x14ac:dyDescent="0.25"/>
    <row r="6906" customFormat="1" x14ac:dyDescent="0.25"/>
    <row r="6907" customFormat="1" x14ac:dyDescent="0.25"/>
    <row r="6908" customFormat="1" x14ac:dyDescent="0.25"/>
    <row r="6909" customFormat="1" x14ac:dyDescent="0.25"/>
    <row r="6910" customFormat="1" x14ac:dyDescent="0.25"/>
    <row r="6911" customFormat="1" x14ac:dyDescent="0.25"/>
    <row r="6912" customFormat="1" x14ac:dyDescent="0.25"/>
    <row r="6913" customFormat="1" x14ac:dyDescent="0.25"/>
    <row r="6914" customFormat="1" x14ac:dyDescent="0.25"/>
    <row r="6915" customFormat="1" x14ac:dyDescent="0.25"/>
    <row r="6916" customFormat="1" x14ac:dyDescent="0.25"/>
    <row r="6917" customFormat="1" x14ac:dyDescent="0.25"/>
    <row r="6918" customFormat="1" x14ac:dyDescent="0.25"/>
    <row r="6919" customFormat="1" x14ac:dyDescent="0.25"/>
    <row r="6920" customFormat="1" x14ac:dyDescent="0.25"/>
    <row r="6921" customFormat="1" x14ac:dyDescent="0.25"/>
    <row r="6922" customFormat="1" x14ac:dyDescent="0.25"/>
    <row r="6923" customFormat="1" x14ac:dyDescent="0.25"/>
    <row r="6924" customFormat="1" x14ac:dyDescent="0.25"/>
    <row r="6925" customFormat="1" x14ac:dyDescent="0.25"/>
    <row r="6926" customFormat="1" x14ac:dyDescent="0.25"/>
    <row r="6927" customFormat="1" x14ac:dyDescent="0.25"/>
    <row r="6928" customFormat="1" x14ac:dyDescent="0.25"/>
    <row r="6929" customFormat="1" x14ac:dyDescent="0.25"/>
    <row r="6930" customFormat="1" x14ac:dyDescent="0.25"/>
    <row r="6931" customFormat="1" x14ac:dyDescent="0.25"/>
    <row r="6932" customFormat="1" x14ac:dyDescent="0.25"/>
    <row r="6933" customFormat="1" x14ac:dyDescent="0.25"/>
    <row r="6934" customFormat="1" x14ac:dyDescent="0.25"/>
    <row r="6935" customFormat="1" x14ac:dyDescent="0.25"/>
    <row r="6936" customFormat="1" x14ac:dyDescent="0.25"/>
    <row r="6937" customFormat="1" x14ac:dyDescent="0.25"/>
    <row r="6938" customFormat="1" x14ac:dyDescent="0.25"/>
    <row r="6939" customFormat="1" x14ac:dyDescent="0.25"/>
    <row r="6940" customFormat="1" x14ac:dyDescent="0.25"/>
    <row r="6941" customFormat="1" x14ac:dyDescent="0.25"/>
    <row r="6942" customFormat="1" x14ac:dyDescent="0.25"/>
    <row r="6943" customFormat="1" x14ac:dyDescent="0.25"/>
    <row r="6944" customFormat="1" x14ac:dyDescent="0.25"/>
    <row r="6945" customFormat="1" x14ac:dyDescent="0.25"/>
    <row r="6946" customFormat="1" x14ac:dyDescent="0.25"/>
    <row r="6947" customFormat="1" x14ac:dyDescent="0.25"/>
    <row r="6948" customFormat="1" x14ac:dyDescent="0.25"/>
    <row r="6949" customFormat="1" x14ac:dyDescent="0.25"/>
    <row r="6950" customFormat="1" x14ac:dyDescent="0.25"/>
    <row r="6951" customFormat="1" x14ac:dyDescent="0.25"/>
    <row r="6952" customFormat="1" x14ac:dyDescent="0.25"/>
    <row r="6953" customFormat="1" x14ac:dyDescent="0.25"/>
    <row r="6954" customFormat="1" x14ac:dyDescent="0.25"/>
    <row r="6955" customFormat="1" x14ac:dyDescent="0.25"/>
    <row r="6956" customFormat="1" x14ac:dyDescent="0.25"/>
    <row r="6957" customFormat="1" x14ac:dyDescent="0.25"/>
    <row r="6958" customFormat="1" x14ac:dyDescent="0.25"/>
    <row r="6959" customFormat="1" x14ac:dyDescent="0.25"/>
    <row r="6960" customFormat="1" x14ac:dyDescent="0.25"/>
    <row r="6961" customFormat="1" x14ac:dyDescent="0.25"/>
    <row r="6962" customFormat="1" x14ac:dyDescent="0.25"/>
    <row r="6963" customFormat="1" x14ac:dyDescent="0.25"/>
    <row r="6964" customFormat="1" x14ac:dyDescent="0.25"/>
    <row r="6965" customFormat="1" x14ac:dyDescent="0.25"/>
    <row r="6966" customFormat="1" x14ac:dyDescent="0.25"/>
    <row r="6967" customFormat="1" x14ac:dyDescent="0.25"/>
    <row r="6968" customFormat="1" x14ac:dyDescent="0.25"/>
    <row r="6969" customFormat="1" x14ac:dyDescent="0.25"/>
    <row r="6970" customFormat="1" x14ac:dyDescent="0.25"/>
    <row r="6971" customFormat="1" x14ac:dyDescent="0.25"/>
    <row r="6972" customFormat="1" x14ac:dyDescent="0.25"/>
    <row r="6973" customFormat="1" x14ac:dyDescent="0.25"/>
    <row r="6974" customFormat="1" x14ac:dyDescent="0.25"/>
    <row r="6975" customFormat="1" x14ac:dyDescent="0.25"/>
    <row r="6976" customFormat="1" x14ac:dyDescent="0.25"/>
    <row r="6977" customFormat="1" x14ac:dyDescent="0.25"/>
    <row r="6978" customFormat="1" x14ac:dyDescent="0.25"/>
    <row r="6979" customFormat="1" x14ac:dyDescent="0.25"/>
    <row r="6980" customFormat="1" x14ac:dyDescent="0.25"/>
    <row r="6981" customFormat="1" x14ac:dyDescent="0.25"/>
    <row r="6982" customFormat="1" x14ac:dyDescent="0.25"/>
    <row r="6983" customFormat="1" x14ac:dyDescent="0.25"/>
    <row r="6984" customFormat="1" x14ac:dyDescent="0.25"/>
    <row r="6985" customFormat="1" x14ac:dyDescent="0.25"/>
    <row r="6986" customFormat="1" x14ac:dyDescent="0.25"/>
    <row r="6987" customFormat="1" x14ac:dyDescent="0.25"/>
    <row r="6988" customFormat="1" x14ac:dyDescent="0.25"/>
    <row r="6989" customFormat="1" x14ac:dyDescent="0.25"/>
    <row r="6990" customFormat="1" x14ac:dyDescent="0.25"/>
    <row r="6991" customFormat="1" x14ac:dyDescent="0.25"/>
    <row r="6992" customFormat="1" x14ac:dyDescent="0.25"/>
    <row r="6993" customFormat="1" x14ac:dyDescent="0.25"/>
    <row r="6994" customFormat="1" x14ac:dyDescent="0.25"/>
    <row r="6995" customFormat="1" x14ac:dyDescent="0.25"/>
    <row r="6996" customFormat="1" x14ac:dyDescent="0.25"/>
    <row r="6997" customFormat="1" x14ac:dyDescent="0.25"/>
    <row r="6998" customFormat="1" x14ac:dyDescent="0.25"/>
    <row r="6999" customFormat="1" x14ac:dyDescent="0.25"/>
    <row r="7000" customFormat="1" x14ac:dyDescent="0.25"/>
    <row r="7001" customFormat="1" x14ac:dyDescent="0.25"/>
    <row r="7002" customFormat="1" x14ac:dyDescent="0.25"/>
    <row r="7003" customFormat="1" x14ac:dyDescent="0.25"/>
    <row r="7004" customFormat="1" x14ac:dyDescent="0.25"/>
    <row r="7005" customFormat="1" x14ac:dyDescent="0.25"/>
    <row r="7006" customFormat="1" x14ac:dyDescent="0.25"/>
    <row r="7007" customFormat="1" x14ac:dyDescent="0.25"/>
    <row r="7008" customFormat="1" x14ac:dyDescent="0.25"/>
    <row r="7009" customFormat="1" x14ac:dyDescent="0.25"/>
    <row r="7010" customFormat="1" x14ac:dyDescent="0.25"/>
    <row r="7011" customFormat="1" x14ac:dyDescent="0.25"/>
    <row r="7012" customFormat="1" x14ac:dyDescent="0.25"/>
    <row r="7013" customFormat="1" x14ac:dyDescent="0.25"/>
    <row r="7014" customFormat="1" x14ac:dyDescent="0.25"/>
    <row r="7015" customFormat="1" x14ac:dyDescent="0.25"/>
    <row r="7016" customFormat="1" x14ac:dyDescent="0.25"/>
    <row r="7017" customFormat="1" x14ac:dyDescent="0.25"/>
    <row r="7018" customFormat="1" x14ac:dyDescent="0.25"/>
    <row r="7019" customFormat="1" x14ac:dyDescent="0.25"/>
    <row r="7020" customFormat="1" x14ac:dyDescent="0.25"/>
    <row r="7021" customFormat="1" x14ac:dyDescent="0.25"/>
    <row r="7022" customFormat="1" x14ac:dyDescent="0.25"/>
    <row r="7023" customFormat="1" x14ac:dyDescent="0.25"/>
    <row r="7024" customFormat="1" x14ac:dyDescent="0.25"/>
    <row r="7025" customFormat="1" x14ac:dyDescent="0.25"/>
    <row r="7026" customFormat="1" x14ac:dyDescent="0.25"/>
    <row r="7027" customFormat="1" x14ac:dyDescent="0.25"/>
    <row r="7028" customFormat="1" x14ac:dyDescent="0.25"/>
    <row r="7029" customFormat="1" x14ac:dyDescent="0.25"/>
    <row r="7030" customFormat="1" x14ac:dyDescent="0.25"/>
    <row r="7031" customFormat="1" x14ac:dyDescent="0.25"/>
    <row r="7032" customFormat="1" x14ac:dyDescent="0.25"/>
    <row r="7033" customFormat="1" x14ac:dyDescent="0.25"/>
    <row r="7034" customFormat="1" x14ac:dyDescent="0.25"/>
    <row r="7035" customFormat="1" x14ac:dyDescent="0.25"/>
    <row r="7036" customFormat="1" x14ac:dyDescent="0.25"/>
    <row r="7037" customFormat="1" x14ac:dyDescent="0.25"/>
    <row r="7038" customFormat="1" x14ac:dyDescent="0.25"/>
    <row r="7039" customFormat="1" x14ac:dyDescent="0.25"/>
    <row r="7040" customFormat="1" x14ac:dyDescent="0.25"/>
    <row r="7041" customFormat="1" x14ac:dyDescent="0.25"/>
    <row r="7042" customFormat="1" x14ac:dyDescent="0.25"/>
    <row r="7043" customFormat="1" x14ac:dyDescent="0.25"/>
    <row r="7044" customFormat="1" x14ac:dyDescent="0.25"/>
    <row r="7045" customFormat="1" x14ac:dyDescent="0.25"/>
    <row r="7046" customFormat="1" x14ac:dyDescent="0.25"/>
    <row r="7047" customFormat="1" x14ac:dyDescent="0.25"/>
    <row r="7048" customFormat="1" x14ac:dyDescent="0.25"/>
    <row r="7049" customFormat="1" x14ac:dyDescent="0.25"/>
    <row r="7050" customFormat="1" x14ac:dyDescent="0.25"/>
    <row r="7051" customFormat="1" x14ac:dyDescent="0.25"/>
    <row r="7052" customFormat="1" x14ac:dyDescent="0.25"/>
    <row r="7053" customFormat="1" x14ac:dyDescent="0.25"/>
    <row r="7054" customFormat="1" x14ac:dyDescent="0.25"/>
    <row r="7055" customFormat="1" x14ac:dyDescent="0.25"/>
    <row r="7056" customFormat="1" x14ac:dyDescent="0.25"/>
    <row r="7057" customFormat="1" x14ac:dyDescent="0.25"/>
    <row r="7058" customFormat="1" x14ac:dyDescent="0.25"/>
    <row r="7059" customFormat="1" x14ac:dyDescent="0.25"/>
    <row r="7060" customFormat="1" x14ac:dyDescent="0.25"/>
    <row r="7061" customFormat="1" x14ac:dyDescent="0.25"/>
    <row r="7062" customFormat="1" x14ac:dyDescent="0.25"/>
    <row r="7063" customFormat="1" x14ac:dyDescent="0.25"/>
    <row r="7064" customFormat="1" x14ac:dyDescent="0.25"/>
    <row r="7065" customFormat="1" x14ac:dyDescent="0.25"/>
    <row r="7066" customFormat="1" x14ac:dyDescent="0.25"/>
    <row r="7067" customFormat="1" x14ac:dyDescent="0.25"/>
    <row r="7068" customFormat="1" x14ac:dyDescent="0.25"/>
    <row r="7069" customFormat="1" x14ac:dyDescent="0.25"/>
    <row r="7070" customFormat="1" x14ac:dyDescent="0.25"/>
    <row r="7071" customFormat="1" x14ac:dyDescent="0.25"/>
    <row r="7072" customFormat="1" x14ac:dyDescent="0.25"/>
    <row r="7073" customFormat="1" x14ac:dyDescent="0.25"/>
    <row r="7074" customFormat="1" x14ac:dyDescent="0.25"/>
    <row r="7075" customFormat="1" x14ac:dyDescent="0.25"/>
    <row r="7076" customFormat="1" x14ac:dyDescent="0.25"/>
    <row r="7077" customFormat="1" x14ac:dyDescent="0.25"/>
    <row r="7078" customFormat="1" x14ac:dyDescent="0.25"/>
    <row r="7079" customFormat="1" x14ac:dyDescent="0.25"/>
    <row r="7080" customFormat="1" x14ac:dyDescent="0.25"/>
    <row r="7081" customFormat="1" x14ac:dyDescent="0.25"/>
    <row r="7082" customFormat="1" x14ac:dyDescent="0.25"/>
    <row r="7083" customFormat="1" x14ac:dyDescent="0.25"/>
    <row r="7084" customFormat="1" x14ac:dyDescent="0.25"/>
    <row r="7085" customFormat="1" x14ac:dyDescent="0.25"/>
    <row r="7086" customFormat="1" x14ac:dyDescent="0.25"/>
    <row r="7087" customFormat="1" x14ac:dyDescent="0.25"/>
    <row r="7088" customFormat="1" x14ac:dyDescent="0.25"/>
    <row r="7089" customFormat="1" x14ac:dyDescent="0.25"/>
    <row r="7090" customFormat="1" x14ac:dyDescent="0.25"/>
    <row r="7091" customFormat="1" x14ac:dyDescent="0.25"/>
    <row r="7092" customFormat="1" x14ac:dyDescent="0.25"/>
    <row r="7093" customFormat="1" x14ac:dyDescent="0.25"/>
    <row r="7094" customFormat="1" x14ac:dyDescent="0.25"/>
    <row r="7095" customFormat="1" x14ac:dyDescent="0.25"/>
    <row r="7096" customFormat="1" x14ac:dyDescent="0.25"/>
    <row r="7097" customFormat="1" x14ac:dyDescent="0.25"/>
    <row r="7098" customFormat="1" x14ac:dyDescent="0.25"/>
    <row r="7099" customFormat="1" x14ac:dyDescent="0.25"/>
    <row r="7100" customFormat="1" x14ac:dyDescent="0.25"/>
    <row r="7101" customFormat="1" x14ac:dyDescent="0.25"/>
    <row r="7102" customFormat="1" x14ac:dyDescent="0.25"/>
    <row r="7103" customFormat="1" x14ac:dyDescent="0.25"/>
    <row r="7104" customFormat="1" x14ac:dyDescent="0.25"/>
    <row r="7105" customFormat="1" x14ac:dyDescent="0.25"/>
    <row r="7106" customFormat="1" x14ac:dyDescent="0.25"/>
    <row r="7107" customFormat="1" x14ac:dyDescent="0.25"/>
    <row r="7108" customFormat="1" x14ac:dyDescent="0.25"/>
    <row r="7109" customFormat="1" x14ac:dyDescent="0.25"/>
    <row r="7110" customFormat="1" x14ac:dyDescent="0.25"/>
    <row r="7111" customFormat="1" x14ac:dyDescent="0.25"/>
    <row r="7112" customFormat="1" x14ac:dyDescent="0.25"/>
    <row r="7113" customFormat="1" x14ac:dyDescent="0.25"/>
    <row r="7114" customFormat="1" x14ac:dyDescent="0.25"/>
    <row r="7115" customFormat="1" x14ac:dyDescent="0.25"/>
    <row r="7116" customFormat="1" x14ac:dyDescent="0.25"/>
    <row r="7117" customFormat="1" x14ac:dyDescent="0.25"/>
    <row r="7118" customFormat="1" x14ac:dyDescent="0.25"/>
    <row r="7119" customFormat="1" x14ac:dyDescent="0.25"/>
    <row r="7120" customFormat="1" x14ac:dyDescent="0.25"/>
    <row r="7121" customFormat="1" x14ac:dyDescent="0.25"/>
    <row r="7122" customFormat="1" x14ac:dyDescent="0.25"/>
    <row r="7123" customFormat="1" x14ac:dyDescent="0.25"/>
    <row r="7124" customFormat="1" x14ac:dyDescent="0.25"/>
    <row r="7125" customFormat="1" x14ac:dyDescent="0.25"/>
    <row r="7126" customFormat="1" x14ac:dyDescent="0.25"/>
    <row r="7127" customFormat="1" x14ac:dyDescent="0.25"/>
    <row r="7128" customFormat="1" x14ac:dyDescent="0.25"/>
    <row r="7129" customFormat="1" x14ac:dyDescent="0.25"/>
    <row r="7130" customFormat="1" x14ac:dyDescent="0.25"/>
    <row r="7131" customFormat="1" x14ac:dyDescent="0.25"/>
    <row r="7132" customFormat="1" x14ac:dyDescent="0.25"/>
    <row r="7133" customFormat="1" x14ac:dyDescent="0.25"/>
    <row r="7134" customFormat="1" x14ac:dyDescent="0.25"/>
    <row r="7135" customFormat="1" x14ac:dyDescent="0.25"/>
    <row r="7136" customFormat="1" x14ac:dyDescent="0.25"/>
    <row r="7137" customFormat="1" x14ac:dyDescent="0.25"/>
    <row r="7138" customFormat="1" x14ac:dyDescent="0.25"/>
    <row r="7139" customFormat="1" x14ac:dyDescent="0.25"/>
    <row r="7140" customFormat="1" x14ac:dyDescent="0.25"/>
    <row r="7141" customFormat="1" x14ac:dyDescent="0.25"/>
    <row r="7142" customFormat="1" x14ac:dyDescent="0.25"/>
    <row r="7143" customFormat="1" x14ac:dyDescent="0.25"/>
    <row r="7144" customFormat="1" x14ac:dyDescent="0.25"/>
    <row r="7145" customFormat="1" x14ac:dyDescent="0.25"/>
    <row r="7146" customFormat="1" x14ac:dyDescent="0.25"/>
    <row r="7147" customFormat="1" x14ac:dyDescent="0.25"/>
    <row r="7148" customFormat="1" x14ac:dyDescent="0.25"/>
    <row r="7149" customFormat="1" x14ac:dyDescent="0.25"/>
    <row r="7150" customFormat="1" x14ac:dyDescent="0.25"/>
    <row r="7151" customFormat="1" x14ac:dyDescent="0.25"/>
    <row r="7152" customFormat="1" x14ac:dyDescent="0.25"/>
    <row r="7153" customFormat="1" x14ac:dyDescent="0.25"/>
    <row r="7154" customFormat="1" x14ac:dyDescent="0.25"/>
    <row r="7155" customFormat="1" x14ac:dyDescent="0.25"/>
    <row r="7156" customFormat="1" x14ac:dyDescent="0.25"/>
    <row r="7157" customFormat="1" x14ac:dyDescent="0.25"/>
    <row r="7158" customFormat="1" x14ac:dyDescent="0.25"/>
    <row r="7159" customFormat="1" x14ac:dyDescent="0.25"/>
    <row r="7160" customFormat="1" x14ac:dyDescent="0.25"/>
    <row r="7161" customFormat="1" x14ac:dyDescent="0.25"/>
    <row r="7162" customFormat="1" x14ac:dyDescent="0.25"/>
    <row r="7163" customFormat="1" x14ac:dyDescent="0.25"/>
    <row r="7164" customFormat="1" x14ac:dyDescent="0.25"/>
    <row r="7165" customFormat="1" x14ac:dyDescent="0.25"/>
    <row r="7166" customFormat="1" x14ac:dyDescent="0.25"/>
    <row r="7167" customFormat="1" x14ac:dyDescent="0.25"/>
    <row r="7168" customFormat="1" x14ac:dyDescent="0.25"/>
    <row r="7169" customFormat="1" x14ac:dyDescent="0.25"/>
    <row r="7170" customFormat="1" x14ac:dyDescent="0.25"/>
    <row r="7171" customFormat="1" x14ac:dyDescent="0.25"/>
    <row r="7172" customFormat="1" x14ac:dyDescent="0.25"/>
    <row r="7173" customFormat="1" x14ac:dyDescent="0.25"/>
    <row r="7174" customFormat="1" x14ac:dyDescent="0.25"/>
    <row r="7175" customFormat="1" x14ac:dyDescent="0.25"/>
    <row r="7176" customFormat="1" x14ac:dyDescent="0.25"/>
    <row r="7177" customFormat="1" x14ac:dyDescent="0.25"/>
    <row r="7178" customFormat="1" x14ac:dyDescent="0.25"/>
    <row r="7179" customFormat="1" x14ac:dyDescent="0.25"/>
    <row r="7180" customFormat="1" x14ac:dyDescent="0.25"/>
    <row r="7181" customFormat="1" x14ac:dyDescent="0.25"/>
    <row r="7182" customFormat="1" x14ac:dyDescent="0.25"/>
    <row r="7183" customFormat="1" x14ac:dyDescent="0.25"/>
    <row r="7184" customFormat="1" x14ac:dyDescent="0.25"/>
    <row r="7185" customFormat="1" x14ac:dyDescent="0.25"/>
    <row r="7186" customFormat="1" x14ac:dyDescent="0.25"/>
    <row r="7187" customFormat="1" x14ac:dyDescent="0.25"/>
    <row r="7188" customFormat="1" x14ac:dyDescent="0.25"/>
    <row r="7189" customFormat="1" x14ac:dyDescent="0.25"/>
    <row r="7190" customFormat="1" x14ac:dyDescent="0.25"/>
    <row r="7191" customFormat="1" x14ac:dyDescent="0.25"/>
    <row r="7192" customFormat="1" x14ac:dyDescent="0.25"/>
    <row r="7193" customFormat="1" x14ac:dyDescent="0.25"/>
    <row r="7194" customFormat="1" x14ac:dyDescent="0.25"/>
    <row r="7195" customFormat="1" x14ac:dyDescent="0.25"/>
    <row r="7196" customFormat="1" x14ac:dyDescent="0.25"/>
    <row r="7197" customFormat="1" x14ac:dyDescent="0.25"/>
    <row r="7198" customFormat="1" x14ac:dyDescent="0.25"/>
    <row r="7199" customFormat="1" x14ac:dyDescent="0.25"/>
    <row r="7200" customFormat="1" x14ac:dyDescent="0.25"/>
    <row r="7201" customFormat="1" x14ac:dyDescent="0.25"/>
    <row r="7202" customFormat="1" x14ac:dyDescent="0.25"/>
    <row r="7203" customFormat="1" x14ac:dyDescent="0.25"/>
    <row r="7204" customFormat="1" x14ac:dyDescent="0.25"/>
    <row r="7205" customFormat="1" x14ac:dyDescent="0.25"/>
    <row r="7206" customFormat="1" x14ac:dyDescent="0.25"/>
    <row r="7207" customFormat="1" x14ac:dyDescent="0.25"/>
    <row r="7208" customFormat="1" x14ac:dyDescent="0.25"/>
    <row r="7209" customFormat="1" x14ac:dyDescent="0.25"/>
    <row r="7210" customFormat="1" x14ac:dyDescent="0.25"/>
    <row r="7211" customFormat="1" x14ac:dyDescent="0.25"/>
    <row r="7212" customFormat="1" x14ac:dyDescent="0.25"/>
    <row r="7213" customFormat="1" x14ac:dyDescent="0.25"/>
    <row r="7214" customFormat="1" x14ac:dyDescent="0.25"/>
    <row r="7215" customFormat="1" x14ac:dyDescent="0.25"/>
    <row r="7216" customFormat="1" x14ac:dyDescent="0.25"/>
    <row r="7217" customFormat="1" x14ac:dyDescent="0.25"/>
    <row r="7218" customFormat="1" x14ac:dyDescent="0.25"/>
    <row r="7219" customFormat="1" x14ac:dyDescent="0.25"/>
    <row r="7220" customFormat="1" x14ac:dyDescent="0.25"/>
    <row r="7221" customFormat="1" x14ac:dyDescent="0.25"/>
    <row r="7222" customFormat="1" x14ac:dyDescent="0.25"/>
    <row r="7223" customFormat="1" x14ac:dyDescent="0.25"/>
    <row r="7224" customFormat="1" x14ac:dyDescent="0.25"/>
    <row r="7225" customFormat="1" x14ac:dyDescent="0.25"/>
    <row r="7226" customFormat="1" x14ac:dyDescent="0.25"/>
    <row r="7227" customFormat="1" x14ac:dyDescent="0.25"/>
    <row r="7228" customFormat="1" x14ac:dyDescent="0.25"/>
    <row r="7229" customFormat="1" x14ac:dyDescent="0.25"/>
    <row r="7230" customFormat="1" x14ac:dyDescent="0.25"/>
    <row r="7231" customFormat="1" x14ac:dyDescent="0.25"/>
    <row r="7232" customFormat="1" x14ac:dyDescent="0.25"/>
    <row r="7233" customFormat="1" x14ac:dyDescent="0.25"/>
    <row r="7234" customFormat="1" x14ac:dyDescent="0.25"/>
    <row r="7235" customFormat="1" x14ac:dyDescent="0.25"/>
    <row r="7236" customFormat="1" x14ac:dyDescent="0.25"/>
    <row r="7237" customFormat="1" x14ac:dyDescent="0.25"/>
    <row r="7238" customFormat="1" x14ac:dyDescent="0.25"/>
    <row r="7239" customFormat="1" x14ac:dyDescent="0.25"/>
    <row r="7240" customFormat="1" x14ac:dyDescent="0.25"/>
    <row r="7241" customFormat="1" x14ac:dyDescent="0.25"/>
    <row r="7242" customFormat="1" x14ac:dyDescent="0.25"/>
    <row r="7243" customFormat="1" x14ac:dyDescent="0.25"/>
    <row r="7244" customFormat="1" x14ac:dyDescent="0.25"/>
    <row r="7245" customFormat="1" x14ac:dyDescent="0.25"/>
    <row r="7246" customFormat="1" x14ac:dyDescent="0.25"/>
    <row r="7247" customFormat="1" x14ac:dyDescent="0.25"/>
    <row r="7248" customFormat="1" x14ac:dyDescent="0.25"/>
    <row r="7249" customFormat="1" x14ac:dyDescent="0.25"/>
    <row r="7250" customFormat="1" x14ac:dyDescent="0.25"/>
    <row r="7251" customFormat="1" x14ac:dyDescent="0.25"/>
    <row r="7252" customFormat="1" x14ac:dyDescent="0.25"/>
    <row r="7253" customFormat="1" x14ac:dyDescent="0.25"/>
    <row r="7254" customFormat="1" x14ac:dyDescent="0.25"/>
    <row r="7255" customFormat="1" x14ac:dyDescent="0.25"/>
    <row r="7256" customFormat="1" x14ac:dyDescent="0.25"/>
    <row r="7257" customFormat="1" x14ac:dyDescent="0.25"/>
    <row r="7258" customFormat="1" x14ac:dyDescent="0.25"/>
    <row r="7259" customFormat="1" x14ac:dyDescent="0.25"/>
    <row r="7260" customFormat="1" x14ac:dyDescent="0.25"/>
    <row r="7261" customFormat="1" x14ac:dyDescent="0.25"/>
    <row r="7262" customFormat="1" x14ac:dyDescent="0.25"/>
    <row r="7263" customFormat="1" x14ac:dyDescent="0.25"/>
    <row r="7264" customFormat="1" x14ac:dyDescent="0.25"/>
    <row r="7265" customFormat="1" x14ac:dyDescent="0.25"/>
    <row r="7266" customFormat="1" x14ac:dyDescent="0.25"/>
    <row r="7267" customFormat="1" x14ac:dyDescent="0.25"/>
    <row r="7268" customFormat="1" x14ac:dyDescent="0.25"/>
    <row r="7269" customFormat="1" x14ac:dyDescent="0.25"/>
    <row r="7270" customFormat="1" x14ac:dyDescent="0.25"/>
    <row r="7271" customFormat="1" x14ac:dyDescent="0.25"/>
    <row r="7272" customFormat="1" x14ac:dyDescent="0.25"/>
    <row r="7273" customFormat="1" x14ac:dyDescent="0.25"/>
    <row r="7274" customFormat="1" x14ac:dyDescent="0.25"/>
    <row r="7275" customFormat="1" x14ac:dyDescent="0.25"/>
    <row r="7276" customFormat="1" x14ac:dyDescent="0.25"/>
    <row r="7277" customFormat="1" x14ac:dyDescent="0.25"/>
    <row r="7278" customFormat="1" x14ac:dyDescent="0.25"/>
    <row r="7279" customFormat="1" x14ac:dyDescent="0.25"/>
    <row r="7280" customFormat="1" x14ac:dyDescent="0.25"/>
    <row r="7281" customFormat="1" x14ac:dyDescent="0.25"/>
    <row r="7282" customFormat="1" x14ac:dyDescent="0.25"/>
    <row r="7283" customFormat="1" x14ac:dyDescent="0.25"/>
    <row r="7284" customFormat="1" x14ac:dyDescent="0.25"/>
    <row r="7285" customFormat="1" x14ac:dyDescent="0.25"/>
    <row r="7286" customFormat="1" x14ac:dyDescent="0.25"/>
    <row r="7287" customFormat="1" x14ac:dyDescent="0.25"/>
    <row r="7288" customFormat="1" x14ac:dyDescent="0.25"/>
    <row r="7289" customFormat="1" x14ac:dyDescent="0.25"/>
    <row r="7290" customFormat="1" x14ac:dyDescent="0.25"/>
    <row r="7291" customFormat="1" x14ac:dyDescent="0.25"/>
    <row r="7292" customFormat="1" x14ac:dyDescent="0.25"/>
    <row r="7293" customFormat="1" x14ac:dyDescent="0.25"/>
    <row r="7294" customFormat="1" x14ac:dyDescent="0.25"/>
    <row r="7295" customFormat="1" x14ac:dyDescent="0.25"/>
    <row r="7296" customFormat="1" x14ac:dyDescent="0.25"/>
    <row r="7297" customFormat="1" x14ac:dyDescent="0.25"/>
    <row r="7298" customFormat="1" x14ac:dyDescent="0.25"/>
    <row r="7299" customFormat="1" x14ac:dyDescent="0.25"/>
    <row r="7300" customFormat="1" x14ac:dyDescent="0.25"/>
    <row r="7301" customFormat="1" x14ac:dyDescent="0.25"/>
    <row r="7302" customFormat="1" x14ac:dyDescent="0.25"/>
    <row r="7303" customFormat="1" x14ac:dyDescent="0.25"/>
    <row r="7304" customFormat="1" x14ac:dyDescent="0.25"/>
    <row r="7305" customFormat="1" x14ac:dyDescent="0.25"/>
    <row r="7306" customFormat="1" x14ac:dyDescent="0.25"/>
    <row r="7307" customFormat="1" x14ac:dyDescent="0.25"/>
    <row r="7308" customFormat="1" x14ac:dyDescent="0.25"/>
    <row r="7309" customFormat="1" x14ac:dyDescent="0.25"/>
    <row r="7310" customFormat="1" x14ac:dyDescent="0.25"/>
    <row r="7311" customFormat="1" x14ac:dyDescent="0.25"/>
    <row r="7312" customFormat="1" x14ac:dyDescent="0.25"/>
    <row r="7313" customFormat="1" x14ac:dyDescent="0.25"/>
    <row r="7314" customFormat="1" x14ac:dyDescent="0.25"/>
    <row r="7315" customFormat="1" x14ac:dyDescent="0.25"/>
    <row r="7316" customFormat="1" x14ac:dyDescent="0.25"/>
    <row r="7317" customFormat="1" x14ac:dyDescent="0.25"/>
    <row r="7318" customFormat="1" x14ac:dyDescent="0.25"/>
    <row r="7319" customFormat="1" x14ac:dyDescent="0.25"/>
    <row r="7320" customFormat="1" x14ac:dyDescent="0.25"/>
    <row r="7321" customFormat="1" x14ac:dyDescent="0.25"/>
    <row r="7322" customFormat="1" x14ac:dyDescent="0.25"/>
    <row r="7323" customFormat="1" x14ac:dyDescent="0.25"/>
    <row r="7324" customFormat="1" x14ac:dyDescent="0.25"/>
    <row r="7325" customFormat="1" x14ac:dyDescent="0.25"/>
    <row r="7326" customFormat="1" x14ac:dyDescent="0.25"/>
    <row r="7327" customFormat="1" x14ac:dyDescent="0.25"/>
    <row r="7328" customFormat="1" x14ac:dyDescent="0.25"/>
    <row r="7329" customFormat="1" x14ac:dyDescent="0.25"/>
    <row r="7330" customFormat="1" x14ac:dyDescent="0.25"/>
    <row r="7331" customFormat="1" x14ac:dyDescent="0.25"/>
    <row r="7332" customFormat="1" x14ac:dyDescent="0.25"/>
    <row r="7333" customFormat="1" x14ac:dyDescent="0.25"/>
    <row r="7334" customFormat="1" x14ac:dyDescent="0.25"/>
    <row r="7335" customFormat="1" x14ac:dyDescent="0.25"/>
    <row r="7336" customFormat="1" x14ac:dyDescent="0.25"/>
    <row r="7337" customFormat="1" x14ac:dyDescent="0.25"/>
    <row r="7338" customFormat="1" x14ac:dyDescent="0.25"/>
    <row r="7339" customFormat="1" x14ac:dyDescent="0.25"/>
    <row r="7340" customFormat="1" x14ac:dyDescent="0.25"/>
    <row r="7341" customFormat="1" x14ac:dyDescent="0.25"/>
    <row r="7342" customFormat="1" x14ac:dyDescent="0.25"/>
    <row r="7343" customFormat="1" x14ac:dyDescent="0.25"/>
    <row r="7344" customFormat="1" x14ac:dyDescent="0.25"/>
    <row r="7345" customFormat="1" x14ac:dyDescent="0.25"/>
    <row r="7346" customFormat="1" x14ac:dyDescent="0.25"/>
    <row r="7347" customFormat="1" x14ac:dyDescent="0.25"/>
    <row r="7348" customFormat="1" x14ac:dyDescent="0.25"/>
    <row r="7349" customFormat="1" x14ac:dyDescent="0.25"/>
    <row r="7350" customFormat="1" x14ac:dyDescent="0.25"/>
    <row r="7351" customFormat="1" x14ac:dyDescent="0.25"/>
    <row r="7352" customFormat="1" x14ac:dyDescent="0.25"/>
    <row r="7353" customFormat="1" x14ac:dyDescent="0.25"/>
    <row r="7354" customFormat="1" x14ac:dyDescent="0.25"/>
    <row r="7355" customFormat="1" x14ac:dyDescent="0.25"/>
    <row r="7356" customFormat="1" x14ac:dyDescent="0.25"/>
    <row r="7357" customFormat="1" x14ac:dyDescent="0.25"/>
    <row r="7358" customFormat="1" x14ac:dyDescent="0.25"/>
    <row r="7359" customFormat="1" x14ac:dyDescent="0.25"/>
    <row r="7360" customFormat="1" x14ac:dyDescent="0.25"/>
    <row r="7361" customFormat="1" x14ac:dyDescent="0.25"/>
    <row r="7362" customFormat="1" x14ac:dyDescent="0.25"/>
    <row r="7363" customFormat="1" x14ac:dyDescent="0.25"/>
    <row r="7364" customFormat="1" x14ac:dyDescent="0.25"/>
    <row r="7365" customFormat="1" x14ac:dyDescent="0.25"/>
    <row r="7366" customFormat="1" x14ac:dyDescent="0.25"/>
    <row r="7367" customFormat="1" x14ac:dyDescent="0.25"/>
    <row r="7368" customFormat="1" x14ac:dyDescent="0.25"/>
    <row r="7369" customFormat="1" x14ac:dyDescent="0.25"/>
    <row r="7370" customFormat="1" x14ac:dyDescent="0.25"/>
    <row r="7371" customFormat="1" x14ac:dyDescent="0.25"/>
    <row r="7372" customFormat="1" x14ac:dyDescent="0.25"/>
    <row r="7373" customFormat="1" x14ac:dyDescent="0.25"/>
    <row r="7374" customFormat="1" x14ac:dyDescent="0.25"/>
    <row r="7375" customFormat="1" x14ac:dyDescent="0.25"/>
    <row r="7376" customFormat="1" x14ac:dyDescent="0.25"/>
    <row r="7377" customFormat="1" x14ac:dyDescent="0.25"/>
    <row r="7378" customFormat="1" x14ac:dyDescent="0.25"/>
    <row r="7379" customFormat="1" x14ac:dyDescent="0.25"/>
    <row r="7380" customFormat="1" x14ac:dyDescent="0.25"/>
    <row r="7381" customFormat="1" x14ac:dyDescent="0.25"/>
    <row r="7382" customFormat="1" x14ac:dyDescent="0.25"/>
    <row r="7383" customFormat="1" x14ac:dyDescent="0.25"/>
    <row r="7384" customFormat="1" x14ac:dyDescent="0.25"/>
    <row r="7385" customFormat="1" x14ac:dyDescent="0.25"/>
    <row r="7386" customFormat="1" x14ac:dyDescent="0.25"/>
    <row r="7387" customFormat="1" x14ac:dyDescent="0.25"/>
    <row r="7388" customFormat="1" x14ac:dyDescent="0.25"/>
    <row r="7389" customFormat="1" x14ac:dyDescent="0.25"/>
    <row r="7390" customFormat="1" x14ac:dyDescent="0.25"/>
    <row r="7391" customFormat="1" x14ac:dyDescent="0.25"/>
    <row r="7392" customFormat="1" x14ac:dyDescent="0.25"/>
    <row r="7393" customFormat="1" x14ac:dyDescent="0.25"/>
    <row r="7394" customFormat="1" x14ac:dyDescent="0.25"/>
    <row r="7395" customFormat="1" x14ac:dyDescent="0.25"/>
    <row r="7396" customFormat="1" x14ac:dyDescent="0.25"/>
    <row r="7397" customFormat="1" x14ac:dyDescent="0.25"/>
    <row r="7398" customFormat="1" x14ac:dyDescent="0.25"/>
    <row r="7399" customFormat="1" x14ac:dyDescent="0.25"/>
    <row r="7400" customFormat="1" x14ac:dyDescent="0.25"/>
    <row r="7401" customFormat="1" x14ac:dyDescent="0.25"/>
    <row r="7402" customFormat="1" x14ac:dyDescent="0.25"/>
    <row r="7403" customFormat="1" x14ac:dyDescent="0.25"/>
    <row r="7404" customFormat="1" x14ac:dyDescent="0.25"/>
    <row r="7405" customFormat="1" x14ac:dyDescent="0.25"/>
    <row r="7406" customFormat="1" x14ac:dyDescent="0.25"/>
    <row r="7407" customFormat="1" x14ac:dyDescent="0.25"/>
    <row r="7408" customFormat="1" x14ac:dyDescent="0.25"/>
    <row r="7409" customFormat="1" x14ac:dyDescent="0.25"/>
    <row r="7410" customFormat="1" x14ac:dyDescent="0.25"/>
    <row r="7411" customFormat="1" x14ac:dyDescent="0.25"/>
    <row r="7412" customFormat="1" x14ac:dyDescent="0.25"/>
    <row r="7413" customFormat="1" x14ac:dyDescent="0.25"/>
    <row r="7414" customFormat="1" x14ac:dyDescent="0.25"/>
    <row r="7415" customFormat="1" x14ac:dyDescent="0.25"/>
    <row r="7416" customFormat="1" x14ac:dyDescent="0.25"/>
    <row r="7417" customFormat="1" x14ac:dyDescent="0.25"/>
    <row r="7418" customFormat="1" x14ac:dyDescent="0.25"/>
    <row r="7419" customFormat="1" x14ac:dyDescent="0.25"/>
    <row r="7420" customFormat="1" x14ac:dyDescent="0.25"/>
    <row r="7421" customFormat="1" x14ac:dyDescent="0.25"/>
    <row r="7422" customFormat="1" x14ac:dyDescent="0.25"/>
    <row r="7423" customFormat="1" x14ac:dyDescent="0.25"/>
    <row r="7424" customFormat="1" x14ac:dyDescent="0.25"/>
    <row r="7425" customFormat="1" x14ac:dyDescent="0.25"/>
    <row r="7426" customFormat="1" x14ac:dyDescent="0.25"/>
    <row r="7427" customFormat="1" x14ac:dyDescent="0.25"/>
    <row r="7428" customFormat="1" x14ac:dyDescent="0.25"/>
    <row r="7429" customFormat="1" x14ac:dyDescent="0.25"/>
    <row r="7430" customFormat="1" x14ac:dyDescent="0.25"/>
    <row r="7431" customFormat="1" x14ac:dyDescent="0.25"/>
    <row r="7432" customFormat="1" x14ac:dyDescent="0.25"/>
    <row r="7433" customFormat="1" x14ac:dyDescent="0.25"/>
    <row r="7434" customFormat="1" x14ac:dyDescent="0.25"/>
    <row r="7435" customFormat="1" x14ac:dyDescent="0.25"/>
    <row r="7436" customFormat="1" x14ac:dyDescent="0.25"/>
    <row r="7437" customFormat="1" x14ac:dyDescent="0.25"/>
    <row r="7438" customFormat="1" x14ac:dyDescent="0.25"/>
    <row r="7439" customFormat="1" x14ac:dyDescent="0.25"/>
    <row r="7440" customFormat="1" x14ac:dyDescent="0.25"/>
    <row r="7441" customFormat="1" x14ac:dyDescent="0.25"/>
    <row r="7442" customFormat="1" x14ac:dyDescent="0.25"/>
    <row r="7443" customFormat="1" x14ac:dyDescent="0.25"/>
    <row r="7444" customFormat="1" x14ac:dyDescent="0.25"/>
    <row r="7445" customFormat="1" x14ac:dyDescent="0.25"/>
    <row r="7446" customFormat="1" x14ac:dyDescent="0.25"/>
    <row r="7447" customFormat="1" x14ac:dyDescent="0.25"/>
    <row r="7448" customFormat="1" x14ac:dyDescent="0.25"/>
    <row r="7449" customFormat="1" x14ac:dyDescent="0.25"/>
    <row r="7450" customFormat="1" x14ac:dyDescent="0.25"/>
    <row r="7451" customFormat="1" x14ac:dyDescent="0.25"/>
    <row r="7452" customFormat="1" x14ac:dyDescent="0.25"/>
    <row r="7453" customFormat="1" x14ac:dyDescent="0.25"/>
    <row r="7454" customFormat="1" x14ac:dyDescent="0.25"/>
    <row r="7455" customFormat="1" x14ac:dyDescent="0.25"/>
    <row r="7456" customFormat="1" x14ac:dyDescent="0.25"/>
    <row r="7457" customFormat="1" x14ac:dyDescent="0.25"/>
    <row r="7458" customFormat="1" x14ac:dyDescent="0.25"/>
    <row r="7459" customFormat="1" x14ac:dyDescent="0.25"/>
    <row r="7460" customFormat="1" x14ac:dyDescent="0.25"/>
    <row r="7461" customFormat="1" x14ac:dyDescent="0.25"/>
    <row r="7462" customFormat="1" x14ac:dyDescent="0.25"/>
    <row r="7463" customFormat="1" x14ac:dyDescent="0.25"/>
    <row r="7464" customFormat="1" x14ac:dyDescent="0.25"/>
    <row r="7465" customFormat="1" x14ac:dyDescent="0.25"/>
    <row r="7466" customFormat="1" x14ac:dyDescent="0.25"/>
    <row r="7467" customFormat="1" x14ac:dyDescent="0.25"/>
    <row r="7468" customFormat="1" x14ac:dyDescent="0.25"/>
    <row r="7469" customFormat="1" x14ac:dyDescent="0.25"/>
    <row r="7470" customFormat="1" x14ac:dyDescent="0.25"/>
    <row r="7471" customFormat="1" x14ac:dyDescent="0.25"/>
    <row r="7472" customFormat="1" x14ac:dyDescent="0.25"/>
    <row r="7473" customFormat="1" x14ac:dyDescent="0.25"/>
    <row r="7474" customFormat="1" x14ac:dyDescent="0.25"/>
    <row r="7475" customFormat="1" x14ac:dyDescent="0.25"/>
    <row r="7476" customFormat="1" x14ac:dyDescent="0.25"/>
    <row r="7477" customFormat="1" x14ac:dyDescent="0.25"/>
    <row r="7478" customFormat="1" x14ac:dyDescent="0.25"/>
    <row r="7479" customFormat="1" x14ac:dyDescent="0.25"/>
    <row r="7480" customFormat="1" x14ac:dyDescent="0.25"/>
    <row r="7481" customFormat="1" x14ac:dyDescent="0.25"/>
    <row r="7482" customFormat="1" x14ac:dyDescent="0.25"/>
    <row r="7483" customFormat="1" x14ac:dyDescent="0.25"/>
    <row r="7484" customFormat="1" x14ac:dyDescent="0.25"/>
    <row r="7485" customFormat="1" x14ac:dyDescent="0.25"/>
    <row r="7486" customFormat="1" x14ac:dyDescent="0.25"/>
    <row r="7487" customFormat="1" x14ac:dyDescent="0.25"/>
    <row r="7488" customFormat="1" x14ac:dyDescent="0.25"/>
    <row r="7489" customFormat="1" x14ac:dyDescent="0.25"/>
    <row r="7490" customFormat="1" x14ac:dyDescent="0.25"/>
    <row r="7491" customFormat="1" x14ac:dyDescent="0.25"/>
    <row r="7492" customFormat="1" x14ac:dyDescent="0.25"/>
    <row r="7493" customFormat="1" x14ac:dyDescent="0.25"/>
    <row r="7494" customFormat="1" x14ac:dyDescent="0.25"/>
    <row r="7495" customFormat="1" x14ac:dyDescent="0.25"/>
    <row r="7496" customFormat="1" x14ac:dyDescent="0.25"/>
    <row r="7497" customFormat="1" x14ac:dyDescent="0.25"/>
    <row r="7498" customFormat="1" x14ac:dyDescent="0.25"/>
    <row r="7499" customFormat="1" x14ac:dyDescent="0.25"/>
    <row r="7500" customFormat="1" x14ac:dyDescent="0.25"/>
    <row r="7501" customFormat="1" x14ac:dyDescent="0.25"/>
    <row r="7502" customFormat="1" x14ac:dyDescent="0.25"/>
    <row r="7503" customFormat="1" x14ac:dyDescent="0.25"/>
    <row r="7504" customFormat="1" x14ac:dyDescent="0.25"/>
    <row r="7505" customFormat="1" x14ac:dyDescent="0.25"/>
    <row r="7506" customFormat="1" x14ac:dyDescent="0.25"/>
    <row r="7507" customFormat="1" x14ac:dyDescent="0.25"/>
    <row r="7508" customFormat="1" x14ac:dyDescent="0.25"/>
    <row r="7509" customFormat="1" x14ac:dyDescent="0.25"/>
    <row r="7510" customFormat="1" x14ac:dyDescent="0.25"/>
    <row r="7511" customFormat="1" x14ac:dyDescent="0.25"/>
    <row r="7512" customFormat="1" x14ac:dyDescent="0.25"/>
    <row r="7513" customFormat="1" x14ac:dyDescent="0.25"/>
    <row r="7514" customFormat="1" x14ac:dyDescent="0.25"/>
    <row r="7515" customFormat="1" x14ac:dyDescent="0.25"/>
    <row r="7516" customFormat="1" x14ac:dyDescent="0.25"/>
    <row r="7517" customFormat="1" x14ac:dyDescent="0.25"/>
    <row r="7518" customFormat="1" x14ac:dyDescent="0.25"/>
    <row r="7519" customFormat="1" x14ac:dyDescent="0.25"/>
    <row r="7520" customFormat="1" x14ac:dyDescent="0.25"/>
    <row r="7521" customFormat="1" x14ac:dyDescent="0.25"/>
    <row r="7522" customFormat="1" x14ac:dyDescent="0.25"/>
    <row r="7523" customFormat="1" x14ac:dyDescent="0.25"/>
    <row r="7524" customFormat="1" x14ac:dyDescent="0.25"/>
    <row r="7525" customFormat="1" x14ac:dyDescent="0.25"/>
    <row r="7526" customFormat="1" x14ac:dyDescent="0.25"/>
    <row r="7527" customFormat="1" x14ac:dyDescent="0.25"/>
    <row r="7528" customFormat="1" x14ac:dyDescent="0.25"/>
    <row r="7529" customFormat="1" x14ac:dyDescent="0.25"/>
    <row r="7530" customFormat="1" x14ac:dyDescent="0.25"/>
    <row r="7531" customFormat="1" x14ac:dyDescent="0.25"/>
    <row r="7532" customFormat="1" x14ac:dyDescent="0.25"/>
    <row r="7533" customFormat="1" x14ac:dyDescent="0.25"/>
    <row r="7534" customFormat="1" x14ac:dyDescent="0.25"/>
    <row r="7535" customFormat="1" x14ac:dyDescent="0.25"/>
    <row r="7536" customFormat="1" x14ac:dyDescent="0.25"/>
    <row r="7537" customFormat="1" x14ac:dyDescent="0.25"/>
    <row r="7538" customFormat="1" x14ac:dyDescent="0.25"/>
    <row r="7539" customFormat="1" x14ac:dyDescent="0.25"/>
    <row r="7540" customFormat="1" x14ac:dyDescent="0.25"/>
    <row r="7541" customFormat="1" x14ac:dyDescent="0.25"/>
    <row r="7542" customFormat="1" x14ac:dyDescent="0.25"/>
    <row r="7543" customFormat="1" x14ac:dyDescent="0.25"/>
    <row r="7544" customFormat="1" x14ac:dyDescent="0.25"/>
    <row r="7545" customFormat="1" x14ac:dyDescent="0.25"/>
    <row r="7546" customFormat="1" x14ac:dyDescent="0.25"/>
    <row r="7547" customFormat="1" x14ac:dyDescent="0.25"/>
    <row r="7548" customFormat="1" x14ac:dyDescent="0.25"/>
    <row r="7549" customFormat="1" x14ac:dyDescent="0.25"/>
    <row r="7550" customFormat="1" x14ac:dyDescent="0.25"/>
    <row r="7551" customFormat="1" x14ac:dyDescent="0.25"/>
    <row r="7552" customFormat="1" x14ac:dyDescent="0.25"/>
    <row r="7553" customFormat="1" x14ac:dyDescent="0.25"/>
    <row r="7554" customFormat="1" x14ac:dyDescent="0.25"/>
    <row r="7555" customFormat="1" x14ac:dyDescent="0.25"/>
    <row r="7556" customFormat="1" x14ac:dyDescent="0.25"/>
    <row r="7557" customFormat="1" x14ac:dyDescent="0.25"/>
    <row r="7558" customFormat="1" x14ac:dyDescent="0.25"/>
    <row r="7559" customFormat="1" x14ac:dyDescent="0.25"/>
    <row r="7560" customFormat="1" x14ac:dyDescent="0.25"/>
    <row r="7561" customFormat="1" x14ac:dyDescent="0.25"/>
    <row r="7562" customFormat="1" x14ac:dyDescent="0.25"/>
    <row r="7563" customFormat="1" x14ac:dyDescent="0.25"/>
    <row r="7564" customFormat="1" x14ac:dyDescent="0.25"/>
    <row r="7565" customFormat="1" x14ac:dyDescent="0.25"/>
    <row r="7566" customFormat="1" x14ac:dyDescent="0.25"/>
    <row r="7567" customFormat="1" x14ac:dyDescent="0.25"/>
    <row r="7568" customFormat="1" x14ac:dyDescent="0.25"/>
    <row r="7569" customFormat="1" x14ac:dyDescent="0.25"/>
    <row r="7570" customFormat="1" x14ac:dyDescent="0.25"/>
    <row r="7571" customFormat="1" x14ac:dyDescent="0.25"/>
    <row r="7572" customFormat="1" x14ac:dyDescent="0.25"/>
    <row r="7573" customFormat="1" x14ac:dyDescent="0.25"/>
    <row r="7574" customFormat="1" x14ac:dyDescent="0.25"/>
    <row r="7575" customFormat="1" x14ac:dyDescent="0.25"/>
    <row r="7576" customFormat="1" x14ac:dyDescent="0.25"/>
    <row r="7577" customFormat="1" x14ac:dyDescent="0.25"/>
    <row r="7578" customFormat="1" x14ac:dyDescent="0.25"/>
    <row r="7579" customFormat="1" x14ac:dyDescent="0.25"/>
    <row r="7580" customFormat="1" x14ac:dyDescent="0.25"/>
    <row r="7581" customFormat="1" x14ac:dyDescent="0.25"/>
    <row r="7582" customFormat="1" x14ac:dyDescent="0.25"/>
    <row r="7583" customFormat="1" x14ac:dyDescent="0.25"/>
    <row r="7584" customFormat="1" x14ac:dyDescent="0.25"/>
    <row r="7585" customFormat="1" x14ac:dyDescent="0.25"/>
    <row r="7586" customFormat="1" x14ac:dyDescent="0.25"/>
    <row r="7587" customFormat="1" x14ac:dyDescent="0.25"/>
    <row r="7588" customFormat="1" x14ac:dyDescent="0.25"/>
    <row r="7589" customFormat="1" x14ac:dyDescent="0.25"/>
    <row r="7590" customFormat="1" x14ac:dyDescent="0.25"/>
    <row r="7591" customFormat="1" x14ac:dyDescent="0.25"/>
    <row r="7592" customFormat="1" x14ac:dyDescent="0.25"/>
    <row r="7593" customFormat="1" x14ac:dyDescent="0.25"/>
    <row r="7594" customFormat="1" x14ac:dyDescent="0.25"/>
    <row r="7595" customFormat="1" x14ac:dyDescent="0.25"/>
    <row r="7596" customFormat="1" x14ac:dyDescent="0.25"/>
    <row r="7597" customFormat="1" x14ac:dyDescent="0.25"/>
    <row r="7598" customFormat="1" x14ac:dyDescent="0.25"/>
    <row r="7599" customFormat="1" x14ac:dyDescent="0.25"/>
    <row r="7600" customFormat="1" x14ac:dyDescent="0.25"/>
    <row r="7601" customFormat="1" x14ac:dyDescent="0.25"/>
    <row r="7602" customFormat="1" x14ac:dyDescent="0.25"/>
    <row r="7603" customFormat="1" x14ac:dyDescent="0.25"/>
    <row r="7604" customFormat="1" x14ac:dyDescent="0.25"/>
    <row r="7605" customFormat="1" x14ac:dyDescent="0.25"/>
    <row r="7606" customFormat="1" x14ac:dyDescent="0.25"/>
    <row r="7607" customFormat="1" x14ac:dyDescent="0.25"/>
    <row r="7608" customFormat="1" x14ac:dyDescent="0.25"/>
    <row r="7609" customFormat="1" x14ac:dyDescent="0.25"/>
    <row r="7610" customFormat="1" x14ac:dyDescent="0.25"/>
    <row r="7611" customFormat="1" x14ac:dyDescent="0.25"/>
    <row r="7612" customFormat="1" x14ac:dyDescent="0.25"/>
    <row r="7613" customFormat="1" x14ac:dyDescent="0.25"/>
    <row r="7614" customFormat="1" x14ac:dyDescent="0.25"/>
    <row r="7615" customFormat="1" x14ac:dyDescent="0.25"/>
    <row r="7616" customFormat="1" x14ac:dyDescent="0.25"/>
    <row r="7617" customFormat="1" x14ac:dyDescent="0.25"/>
    <row r="7618" customFormat="1" x14ac:dyDescent="0.25"/>
    <row r="7619" customFormat="1" x14ac:dyDescent="0.25"/>
    <row r="7620" customFormat="1" x14ac:dyDescent="0.25"/>
    <row r="7621" customFormat="1" x14ac:dyDescent="0.25"/>
    <row r="7622" customFormat="1" x14ac:dyDescent="0.25"/>
    <row r="7623" customFormat="1" x14ac:dyDescent="0.25"/>
    <row r="7624" customFormat="1" x14ac:dyDescent="0.25"/>
    <row r="7625" customFormat="1" x14ac:dyDescent="0.25"/>
    <row r="7626" customFormat="1" x14ac:dyDescent="0.25"/>
    <row r="7627" customFormat="1" x14ac:dyDescent="0.25"/>
    <row r="7628" customFormat="1" x14ac:dyDescent="0.25"/>
    <row r="7629" customFormat="1" x14ac:dyDescent="0.25"/>
    <row r="7630" customFormat="1" x14ac:dyDescent="0.25"/>
    <row r="7631" customFormat="1" x14ac:dyDescent="0.25"/>
    <row r="7632" customFormat="1" x14ac:dyDescent="0.25"/>
    <row r="7633" customFormat="1" x14ac:dyDescent="0.25"/>
    <row r="7634" customFormat="1" x14ac:dyDescent="0.25"/>
    <row r="7635" customFormat="1" x14ac:dyDescent="0.25"/>
    <row r="7636" customFormat="1" x14ac:dyDescent="0.25"/>
    <row r="7637" customFormat="1" x14ac:dyDescent="0.25"/>
    <row r="7638" customFormat="1" x14ac:dyDescent="0.25"/>
    <row r="7639" customFormat="1" x14ac:dyDescent="0.25"/>
    <row r="7640" customFormat="1" x14ac:dyDescent="0.25"/>
    <row r="7641" customFormat="1" x14ac:dyDescent="0.25"/>
    <row r="7642" customFormat="1" x14ac:dyDescent="0.25"/>
    <row r="7643" customFormat="1" x14ac:dyDescent="0.25"/>
    <row r="7644" customFormat="1" x14ac:dyDescent="0.25"/>
    <row r="7645" customFormat="1" x14ac:dyDescent="0.25"/>
    <row r="7646" customFormat="1" x14ac:dyDescent="0.25"/>
    <row r="7647" customFormat="1" x14ac:dyDescent="0.25"/>
    <row r="7648" customFormat="1" x14ac:dyDescent="0.25"/>
    <row r="7649" customFormat="1" x14ac:dyDescent="0.25"/>
    <row r="7650" customFormat="1" x14ac:dyDescent="0.25"/>
    <row r="7651" customFormat="1" x14ac:dyDescent="0.25"/>
    <row r="7652" customFormat="1" x14ac:dyDescent="0.25"/>
    <row r="7653" customFormat="1" x14ac:dyDescent="0.25"/>
    <row r="7654" customFormat="1" x14ac:dyDescent="0.25"/>
    <row r="7655" customFormat="1" x14ac:dyDescent="0.25"/>
    <row r="7656" customFormat="1" x14ac:dyDescent="0.25"/>
    <row r="7657" customFormat="1" x14ac:dyDescent="0.25"/>
    <row r="7658" customFormat="1" x14ac:dyDescent="0.25"/>
    <row r="7659" customFormat="1" x14ac:dyDescent="0.25"/>
    <row r="7660" customFormat="1" x14ac:dyDescent="0.25"/>
    <row r="7661" customFormat="1" x14ac:dyDescent="0.25"/>
    <row r="7662" customFormat="1" x14ac:dyDescent="0.25"/>
    <row r="7663" customFormat="1" x14ac:dyDescent="0.25"/>
    <row r="7664" customFormat="1" x14ac:dyDescent="0.25"/>
    <row r="7665" customFormat="1" x14ac:dyDescent="0.25"/>
    <row r="7666" customFormat="1" x14ac:dyDescent="0.25"/>
    <row r="7667" customFormat="1" x14ac:dyDescent="0.25"/>
    <row r="7668" customFormat="1" x14ac:dyDescent="0.25"/>
    <row r="7669" customFormat="1" x14ac:dyDescent="0.25"/>
    <row r="7670" customFormat="1" x14ac:dyDescent="0.25"/>
    <row r="7671" customFormat="1" x14ac:dyDescent="0.25"/>
    <row r="7672" customFormat="1" x14ac:dyDescent="0.25"/>
    <row r="7673" customFormat="1" x14ac:dyDescent="0.25"/>
    <row r="7674" customFormat="1" x14ac:dyDescent="0.25"/>
    <row r="7675" customFormat="1" x14ac:dyDescent="0.25"/>
    <row r="7676" customFormat="1" x14ac:dyDescent="0.25"/>
    <row r="7677" customFormat="1" x14ac:dyDescent="0.25"/>
    <row r="7678" customFormat="1" x14ac:dyDescent="0.25"/>
    <row r="7679" customFormat="1" x14ac:dyDescent="0.25"/>
    <row r="7680" customFormat="1" x14ac:dyDescent="0.25"/>
    <row r="7681" customFormat="1" x14ac:dyDescent="0.25"/>
    <row r="7682" customFormat="1" x14ac:dyDescent="0.25"/>
    <row r="7683" customFormat="1" x14ac:dyDescent="0.25"/>
    <row r="7684" customFormat="1" x14ac:dyDescent="0.25"/>
    <row r="7685" customFormat="1" x14ac:dyDescent="0.25"/>
    <row r="7686" customFormat="1" x14ac:dyDescent="0.25"/>
    <row r="7687" customFormat="1" x14ac:dyDescent="0.25"/>
    <row r="7688" customFormat="1" x14ac:dyDescent="0.25"/>
    <row r="7689" customFormat="1" x14ac:dyDescent="0.25"/>
    <row r="7690" customFormat="1" x14ac:dyDescent="0.25"/>
    <row r="7691" customFormat="1" x14ac:dyDescent="0.25"/>
    <row r="7692" customFormat="1" x14ac:dyDescent="0.25"/>
    <row r="7693" customFormat="1" x14ac:dyDescent="0.25"/>
    <row r="7694" customFormat="1" x14ac:dyDescent="0.25"/>
    <row r="7695" customFormat="1" x14ac:dyDescent="0.25"/>
    <row r="7696" customFormat="1" x14ac:dyDescent="0.25"/>
    <row r="7697" customFormat="1" x14ac:dyDescent="0.25"/>
    <row r="7698" customFormat="1" x14ac:dyDescent="0.25"/>
    <row r="7699" customFormat="1" x14ac:dyDescent="0.25"/>
    <row r="7700" customFormat="1" x14ac:dyDescent="0.25"/>
    <row r="7701" customFormat="1" x14ac:dyDescent="0.25"/>
    <row r="7702" customFormat="1" x14ac:dyDescent="0.25"/>
    <row r="7703" customFormat="1" x14ac:dyDescent="0.25"/>
    <row r="7704" customFormat="1" x14ac:dyDescent="0.25"/>
    <row r="7705" customFormat="1" x14ac:dyDescent="0.25"/>
    <row r="7706" customFormat="1" x14ac:dyDescent="0.25"/>
    <row r="7707" customFormat="1" x14ac:dyDescent="0.25"/>
    <row r="7708" customFormat="1" x14ac:dyDescent="0.25"/>
    <row r="7709" customFormat="1" x14ac:dyDescent="0.25"/>
    <row r="7710" customFormat="1" x14ac:dyDescent="0.25"/>
    <row r="7711" customFormat="1" x14ac:dyDescent="0.25"/>
    <row r="7712" customFormat="1" x14ac:dyDescent="0.25"/>
    <row r="7713" customFormat="1" x14ac:dyDescent="0.25"/>
    <row r="7714" customFormat="1" x14ac:dyDescent="0.25"/>
    <row r="7715" customFormat="1" x14ac:dyDescent="0.25"/>
    <row r="7716" customFormat="1" x14ac:dyDescent="0.25"/>
    <row r="7717" customFormat="1" x14ac:dyDescent="0.25"/>
    <row r="7718" customFormat="1" x14ac:dyDescent="0.25"/>
    <row r="7719" customFormat="1" x14ac:dyDescent="0.25"/>
    <row r="7720" customFormat="1" x14ac:dyDescent="0.25"/>
    <row r="7721" customFormat="1" x14ac:dyDescent="0.25"/>
    <row r="7722" customFormat="1" x14ac:dyDescent="0.25"/>
    <row r="7723" customFormat="1" x14ac:dyDescent="0.25"/>
    <row r="7724" customFormat="1" x14ac:dyDescent="0.25"/>
    <row r="7725" customFormat="1" x14ac:dyDescent="0.25"/>
    <row r="7726" customFormat="1" x14ac:dyDescent="0.25"/>
    <row r="7727" customFormat="1" x14ac:dyDescent="0.25"/>
    <row r="7728" customFormat="1" x14ac:dyDescent="0.25"/>
    <row r="7729" customFormat="1" x14ac:dyDescent="0.25"/>
    <row r="7730" customFormat="1" x14ac:dyDescent="0.25"/>
    <row r="7731" customFormat="1" x14ac:dyDescent="0.25"/>
    <row r="7732" customFormat="1" x14ac:dyDescent="0.25"/>
    <row r="7733" customFormat="1" x14ac:dyDescent="0.25"/>
    <row r="7734" customFormat="1" x14ac:dyDescent="0.25"/>
    <row r="7735" customFormat="1" x14ac:dyDescent="0.25"/>
    <row r="7736" customFormat="1" x14ac:dyDescent="0.25"/>
    <row r="7737" customFormat="1" x14ac:dyDescent="0.25"/>
    <row r="7738" customFormat="1" x14ac:dyDescent="0.25"/>
    <row r="7739" customFormat="1" x14ac:dyDescent="0.25"/>
    <row r="7740" customFormat="1" x14ac:dyDescent="0.25"/>
    <row r="7741" customFormat="1" x14ac:dyDescent="0.25"/>
    <row r="7742" customFormat="1" x14ac:dyDescent="0.25"/>
    <row r="7743" customFormat="1" x14ac:dyDescent="0.25"/>
    <row r="7744" customFormat="1" x14ac:dyDescent="0.25"/>
    <row r="7745" customFormat="1" x14ac:dyDescent="0.25"/>
    <row r="7746" customFormat="1" x14ac:dyDescent="0.25"/>
    <row r="7747" customFormat="1" x14ac:dyDescent="0.25"/>
    <row r="7748" customFormat="1" x14ac:dyDescent="0.25"/>
    <row r="7749" customFormat="1" x14ac:dyDescent="0.25"/>
    <row r="7750" customFormat="1" x14ac:dyDescent="0.25"/>
    <row r="7751" customFormat="1" x14ac:dyDescent="0.25"/>
    <row r="7752" customFormat="1" x14ac:dyDescent="0.25"/>
    <row r="7753" customFormat="1" x14ac:dyDescent="0.25"/>
    <row r="7754" customFormat="1" x14ac:dyDescent="0.25"/>
    <row r="7755" customFormat="1" x14ac:dyDescent="0.25"/>
    <row r="7756" customFormat="1" x14ac:dyDescent="0.25"/>
    <row r="7757" customFormat="1" x14ac:dyDescent="0.25"/>
    <row r="7758" customFormat="1" x14ac:dyDescent="0.25"/>
    <row r="7759" customFormat="1" x14ac:dyDescent="0.25"/>
    <row r="7760" customFormat="1" x14ac:dyDescent="0.25"/>
    <row r="7761" customFormat="1" x14ac:dyDescent="0.25"/>
    <row r="7762" customFormat="1" x14ac:dyDescent="0.25"/>
    <row r="7763" customFormat="1" x14ac:dyDescent="0.25"/>
    <row r="7764" customFormat="1" x14ac:dyDescent="0.25"/>
    <row r="7765" customFormat="1" x14ac:dyDescent="0.25"/>
    <row r="7766" customFormat="1" x14ac:dyDescent="0.25"/>
    <row r="7767" customFormat="1" x14ac:dyDescent="0.25"/>
    <row r="7768" customFormat="1" x14ac:dyDescent="0.25"/>
    <row r="7769" customFormat="1" x14ac:dyDescent="0.25"/>
    <row r="7770" customFormat="1" x14ac:dyDescent="0.25"/>
    <row r="7771" customFormat="1" x14ac:dyDescent="0.25"/>
    <row r="7772" customFormat="1" x14ac:dyDescent="0.25"/>
    <row r="7773" customFormat="1" x14ac:dyDescent="0.25"/>
    <row r="7774" customFormat="1" x14ac:dyDescent="0.25"/>
    <row r="7775" customFormat="1" x14ac:dyDescent="0.25"/>
    <row r="7776" customFormat="1" x14ac:dyDescent="0.25"/>
    <row r="7777" customFormat="1" x14ac:dyDescent="0.25"/>
    <row r="7778" customFormat="1" x14ac:dyDescent="0.25"/>
    <row r="7779" customFormat="1" x14ac:dyDescent="0.25"/>
    <row r="7780" customFormat="1" x14ac:dyDescent="0.25"/>
    <row r="7781" customFormat="1" x14ac:dyDescent="0.25"/>
    <row r="7782" customFormat="1" x14ac:dyDescent="0.25"/>
    <row r="7783" customFormat="1" x14ac:dyDescent="0.25"/>
    <row r="7784" customFormat="1" x14ac:dyDescent="0.25"/>
    <row r="7785" customFormat="1" x14ac:dyDescent="0.25"/>
    <row r="7786" customFormat="1" x14ac:dyDescent="0.25"/>
    <row r="7787" customFormat="1" x14ac:dyDescent="0.25"/>
    <row r="7788" customFormat="1" x14ac:dyDescent="0.25"/>
    <row r="7789" customFormat="1" x14ac:dyDescent="0.25"/>
    <row r="7790" customFormat="1" x14ac:dyDescent="0.25"/>
    <row r="7791" customFormat="1" x14ac:dyDescent="0.25"/>
    <row r="7792" customFormat="1" x14ac:dyDescent="0.25"/>
    <row r="7793" customFormat="1" x14ac:dyDescent="0.25"/>
    <row r="7794" customFormat="1" x14ac:dyDescent="0.25"/>
    <row r="7795" customFormat="1" x14ac:dyDescent="0.25"/>
    <row r="7796" customFormat="1" x14ac:dyDescent="0.25"/>
    <row r="7797" customFormat="1" x14ac:dyDescent="0.25"/>
    <row r="7798" customFormat="1" x14ac:dyDescent="0.25"/>
    <row r="7799" customFormat="1" x14ac:dyDescent="0.25"/>
    <row r="7800" customFormat="1" x14ac:dyDescent="0.25"/>
    <row r="7801" customFormat="1" x14ac:dyDescent="0.25"/>
    <row r="7802" customFormat="1" x14ac:dyDescent="0.25"/>
    <row r="7803" customFormat="1" x14ac:dyDescent="0.25"/>
    <row r="7804" customFormat="1" x14ac:dyDescent="0.25"/>
    <row r="7805" customFormat="1" x14ac:dyDescent="0.25"/>
    <row r="7806" customFormat="1" x14ac:dyDescent="0.25"/>
    <row r="7807" customFormat="1" x14ac:dyDescent="0.25"/>
    <row r="7808" customFormat="1" x14ac:dyDescent="0.25"/>
    <row r="7809" customFormat="1" x14ac:dyDescent="0.25"/>
    <row r="7810" customFormat="1" x14ac:dyDescent="0.25"/>
    <row r="7811" customFormat="1" x14ac:dyDescent="0.25"/>
    <row r="7812" customFormat="1" x14ac:dyDescent="0.25"/>
    <row r="7813" customFormat="1" x14ac:dyDescent="0.25"/>
    <row r="7814" customFormat="1" x14ac:dyDescent="0.25"/>
    <row r="7815" customFormat="1" x14ac:dyDescent="0.25"/>
    <row r="7816" customFormat="1" x14ac:dyDescent="0.25"/>
    <row r="7817" customFormat="1" x14ac:dyDescent="0.25"/>
    <row r="7818" customFormat="1" x14ac:dyDescent="0.25"/>
    <row r="7819" customFormat="1" x14ac:dyDescent="0.25"/>
    <row r="7820" customFormat="1" x14ac:dyDescent="0.25"/>
    <row r="7821" customFormat="1" x14ac:dyDescent="0.25"/>
    <row r="7822" customFormat="1" x14ac:dyDescent="0.25"/>
    <row r="7823" customFormat="1" x14ac:dyDescent="0.25"/>
    <row r="7824" customFormat="1" x14ac:dyDescent="0.25"/>
    <row r="7825" customFormat="1" x14ac:dyDescent="0.25"/>
    <row r="7826" customFormat="1" x14ac:dyDescent="0.25"/>
    <row r="7827" customFormat="1" x14ac:dyDescent="0.25"/>
    <row r="7828" customFormat="1" x14ac:dyDescent="0.25"/>
    <row r="7829" customFormat="1" x14ac:dyDescent="0.25"/>
    <row r="7830" customFormat="1" x14ac:dyDescent="0.25"/>
    <row r="7831" customFormat="1" x14ac:dyDescent="0.25"/>
    <row r="7832" customFormat="1" x14ac:dyDescent="0.25"/>
    <row r="7833" customFormat="1" x14ac:dyDescent="0.25"/>
    <row r="7834" customFormat="1" x14ac:dyDescent="0.25"/>
    <row r="7835" customFormat="1" x14ac:dyDescent="0.25"/>
    <row r="7836" customFormat="1" x14ac:dyDescent="0.25"/>
    <row r="7837" customFormat="1" x14ac:dyDescent="0.25"/>
    <row r="7838" customFormat="1" x14ac:dyDescent="0.25"/>
    <row r="7839" customFormat="1" x14ac:dyDescent="0.25"/>
    <row r="7840" customFormat="1" x14ac:dyDescent="0.25"/>
    <row r="7841" customFormat="1" x14ac:dyDescent="0.25"/>
    <row r="7842" customFormat="1" x14ac:dyDescent="0.25"/>
    <row r="7843" customFormat="1" x14ac:dyDescent="0.25"/>
    <row r="7844" customFormat="1" x14ac:dyDescent="0.25"/>
    <row r="7845" customFormat="1" x14ac:dyDescent="0.25"/>
    <row r="7846" customFormat="1" x14ac:dyDescent="0.25"/>
    <row r="7847" customFormat="1" x14ac:dyDescent="0.25"/>
    <row r="7848" customFormat="1" x14ac:dyDescent="0.25"/>
    <row r="7849" customFormat="1" x14ac:dyDescent="0.25"/>
    <row r="7850" customFormat="1" x14ac:dyDescent="0.25"/>
    <row r="7851" customFormat="1" x14ac:dyDescent="0.25"/>
    <row r="7852" customFormat="1" x14ac:dyDescent="0.25"/>
    <row r="7853" customFormat="1" x14ac:dyDescent="0.25"/>
    <row r="7854" customFormat="1" x14ac:dyDescent="0.25"/>
    <row r="7855" customFormat="1" x14ac:dyDescent="0.25"/>
    <row r="7856" customFormat="1" x14ac:dyDescent="0.25"/>
    <row r="7857" customFormat="1" x14ac:dyDescent="0.25"/>
    <row r="7858" customFormat="1" x14ac:dyDescent="0.25"/>
    <row r="7859" customFormat="1" x14ac:dyDescent="0.25"/>
    <row r="7860" customFormat="1" x14ac:dyDescent="0.25"/>
    <row r="7861" customFormat="1" x14ac:dyDescent="0.25"/>
    <row r="7862" customFormat="1" x14ac:dyDescent="0.25"/>
    <row r="7863" customFormat="1" x14ac:dyDescent="0.25"/>
    <row r="7864" customFormat="1" x14ac:dyDescent="0.25"/>
    <row r="7865" customFormat="1" x14ac:dyDescent="0.25"/>
    <row r="7866" customFormat="1" x14ac:dyDescent="0.25"/>
    <row r="7867" customFormat="1" x14ac:dyDescent="0.25"/>
    <row r="7868" customFormat="1" x14ac:dyDescent="0.25"/>
    <row r="7869" customFormat="1" x14ac:dyDescent="0.25"/>
    <row r="7870" customFormat="1" x14ac:dyDescent="0.25"/>
    <row r="7871" customFormat="1" x14ac:dyDescent="0.25"/>
    <row r="7872" customFormat="1" x14ac:dyDescent="0.25"/>
    <row r="7873" customFormat="1" x14ac:dyDescent="0.25"/>
    <row r="7874" customFormat="1" x14ac:dyDescent="0.25"/>
    <row r="7875" customFormat="1" x14ac:dyDescent="0.25"/>
    <row r="7876" customFormat="1" x14ac:dyDescent="0.25"/>
    <row r="7877" customFormat="1" x14ac:dyDescent="0.25"/>
    <row r="7878" customFormat="1" x14ac:dyDescent="0.25"/>
    <row r="7879" customFormat="1" x14ac:dyDescent="0.25"/>
    <row r="7880" customFormat="1" x14ac:dyDescent="0.25"/>
    <row r="7881" customFormat="1" x14ac:dyDescent="0.25"/>
    <row r="7882" customFormat="1" x14ac:dyDescent="0.25"/>
    <row r="7883" customFormat="1" x14ac:dyDescent="0.25"/>
    <row r="7884" customFormat="1" x14ac:dyDescent="0.25"/>
    <row r="7885" customFormat="1" x14ac:dyDescent="0.25"/>
    <row r="7886" customFormat="1" x14ac:dyDescent="0.25"/>
    <row r="7887" customFormat="1" x14ac:dyDescent="0.25"/>
    <row r="7888" customFormat="1" x14ac:dyDescent="0.25"/>
    <row r="7889" customFormat="1" x14ac:dyDescent="0.25"/>
    <row r="7890" customFormat="1" x14ac:dyDescent="0.25"/>
    <row r="7891" customFormat="1" x14ac:dyDescent="0.25"/>
    <row r="7892" customFormat="1" x14ac:dyDescent="0.25"/>
    <row r="7893" customFormat="1" x14ac:dyDescent="0.25"/>
    <row r="7894" customFormat="1" x14ac:dyDescent="0.25"/>
    <row r="7895" customFormat="1" x14ac:dyDescent="0.25"/>
    <row r="7896" customFormat="1" x14ac:dyDescent="0.25"/>
    <row r="7897" customFormat="1" x14ac:dyDescent="0.25"/>
    <row r="7898" customFormat="1" x14ac:dyDescent="0.25"/>
    <row r="7899" customFormat="1" x14ac:dyDescent="0.25"/>
    <row r="7900" customFormat="1" x14ac:dyDescent="0.25"/>
    <row r="7901" customFormat="1" x14ac:dyDescent="0.25"/>
    <row r="7902" customFormat="1" x14ac:dyDescent="0.25"/>
    <row r="7903" customFormat="1" x14ac:dyDescent="0.25"/>
    <row r="7904" customFormat="1" x14ac:dyDescent="0.25"/>
    <row r="7905" customFormat="1" x14ac:dyDescent="0.25"/>
    <row r="7906" customFormat="1" x14ac:dyDescent="0.25"/>
    <row r="7907" customFormat="1" x14ac:dyDescent="0.25"/>
    <row r="7908" customFormat="1" x14ac:dyDescent="0.25"/>
    <row r="7909" customFormat="1" x14ac:dyDescent="0.25"/>
    <row r="7910" customFormat="1" x14ac:dyDescent="0.25"/>
    <row r="7911" customFormat="1" x14ac:dyDescent="0.25"/>
    <row r="7912" customFormat="1" x14ac:dyDescent="0.25"/>
    <row r="7913" customFormat="1" x14ac:dyDescent="0.25"/>
    <row r="7914" customFormat="1" x14ac:dyDescent="0.25"/>
    <row r="7915" customFormat="1" x14ac:dyDescent="0.25"/>
    <row r="7916" customFormat="1" x14ac:dyDescent="0.25"/>
    <row r="7917" customFormat="1" x14ac:dyDescent="0.25"/>
    <row r="7918" customFormat="1" x14ac:dyDescent="0.25"/>
    <row r="7919" customFormat="1" x14ac:dyDescent="0.25"/>
    <row r="7920" customFormat="1" x14ac:dyDescent="0.25"/>
    <row r="7921" customFormat="1" x14ac:dyDescent="0.25"/>
    <row r="7922" customFormat="1" x14ac:dyDescent="0.25"/>
    <row r="7923" customFormat="1" x14ac:dyDescent="0.25"/>
    <row r="7924" customFormat="1" x14ac:dyDescent="0.25"/>
    <row r="7925" customFormat="1" x14ac:dyDescent="0.25"/>
    <row r="7926" customFormat="1" x14ac:dyDescent="0.25"/>
    <row r="7927" customFormat="1" x14ac:dyDescent="0.25"/>
    <row r="7928" customFormat="1" x14ac:dyDescent="0.25"/>
    <row r="7929" customFormat="1" x14ac:dyDescent="0.25"/>
    <row r="7930" customFormat="1" x14ac:dyDescent="0.25"/>
    <row r="7931" customFormat="1" x14ac:dyDescent="0.25"/>
    <row r="7932" customFormat="1" x14ac:dyDescent="0.25"/>
    <row r="7933" customFormat="1" x14ac:dyDescent="0.25"/>
    <row r="7934" customFormat="1" x14ac:dyDescent="0.25"/>
    <row r="7935" customFormat="1" x14ac:dyDescent="0.25"/>
    <row r="7936" customFormat="1" x14ac:dyDescent="0.25"/>
    <row r="7937" customFormat="1" x14ac:dyDescent="0.25"/>
    <row r="7938" customFormat="1" x14ac:dyDescent="0.25"/>
    <row r="7939" customFormat="1" x14ac:dyDescent="0.25"/>
    <row r="7940" customFormat="1" x14ac:dyDescent="0.25"/>
    <row r="7941" customFormat="1" x14ac:dyDescent="0.25"/>
    <row r="7942" customFormat="1" x14ac:dyDescent="0.25"/>
    <row r="7943" customFormat="1" x14ac:dyDescent="0.25"/>
    <row r="7944" customFormat="1" x14ac:dyDescent="0.25"/>
    <row r="7945" customFormat="1" x14ac:dyDescent="0.25"/>
    <row r="7946" customFormat="1" x14ac:dyDescent="0.25"/>
    <row r="7947" customFormat="1" x14ac:dyDescent="0.25"/>
    <row r="7948" customFormat="1" x14ac:dyDescent="0.25"/>
    <row r="7949" customFormat="1" x14ac:dyDescent="0.25"/>
    <row r="7950" customFormat="1" x14ac:dyDescent="0.25"/>
    <row r="7951" customFormat="1" x14ac:dyDescent="0.25"/>
    <row r="7952" customFormat="1" x14ac:dyDescent="0.25"/>
    <row r="7953" customFormat="1" x14ac:dyDescent="0.25"/>
    <row r="7954" customFormat="1" x14ac:dyDescent="0.25"/>
    <row r="7955" customFormat="1" x14ac:dyDescent="0.25"/>
    <row r="7956" customFormat="1" x14ac:dyDescent="0.25"/>
    <row r="7957" customFormat="1" x14ac:dyDescent="0.25"/>
    <row r="7958" customFormat="1" x14ac:dyDescent="0.25"/>
    <row r="7959" customFormat="1" x14ac:dyDescent="0.25"/>
    <row r="7960" customFormat="1" x14ac:dyDescent="0.25"/>
    <row r="7961" customFormat="1" x14ac:dyDescent="0.25"/>
    <row r="7962" customFormat="1" x14ac:dyDescent="0.25"/>
    <row r="7963" customFormat="1" x14ac:dyDescent="0.25"/>
    <row r="7964" customFormat="1" x14ac:dyDescent="0.25"/>
    <row r="7965" customFormat="1" x14ac:dyDescent="0.25"/>
    <row r="7966" customFormat="1" x14ac:dyDescent="0.25"/>
    <row r="7967" customFormat="1" x14ac:dyDescent="0.25"/>
    <row r="7968" customFormat="1" x14ac:dyDescent="0.25"/>
    <row r="7969" customFormat="1" x14ac:dyDescent="0.25"/>
    <row r="7970" customFormat="1" x14ac:dyDescent="0.25"/>
    <row r="7971" customFormat="1" x14ac:dyDescent="0.25"/>
    <row r="7972" customFormat="1" x14ac:dyDescent="0.25"/>
    <row r="7973" customFormat="1" x14ac:dyDescent="0.25"/>
    <row r="7974" customFormat="1" x14ac:dyDescent="0.25"/>
    <row r="7975" customFormat="1" x14ac:dyDescent="0.25"/>
    <row r="7976" customFormat="1" x14ac:dyDescent="0.25"/>
    <row r="7977" customFormat="1" x14ac:dyDescent="0.25"/>
    <row r="7978" customFormat="1" x14ac:dyDescent="0.25"/>
    <row r="7979" customFormat="1" x14ac:dyDescent="0.25"/>
    <row r="7980" customFormat="1" x14ac:dyDescent="0.25"/>
    <row r="7981" customFormat="1" x14ac:dyDescent="0.25"/>
    <row r="7982" customFormat="1" x14ac:dyDescent="0.25"/>
    <row r="7983" customFormat="1" x14ac:dyDescent="0.25"/>
    <row r="7984" customFormat="1" x14ac:dyDescent="0.25"/>
    <row r="7985" customFormat="1" x14ac:dyDescent="0.25"/>
    <row r="7986" customFormat="1" x14ac:dyDescent="0.25"/>
    <row r="7987" customFormat="1" x14ac:dyDescent="0.25"/>
    <row r="7988" customFormat="1" x14ac:dyDescent="0.25"/>
    <row r="7989" customFormat="1" x14ac:dyDescent="0.25"/>
    <row r="7990" customFormat="1" x14ac:dyDescent="0.25"/>
    <row r="7991" customFormat="1" x14ac:dyDescent="0.25"/>
    <row r="7992" customFormat="1" x14ac:dyDescent="0.25"/>
    <row r="7993" customFormat="1" x14ac:dyDescent="0.25"/>
    <row r="7994" customFormat="1" x14ac:dyDescent="0.25"/>
    <row r="7995" customFormat="1" x14ac:dyDescent="0.25"/>
    <row r="7996" customFormat="1" x14ac:dyDescent="0.25"/>
    <row r="7997" customFormat="1" x14ac:dyDescent="0.25"/>
    <row r="7998" customFormat="1" x14ac:dyDescent="0.25"/>
    <row r="7999" customFormat="1" x14ac:dyDescent="0.25"/>
    <row r="8000" customFormat="1" x14ac:dyDescent="0.25"/>
    <row r="8001" customFormat="1" x14ac:dyDescent="0.25"/>
    <row r="8002" customFormat="1" x14ac:dyDescent="0.25"/>
    <row r="8003" customFormat="1" x14ac:dyDescent="0.25"/>
    <row r="8004" customFormat="1" x14ac:dyDescent="0.25"/>
    <row r="8005" customFormat="1" x14ac:dyDescent="0.25"/>
    <row r="8006" customFormat="1" x14ac:dyDescent="0.25"/>
    <row r="8007" customFormat="1" x14ac:dyDescent="0.25"/>
    <row r="8008" customFormat="1" x14ac:dyDescent="0.25"/>
    <row r="8009" customFormat="1" x14ac:dyDescent="0.25"/>
    <row r="8010" customFormat="1" x14ac:dyDescent="0.25"/>
    <row r="8011" customFormat="1" x14ac:dyDescent="0.25"/>
    <row r="8012" customFormat="1" x14ac:dyDescent="0.25"/>
    <row r="8013" customFormat="1" x14ac:dyDescent="0.25"/>
    <row r="8014" customFormat="1" x14ac:dyDescent="0.25"/>
    <row r="8015" customFormat="1" x14ac:dyDescent="0.25"/>
    <row r="8016" customFormat="1" x14ac:dyDescent="0.25"/>
    <row r="8017" customFormat="1" x14ac:dyDescent="0.25"/>
    <row r="8018" customFormat="1" x14ac:dyDescent="0.25"/>
    <row r="8019" customFormat="1" x14ac:dyDescent="0.25"/>
    <row r="8020" customFormat="1" x14ac:dyDescent="0.25"/>
    <row r="8021" customFormat="1" x14ac:dyDescent="0.25"/>
    <row r="8022" customFormat="1" x14ac:dyDescent="0.25"/>
    <row r="8023" customFormat="1" x14ac:dyDescent="0.25"/>
    <row r="8024" customFormat="1" x14ac:dyDescent="0.25"/>
    <row r="8025" customFormat="1" x14ac:dyDescent="0.25"/>
    <row r="8026" customFormat="1" x14ac:dyDescent="0.25"/>
    <row r="8027" customFormat="1" x14ac:dyDescent="0.25"/>
    <row r="8028" customFormat="1" x14ac:dyDescent="0.25"/>
    <row r="8029" customFormat="1" x14ac:dyDescent="0.25"/>
    <row r="8030" customFormat="1" x14ac:dyDescent="0.25"/>
    <row r="8031" customFormat="1" x14ac:dyDescent="0.25"/>
    <row r="8032" customFormat="1" x14ac:dyDescent="0.25"/>
    <row r="8033" customFormat="1" x14ac:dyDescent="0.25"/>
    <row r="8034" customFormat="1" x14ac:dyDescent="0.25"/>
    <row r="8035" customFormat="1" x14ac:dyDescent="0.25"/>
    <row r="8036" customFormat="1" x14ac:dyDescent="0.25"/>
    <row r="8037" customFormat="1" x14ac:dyDescent="0.25"/>
    <row r="8038" customFormat="1" x14ac:dyDescent="0.25"/>
    <row r="8039" customFormat="1" x14ac:dyDescent="0.25"/>
    <row r="8040" customFormat="1" x14ac:dyDescent="0.25"/>
    <row r="8041" customFormat="1" x14ac:dyDescent="0.25"/>
    <row r="8042" customFormat="1" x14ac:dyDescent="0.25"/>
    <row r="8043" customFormat="1" x14ac:dyDescent="0.25"/>
    <row r="8044" customFormat="1" x14ac:dyDescent="0.25"/>
    <row r="8045" customFormat="1" x14ac:dyDescent="0.25"/>
    <row r="8046" customFormat="1" x14ac:dyDescent="0.25"/>
    <row r="8047" customFormat="1" x14ac:dyDescent="0.25"/>
    <row r="8048" customFormat="1" x14ac:dyDescent="0.25"/>
    <row r="8049" customFormat="1" x14ac:dyDescent="0.25"/>
    <row r="8050" customFormat="1" x14ac:dyDescent="0.25"/>
    <row r="8051" customFormat="1" x14ac:dyDescent="0.25"/>
    <row r="8052" customFormat="1" x14ac:dyDescent="0.25"/>
    <row r="8053" customFormat="1" x14ac:dyDescent="0.25"/>
    <row r="8054" customFormat="1" x14ac:dyDescent="0.25"/>
    <row r="8055" customFormat="1" x14ac:dyDescent="0.25"/>
    <row r="8056" customFormat="1" x14ac:dyDescent="0.25"/>
    <row r="8057" customFormat="1" x14ac:dyDescent="0.25"/>
    <row r="8058" customFormat="1" x14ac:dyDescent="0.25"/>
    <row r="8059" customFormat="1" x14ac:dyDescent="0.25"/>
    <row r="8060" customFormat="1" x14ac:dyDescent="0.25"/>
    <row r="8061" customFormat="1" x14ac:dyDescent="0.25"/>
    <row r="8062" customFormat="1" x14ac:dyDescent="0.25"/>
    <row r="8063" customFormat="1" x14ac:dyDescent="0.25"/>
    <row r="8064" customFormat="1" x14ac:dyDescent="0.25"/>
    <row r="8065" customFormat="1" x14ac:dyDescent="0.25"/>
    <row r="8066" customFormat="1" x14ac:dyDescent="0.25"/>
    <row r="8067" customFormat="1" x14ac:dyDescent="0.25"/>
    <row r="8068" customFormat="1" x14ac:dyDescent="0.25"/>
    <row r="8069" customFormat="1" x14ac:dyDescent="0.25"/>
    <row r="8070" customFormat="1" x14ac:dyDescent="0.25"/>
    <row r="8071" customFormat="1" x14ac:dyDescent="0.25"/>
    <row r="8072" customFormat="1" x14ac:dyDescent="0.25"/>
    <row r="8073" customFormat="1" x14ac:dyDescent="0.25"/>
    <row r="8074" customFormat="1" x14ac:dyDescent="0.25"/>
    <row r="8075" customFormat="1" x14ac:dyDescent="0.25"/>
    <row r="8076" customFormat="1" x14ac:dyDescent="0.25"/>
    <row r="8077" customFormat="1" x14ac:dyDescent="0.25"/>
    <row r="8078" customFormat="1" x14ac:dyDescent="0.25"/>
    <row r="8079" customFormat="1" x14ac:dyDescent="0.25"/>
    <row r="8080" customFormat="1" x14ac:dyDescent="0.25"/>
    <row r="8081" customFormat="1" x14ac:dyDescent="0.25"/>
    <row r="8082" customFormat="1" x14ac:dyDescent="0.25"/>
    <row r="8083" customFormat="1" x14ac:dyDescent="0.25"/>
    <row r="8084" customFormat="1" x14ac:dyDescent="0.25"/>
    <row r="8085" customFormat="1" x14ac:dyDescent="0.25"/>
    <row r="8086" customFormat="1" x14ac:dyDescent="0.25"/>
    <row r="8087" customFormat="1" x14ac:dyDescent="0.25"/>
    <row r="8088" customFormat="1" x14ac:dyDescent="0.25"/>
    <row r="8089" customFormat="1" x14ac:dyDescent="0.25"/>
    <row r="8090" customFormat="1" x14ac:dyDescent="0.25"/>
    <row r="8091" customFormat="1" x14ac:dyDescent="0.25"/>
    <row r="8092" customFormat="1" x14ac:dyDescent="0.25"/>
    <row r="8093" customFormat="1" x14ac:dyDescent="0.25"/>
    <row r="8094" customFormat="1" x14ac:dyDescent="0.25"/>
    <row r="8095" customFormat="1" x14ac:dyDescent="0.25"/>
    <row r="8096" customFormat="1" x14ac:dyDescent="0.25"/>
    <row r="8097" customFormat="1" x14ac:dyDescent="0.25"/>
    <row r="8098" customFormat="1" x14ac:dyDescent="0.25"/>
    <row r="8099" customFormat="1" x14ac:dyDescent="0.25"/>
    <row r="8100" customFormat="1" x14ac:dyDescent="0.25"/>
    <row r="8101" customFormat="1" x14ac:dyDescent="0.25"/>
    <row r="8102" customFormat="1" x14ac:dyDescent="0.25"/>
    <row r="8103" customFormat="1" x14ac:dyDescent="0.25"/>
    <row r="8104" customFormat="1" x14ac:dyDescent="0.25"/>
    <row r="8105" customFormat="1" x14ac:dyDescent="0.25"/>
    <row r="8106" customFormat="1" x14ac:dyDescent="0.25"/>
    <row r="8107" customFormat="1" x14ac:dyDescent="0.25"/>
    <row r="8108" customFormat="1" x14ac:dyDescent="0.25"/>
    <row r="8109" customFormat="1" x14ac:dyDescent="0.25"/>
    <row r="8110" customFormat="1" x14ac:dyDescent="0.25"/>
    <row r="8111" customFormat="1" x14ac:dyDescent="0.25"/>
    <row r="8112" customFormat="1" x14ac:dyDescent="0.25"/>
    <row r="8113" customFormat="1" x14ac:dyDescent="0.25"/>
    <row r="8114" customFormat="1" x14ac:dyDescent="0.25"/>
    <row r="8115" customFormat="1" x14ac:dyDescent="0.25"/>
    <row r="8116" customFormat="1" x14ac:dyDescent="0.25"/>
    <row r="8117" customFormat="1" x14ac:dyDescent="0.25"/>
    <row r="8118" customFormat="1" x14ac:dyDescent="0.25"/>
    <row r="8119" customFormat="1" x14ac:dyDescent="0.25"/>
    <row r="8120" customFormat="1" x14ac:dyDescent="0.25"/>
    <row r="8121" customFormat="1" x14ac:dyDescent="0.25"/>
    <row r="8122" customFormat="1" x14ac:dyDescent="0.25"/>
    <row r="8123" customFormat="1" x14ac:dyDescent="0.25"/>
    <row r="8124" customFormat="1" x14ac:dyDescent="0.25"/>
    <row r="8125" customFormat="1" x14ac:dyDescent="0.25"/>
    <row r="8126" customFormat="1" x14ac:dyDescent="0.25"/>
    <row r="8127" customFormat="1" x14ac:dyDescent="0.25"/>
    <row r="8128" customFormat="1" x14ac:dyDescent="0.25"/>
    <row r="8129" customFormat="1" x14ac:dyDescent="0.25"/>
    <row r="8130" customFormat="1" x14ac:dyDescent="0.25"/>
    <row r="8131" customFormat="1" x14ac:dyDescent="0.25"/>
    <row r="8132" customFormat="1" x14ac:dyDescent="0.25"/>
    <row r="8133" customFormat="1" x14ac:dyDescent="0.25"/>
    <row r="8134" customFormat="1" x14ac:dyDescent="0.25"/>
    <row r="8135" customFormat="1" x14ac:dyDescent="0.25"/>
    <row r="8136" customFormat="1" x14ac:dyDescent="0.25"/>
    <row r="8137" customFormat="1" x14ac:dyDescent="0.25"/>
    <row r="8138" customFormat="1" x14ac:dyDescent="0.25"/>
    <row r="8139" customFormat="1" x14ac:dyDescent="0.25"/>
    <row r="8140" customFormat="1" x14ac:dyDescent="0.25"/>
    <row r="8141" customFormat="1" x14ac:dyDescent="0.25"/>
    <row r="8142" customFormat="1" x14ac:dyDescent="0.25"/>
    <row r="8143" customFormat="1" x14ac:dyDescent="0.25"/>
    <row r="8144" customFormat="1" x14ac:dyDescent="0.25"/>
    <row r="8145" customFormat="1" x14ac:dyDescent="0.25"/>
    <row r="8146" customFormat="1" x14ac:dyDescent="0.25"/>
    <row r="8147" customFormat="1" x14ac:dyDescent="0.25"/>
    <row r="8148" customFormat="1" x14ac:dyDescent="0.25"/>
    <row r="8149" customFormat="1" x14ac:dyDescent="0.25"/>
    <row r="8150" customFormat="1" x14ac:dyDescent="0.25"/>
    <row r="8151" customFormat="1" x14ac:dyDescent="0.25"/>
    <row r="8152" customFormat="1" x14ac:dyDescent="0.25"/>
    <row r="8153" customFormat="1" x14ac:dyDescent="0.25"/>
    <row r="8154" customFormat="1" x14ac:dyDescent="0.25"/>
    <row r="8155" customFormat="1" x14ac:dyDescent="0.25"/>
    <row r="8156" customFormat="1" x14ac:dyDescent="0.25"/>
    <row r="8157" customFormat="1" x14ac:dyDescent="0.25"/>
    <row r="8158" customFormat="1" x14ac:dyDescent="0.25"/>
    <row r="8159" customFormat="1" x14ac:dyDescent="0.25"/>
    <row r="8160" customFormat="1" x14ac:dyDescent="0.25"/>
    <row r="8161" customFormat="1" x14ac:dyDescent="0.25"/>
    <row r="8162" customFormat="1" x14ac:dyDescent="0.25"/>
    <row r="8163" customFormat="1" x14ac:dyDescent="0.25"/>
    <row r="8164" customFormat="1" x14ac:dyDescent="0.25"/>
    <row r="8165" customFormat="1" x14ac:dyDescent="0.25"/>
    <row r="8166" customFormat="1" x14ac:dyDescent="0.25"/>
    <row r="8167" customFormat="1" x14ac:dyDescent="0.25"/>
    <row r="8168" customFormat="1" x14ac:dyDescent="0.25"/>
    <row r="8169" customFormat="1" x14ac:dyDescent="0.25"/>
    <row r="8170" customFormat="1" x14ac:dyDescent="0.25"/>
    <row r="8171" customFormat="1" x14ac:dyDescent="0.25"/>
    <row r="8172" customFormat="1" x14ac:dyDescent="0.25"/>
    <row r="8173" customFormat="1" x14ac:dyDescent="0.25"/>
    <row r="8174" customFormat="1" x14ac:dyDescent="0.25"/>
    <row r="8175" customFormat="1" x14ac:dyDescent="0.25"/>
    <row r="8176" customFormat="1" x14ac:dyDescent="0.25"/>
    <row r="8177" customFormat="1" x14ac:dyDescent="0.25"/>
    <row r="8178" customFormat="1" x14ac:dyDescent="0.25"/>
    <row r="8179" customFormat="1" x14ac:dyDescent="0.25"/>
    <row r="8180" customFormat="1" x14ac:dyDescent="0.25"/>
    <row r="8181" customFormat="1" x14ac:dyDescent="0.25"/>
    <row r="8182" customFormat="1" x14ac:dyDescent="0.25"/>
    <row r="8183" customFormat="1" x14ac:dyDescent="0.25"/>
    <row r="8184" customFormat="1" x14ac:dyDescent="0.25"/>
    <row r="8185" customFormat="1" x14ac:dyDescent="0.25"/>
    <row r="8186" customFormat="1" x14ac:dyDescent="0.25"/>
    <row r="8187" customFormat="1" x14ac:dyDescent="0.25"/>
    <row r="8188" customFormat="1" x14ac:dyDescent="0.25"/>
    <row r="8189" customFormat="1" x14ac:dyDescent="0.25"/>
    <row r="8190" customFormat="1" x14ac:dyDescent="0.25"/>
    <row r="8191" customFormat="1" x14ac:dyDescent="0.25"/>
    <row r="8192" customFormat="1" x14ac:dyDescent="0.25"/>
    <row r="8193" customFormat="1" x14ac:dyDescent="0.25"/>
    <row r="8194" customFormat="1" x14ac:dyDescent="0.25"/>
    <row r="8195" customFormat="1" x14ac:dyDescent="0.25"/>
    <row r="8196" customFormat="1" x14ac:dyDescent="0.25"/>
    <row r="8197" customFormat="1" x14ac:dyDescent="0.25"/>
    <row r="8198" customFormat="1" x14ac:dyDescent="0.25"/>
    <row r="8199" customFormat="1" x14ac:dyDescent="0.25"/>
    <row r="8200" customFormat="1" x14ac:dyDescent="0.25"/>
    <row r="8201" customFormat="1" x14ac:dyDescent="0.25"/>
    <row r="8202" customFormat="1" x14ac:dyDescent="0.25"/>
    <row r="8203" customFormat="1" x14ac:dyDescent="0.25"/>
    <row r="8204" customFormat="1" x14ac:dyDescent="0.25"/>
    <row r="8205" customFormat="1" x14ac:dyDescent="0.25"/>
    <row r="8206" customFormat="1" x14ac:dyDescent="0.25"/>
    <row r="8207" customFormat="1" x14ac:dyDescent="0.25"/>
    <row r="8208" customFormat="1" x14ac:dyDescent="0.25"/>
    <row r="8209" customFormat="1" x14ac:dyDescent="0.25"/>
    <row r="8210" customFormat="1" x14ac:dyDescent="0.25"/>
    <row r="8211" customFormat="1" x14ac:dyDescent="0.25"/>
    <row r="8212" customFormat="1" x14ac:dyDescent="0.25"/>
    <row r="8213" customFormat="1" x14ac:dyDescent="0.25"/>
    <row r="8214" customFormat="1" x14ac:dyDescent="0.25"/>
    <row r="8215" customFormat="1" x14ac:dyDescent="0.25"/>
    <row r="8216" customFormat="1" x14ac:dyDescent="0.25"/>
    <row r="8217" customFormat="1" x14ac:dyDescent="0.25"/>
    <row r="8218" customFormat="1" x14ac:dyDescent="0.25"/>
    <row r="8219" customFormat="1" x14ac:dyDescent="0.25"/>
    <row r="8220" customFormat="1" x14ac:dyDescent="0.25"/>
    <row r="8221" customFormat="1" x14ac:dyDescent="0.25"/>
    <row r="8222" customFormat="1" x14ac:dyDescent="0.25"/>
    <row r="8223" customFormat="1" x14ac:dyDescent="0.25"/>
    <row r="8224" customFormat="1" x14ac:dyDescent="0.25"/>
    <row r="8225" customFormat="1" x14ac:dyDescent="0.25"/>
    <row r="8226" customFormat="1" x14ac:dyDescent="0.25"/>
    <row r="8227" customFormat="1" x14ac:dyDescent="0.25"/>
    <row r="8228" customFormat="1" x14ac:dyDescent="0.25"/>
    <row r="8229" customFormat="1" x14ac:dyDescent="0.25"/>
    <row r="8230" customFormat="1" x14ac:dyDescent="0.25"/>
    <row r="8231" customFormat="1" x14ac:dyDescent="0.25"/>
    <row r="8232" customFormat="1" x14ac:dyDescent="0.25"/>
    <row r="8233" customFormat="1" x14ac:dyDescent="0.25"/>
    <row r="8234" customFormat="1" x14ac:dyDescent="0.25"/>
    <row r="8235" customFormat="1" x14ac:dyDescent="0.25"/>
    <row r="8236" customFormat="1" x14ac:dyDescent="0.25"/>
    <row r="8237" customFormat="1" x14ac:dyDescent="0.25"/>
    <row r="8238" customFormat="1" x14ac:dyDescent="0.25"/>
    <row r="8239" customFormat="1" x14ac:dyDescent="0.25"/>
    <row r="8240" customFormat="1" x14ac:dyDescent="0.25"/>
    <row r="8241" customFormat="1" x14ac:dyDescent="0.25"/>
    <row r="8242" customFormat="1" x14ac:dyDescent="0.25"/>
    <row r="8243" customFormat="1" x14ac:dyDescent="0.25"/>
    <row r="8244" customFormat="1" x14ac:dyDescent="0.25"/>
    <row r="8245" customFormat="1" x14ac:dyDescent="0.25"/>
    <row r="8246" customFormat="1" x14ac:dyDescent="0.25"/>
    <row r="8247" customFormat="1" x14ac:dyDescent="0.25"/>
    <row r="8248" customFormat="1" x14ac:dyDescent="0.25"/>
    <row r="8249" customFormat="1" x14ac:dyDescent="0.25"/>
    <row r="8250" customFormat="1" x14ac:dyDescent="0.25"/>
    <row r="8251" customFormat="1" x14ac:dyDescent="0.25"/>
    <row r="8252" customFormat="1" x14ac:dyDescent="0.25"/>
    <row r="8253" customFormat="1" x14ac:dyDescent="0.25"/>
    <row r="8254" customFormat="1" x14ac:dyDescent="0.25"/>
    <row r="8255" customFormat="1" x14ac:dyDescent="0.25"/>
    <row r="8256" customFormat="1" x14ac:dyDescent="0.25"/>
    <row r="8257" customFormat="1" x14ac:dyDescent="0.25"/>
    <row r="8258" customFormat="1" x14ac:dyDescent="0.25"/>
    <row r="8259" customFormat="1" x14ac:dyDescent="0.25"/>
    <row r="8260" customFormat="1" x14ac:dyDescent="0.25"/>
    <row r="8261" customFormat="1" x14ac:dyDescent="0.25"/>
    <row r="8262" customFormat="1" x14ac:dyDescent="0.25"/>
    <row r="8263" customFormat="1" x14ac:dyDescent="0.25"/>
    <row r="8264" customFormat="1" x14ac:dyDescent="0.25"/>
    <row r="8265" customFormat="1" x14ac:dyDescent="0.25"/>
    <row r="8266" customFormat="1" x14ac:dyDescent="0.25"/>
    <row r="8267" customFormat="1" x14ac:dyDescent="0.25"/>
    <row r="8268" customFormat="1" x14ac:dyDescent="0.25"/>
    <row r="8269" customFormat="1" x14ac:dyDescent="0.25"/>
    <row r="8270" customFormat="1" x14ac:dyDescent="0.25"/>
    <row r="8271" customFormat="1" x14ac:dyDescent="0.25"/>
    <row r="8272" customFormat="1" x14ac:dyDescent="0.25"/>
    <row r="8273" customFormat="1" x14ac:dyDescent="0.25"/>
    <row r="8274" customFormat="1" x14ac:dyDescent="0.25"/>
    <row r="8275" customFormat="1" x14ac:dyDescent="0.25"/>
    <row r="8276" customFormat="1" x14ac:dyDescent="0.25"/>
    <row r="8277" customFormat="1" x14ac:dyDescent="0.25"/>
    <row r="8278" customFormat="1" x14ac:dyDescent="0.25"/>
    <row r="8279" customFormat="1" x14ac:dyDescent="0.25"/>
    <row r="8280" customFormat="1" x14ac:dyDescent="0.25"/>
    <row r="8281" customFormat="1" x14ac:dyDescent="0.25"/>
    <row r="8282" customFormat="1" x14ac:dyDescent="0.25"/>
    <row r="8283" customFormat="1" x14ac:dyDescent="0.25"/>
    <row r="8284" customFormat="1" x14ac:dyDescent="0.25"/>
    <row r="8285" customFormat="1" x14ac:dyDescent="0.25"/>
    <row r="8286" customFormat="1" x14ac:dyDescent="0.25"/>
    <row r="8287" customFormat="1" x14ac:dyDescent="0.25"/>
    <row r="8288" customFormat="1" x14ac:dyDescent="0.25"/>
    <row r="8289" customFormat="1" x14ac:dyDescent="0.25"/>
    <row r="8290" customFormat="1" x14ac:dyDescent="0.25"/>
    <row r="8291" customFormat="1" x14ac:dyDescent="0.25"/>
    <row r="8292" customFormat="1" x14ac:dyDescent="0.25"/>
    <row r="8293" customFormat="1" x14ac:dyDescent="0.25"/>
    <row r="8294" customFormat="1" x14ac:dyDescent="0.25"/>
    <row r="8295" customFormat="1" x14ac:dyDescent="0.25"/>
    <row r="8296" customFormat="1" x14ac:dyDescent="0.25"/>
    <row r="8297" customFormat="1" x14ac:dyDescent="0.25"/>
    <row r="8298" customFormat="1" x14ac:dyDescent="0.25"/>
    <row r="8299" customFormat="1" x14ac:dyDescent="0.25"/>
    <row r="8300" customFormat="1" x14ac:dyDescent="0.25"/>
    <row r="8301" customFormat="1" x14ac:dyDescent="0.25"/>
    <row r="8302" customFormat="1" x14ac:dyDescent="0.25"/>
    <row r="8303" customFormat="1" x14ac:dyDescent="0.25"/>
    <row r="8304" customFormat="1" x14ac:dyDescent="0.25"/>
    <row r="8305" customFormat="1" x14ac:dyDescent="0.25"/>
    <row r="8306" customFormat="1" x14ac:dyDescent="0.25"/>
    <row r="8307" customFormat="1" x14ac:dyDescent="0.25"/>
    <row r="8308" customFormat="1" x14ac:dyDescent="0.25"/>
    <row r="8309" customFormat="1" x14ac:dyDescent="0.25"/>
    <row r="8310" customFormat="1" x14ac:dyDescent="0.25"/>
    <row r="8311" customFormat="1" x14ac:dyDescent="0.25"/>
    <row r="8312" customFormat="1" x14ac:dyDescent="0.25"/>
    <row r="8313" customFormat="1" x14ac:dyDescent="0.25"/>
    <row r="8314" customFormat="1" x14ac:dyDescent="0.25"/>
    <row r="8315" customFormat="1" x14ac:dyDescent="0.25"/>
    <row r="8316" customFormat="1" x14ac:dyDescent="0.25"/>
    <row r="8317" customFormat="1" x14ac:dyDescent="0.25"/>
    <row r="8318" customFormat="1" x14ac:dyDescent="0.25"/>
    <row r="8319" customFormat="1" x14ac:dyDescent="0.25"/>
    <row r="8320" customFormat="1" x14ac:dyDescent="0.25"/>
    <row r="8321" customFormat="1" x14ac:dyDescent="0.25"/>
    <row r="8322" customFormat="1" x14ac:dyDescent="0.25"/>
    <row r="8323" customFormat="1" x14ac:dyDescent="0.25"/>
    <row r="8324" customFormat="1" x14ac:dyDescent="0.25"/>
    <row r="8325" customFormat="1" x14ac:dyDescent="0.25"/>
    <row r="8326" customFormat="1" x14ac:dyDescent="0.25"/>
    <row r="8327" customFormat="1" x14ac:dyDescent="0.25"/>
    <row r="8328" customFormat="1" x14ac:dyDescent="0.25"/>
    <row r="8329" customFormat="1" x14ac:dyDescent="0.25"/>
    <row r="8330" customFormat="1" x14ac:dyDescent="0.25"/>
    <row r="8331" customFormat="1" x14ac:dyDescent="0.25"/>
    <row r="8332" customFormat="1" x14ac:dyDescent="0.25"/>
    <row r="8333" customFormat="1" x14ac:dyDescent="0.25"/>
    <row r="8334" customFormat="1" x14ac:dyDescent="0.25"/>
    <row r="8335" customFormat="1" x14ac:dyDescent="0.25"/>
    <row r="8336" customFormat="1" x14ac:dyDescent="0.25"/>
    <row r="8337" customFormat="1" x14ac:dyDescent="0.25"/>
    <row r="8338" customFormat="1" x14ac:dyDescent="0.25"/>
    <row r="8339" customFormat="1" x14ac:dyDescent="0.25"/>
    <row r="8340" customFormat="1" x14ac:dyDescent="0.25"/>
    <row r="8341" customFormat="1" x14ac:dyDescent="0.25"/>
    <row r="8342" customFormat="1" x14ac:dyDescent="0.25"/>
    <row r="8343" customFormat="1" x14ac:dyDescent="0.25"/>
    <row r="8344" customFormat="1" x14ac:dyDescent="0.25"/>
    <row r="8345" customFormat="1" x14ac:dyDescent="0.25"/>
    <row r="8346" customFormat="1" x14ac:dyDescent="0.25"/>
    <row r="8347" customFormat="1" x14ac:dyDescent="0.25"/>
    <row r="8348" customFormat="1" x14ac:dyDescent="0.25"/>
    <row r="8349" customFormat="1" x14ac:dyDescent="0.25"/>
    <row r="8350" customFormat="1" x14ac:dyDescent="0.25"/>
    <row r="8351" customFormat="1" x14ac:dyDescent="0.25"/>
    <row r="8352" customFormat="1" x14ac:dyDescent="0.25"/>
    <row r="8353" customFormat="1" x14ac:dyDescent="0.25"/>
    <row r="8354" customFormat="1" x14ac:dyDescent="0.25"/>
    <row r="8355" customFormat="1" x14ac:dyDescent="0.25"/>
    <row r="8356" customFormat="1" x14ac:dyDescent="0.25"/>
    <row r="8357" customFormat="1" x14ac:dyDescent="0.25"/>
    <row r="8358" customFormat="1" x14ac:dyDescent="0.25"/>
    <row r="8359" customFormat="1" x14ac:dyDescent="0.25"/>
    <row r="8360" customFormat="1" x14ac:dyDescent="0.25"/>
    <row r="8361" customFormat="1" x14ac:dyDescent="0.25"/>
    <row r="8362" customFormat="1" x14ac:dyDescent="0.25"/>
    <row r="8363" customFormat="1" x14ac:dyDescent="0.25"/>
    <row r="8364" customFormat="1" x14ac:dyDescent="0.25"/>
    <row r="8365" customFormat="1" x14ac:dyDescent="0.25"/>
    <row r="8366" customFormat="1" x14ac:dyDescent="0.25"/>
    <row r="8367" customFormat="1" x14ac:dyDescent="0.25"/>
    <row r="8368" customFormat="1" x14ac:dyDescent="0.25"/>
    <row r="8369" customFormat="1" x14ac:dyDescent="0.25"/>
    <row r="8370" customFormat="1" x14ac:dyDescent="0.25"/>
    <row r="8371" customFormat="1" x14ac:dyDescent="0.25"/>
    <row r="8372" customFormat="1" x14ac:dyDescent="0.25"/>
    <row r="8373" customFormat="1" x14ac:dyDescent="0.25"/>
    <row r="8374" customFormat="1" x14ac:dyDescent="0.25"/>
    <row r="8375" customFormat="1" x14ac:dyDescent="0.25"/>
    <row r="8376" customFormat="1" x14ac:dyDescent="0.25"/>
    <row r="8377" customFormat="1" x14ac:dyDescent="0.25"/>
    <row r="8378" customFormat="1" x14ac:dyDescent="0.25"/>
    <row r="8379" customFormat="1" x14ac:dyDescent="0.25"/>
    <row r="8380" customFormat="1" x14ac:dyDescent="0.25"/>
    <row r="8381" customFormat="1" x14ac:dyDescent="0.25"/>
    <row r="8382" customFormat="1" x14ac:dyDescent="0.25"/>
    <row r="8383" customFormat="1" x14ac:dyDescent="0.25"/>
    <row r="8384" customFormat="1" x14ac:dyDescent="0.25"/>
    <row r="8385" customFormat="1" x14ac:dyDescent="0.25"/>
    <row r="8386" customFormat="1" x14ac:dyDescent="0.25"/>
    <row r="8387" customFormat="1" x14ac:dyDescent="0.25"/>
    <row r="8388" customFormat="1" x14ac:dyDescent="0.25"/>
    <row r="8389" customFormat="1" x14ac:dyDescent="0.25"/>
    <row r="8390" customFormat="1" x14ac:dyDescent="0.25"/>
    <row r="8391" customFormat="1" x14ac:dyDescent="0.25"/>
    <row r="8392" customFormat="1" x14ac:dyDescent="0.25"/>
    <row r="8393" customFormat="1" x14ac:dyDescent="0.25"/>
    <row r="8394" customFormat="1" x14ac:dyDescent="0.25"/>
    <row r="8395" customFormat="1" x14ac:dyDescent="0.25"/>
    <row r="8396" customFormat="1" x14ac:dyDescent="0.25"/>
    <row r="8397" customFormat="1" x14ac:dyDescent="0.25"/>
    <row r="8398" customFormat="1" x14ac:dyDescent="0.25"/>
    <row r="8399" customFormat="1" x14ac:dyDescent="0.25"/>
    <row r="8400" customFormat="1" x14ac:dyDescent="0.25"/>
    <row r="8401" customFormat="1" x14ac:dyDescent="0.25"/>
    <row r="8402" customFormat="1" x14ac:dyDescent="0.25"/>
    <row r="8403" customFormat="1" x14ac:dyDescent="0.25"/>
    <row r="8404" customFormat="1" x14ac:dyDescent="0.25"/>
    <row r="8405" customFormat="1" x14ac:dyDescent="0.25"/>
    <row r="8406" customFormat="1" x14ac:dyDescent="0.25"/>
    <row r="8407" customFormat="1" x14ac:dyDescent="0.25"/>
    <row r="8408" customFormat="1" x14ac:dyDescent="0.25"/>
    <row r="8409" customFormat="1" x14ac:dyDescent="0.25"/>
    <row r="8410" customFormat="1" x14ac:dyDescent="0.25"/>
    <row r="8411" customFormat="1" x14ac:dyDescent="0.25"/>
    <row r="8412" customFormat="1" x14ac:dyDescent="0.25"/>
    <row r="8413" customFormat="1" x14ac:dyDescent="0.25"/>
    <row r="8414" customFormat="1" x14ac:dyDescent="0.25"/>
    <row r="8415" customFormat="1" x14ac:dyDescent="0.25"/>
    <row r="8416" customFormat="1" x14ac:dyDescent="0.25"/>
    <row r="8417" customFormat="1" x14ac:dyDescent="0.25"/>
    <row r="8418" customFormat="1" x14ac:dyDescent="0.25"/>
    <row r="8419" customFormat="1" x14ac:dyDescent="0.25"/>
    <row r="8420" customFormat="1" x14ac:dyDescent="0.25"/>
    <row r="8421" customFormat="1" x14ac:dyDescent="0.25"/>
    <row r="8422" customFormat="1" x14ac:dyDescent="0.25"/>
    <row r="8423" customFormat="1" x14ac:dyDescent="0.25"/>
    <row r="8424" customFormat="1" x14ac:dyDescent="0.25"/>
    <row r="8425" customFormat="1" x14ac:dyDescent="0.25"/>
    <row r="8426" customFormat="1" x14ac:dyDescent="0.25"/>
    <row r="8427" customFormat="1" x14ac:dyDescent="0.25"/>
    <row r="8428" customFormat="1" x14ac:dyDescent="0.25"/>
    <row r="8429" customFormat="1" x14ac:dyDescent="0.25"/>
    <row r="8430" customFormat="1" x14ac:dyDescent="0.25"/>
    <row r="8431" customFormat="1" x14ac:dyDescent="0.25"/>
    <row r="8432" customFormat="1" x14ac:dyDescent="0.25"/>
    <row r="8433" customFormat="1" x14ac:dyDescent="0.25"/>
    <row r="8434" customFormat="1" x14ac:dyDescent="0.25"/>
    <row r="8435" customFormat="1" x14ac:dyDescent="0.25"/>
    <row r="8436" customFormat="1" x14ac:dyDescent="0.25"/>
    <row r="8437" customFormat="1" x14ac:dyDescent="0.25"/>
    <row r="8438" customFormat="1" x14ac:dyDescent="0.25"/>
    <row r="8439" customFormat="1" x14ac:dyDescent="0.25"/>
    <row r="8440" customFormat="1" x14ac:dyDescent="0.25"/>
    <row r="8441" customFormat="1" x14ac:dyDescent="0.25"/>
    <row r="8442" customFormat="1" x14ac:dyDescent="0.25"/>
    <row r="8443" customFormat="1" x14ac:dyDescent="0.25"/>
    <row r="8444" customFormat="1" x14ac:dyDescent="0.25"/>
    <row r="8445" customFormat="1" x14ac:dyDescent="0.25"/>
    <row r="8446" customFormat="1" x14ac:dyDescent="0.25"/>
    <row r="8447" customFormat="1" x14ac:dyDescent="0.25"/>
    <row r="8448" customFormat="1" x14ac:dyDescent="0.25"/>
    <row r="8449" customFormat="1" x14ac:dyDescent="0.25"/>
    <row r="8450" customFormat="1" x14ac:dyDescent="0.25"/>
    <row r="8451" customFormat="1" x14ac:dyDescent="0.25"/>
    <row r="8452" customFormat="1" x14ac:dyDescent="0.25"/>
    <row r="8453" customFormat="1" x14ac:dyDescent="0.25"/>
    <row r="8454" customFormat="1" x14ac:dyDescent="0.25"/>
    <row r="8455" customFormat="1" x14ac:dyDescent="0.25"/>
    <row r="8456" customFormat="1" x14ac:dyDescent="0.25"/>
    <row r="8457" customFormat="1" x14ac:dyDescent="0.25"/>
    <row r="8458" customFormat="1" x14ac:dyDescent="0.25"/>
    <row r="8459" customFormat="1" x14ac:dyDescent="0.25"/>
    <row r="8460" customFormat="1" x14ac:dyDescent="0.25"/>
    <row r="8461" customFormat="1" x14ac:dyDescent="0.25"/>
    <row r="8462" customFormat="1" x14ac:dyDescent="0.25"/>
    <row r="8463" customFormat="1" x14ac:dyDescent="0.25"/>
    <row r="8464" customFormat="1" x14ac:dyDescent="0.25"/>
    <row r="8465" customFormat="1" x14ac:dyDescent="0.25"/>
    <row r="8466" customFormat="1" x14ac:dyDescent="0.25"/>
    <row r="8467" customFormat="1" x14ac:dyDescent="0.25"/>
    <row r="8468" customFormat="1" x14ac:dyDescent="0.25"/>
    <row r="8469" customFormat="1" x14ac:dyDescent="0.25"/>
    <row r="8470" customFormat="1" x14ac:dyDescent="0.25"/>
    <row r="8471" customFormat="1" x14ac:dyDescent="0.25"/>
    <row r="8472" customFormat="1" x14ac:dyDescent="0.25"/>
    <row r="8473" customFormat="1" x14ac:dyDescent="0.25"/>
    <row r="8474" customFormat="1" x14ac:dyDescent="0.25"/>
    <row r="8475" customFormat="1" x14ac:dyDescent="0.25"/>
    <row r="8476" customFormat="1" x14ac:dyDescent="0.25"/>
    <row r="8477" customFormat="1" x14ac:dyDescent="0.25"/>
    <row r="8478" customFormat="1" x14ac:dyDescent="0.25"/>
    <row r="8479" customFormat="1" x14ac:dyDescent="0.25"/>
    <row r="8480" customFormat="1" x14ac:dyDescent="0.25"/>
    <row r="8481" customFormat="1" x14ac:dyDescent="0.25"/>
    <row r="8482" customFormat="1" x14ac:dyDescent="0.25"/>
    <row r="8483" customFormat="1" x14ac:dyDescent="0.25"/>
    <row r="8484" customFormat="1" x14ac:dyDescent="0.25"/>
    <row r="8485" customFormat="1" x14ac:dyDescent="0.25"/>
    <row r="8486" customFormat="1" x14ac:dyDescent="0.25"/>
    <row r="8487" customFormat="1" x14ac:dyDescent="0.25"/>
    <row r="8488" customFormat="1" x14ac:dyDescent="0.25"/>
    <row r="8489" customFormat="1" x14ac:dyDescent="0.25"/>
    <row r="8490" customFormat="1" x14ac:dyDescent="0.25"/>
    <row r="8491" customFormat="1" x14ac:dyDescent="0.25"/>
    <row r="8492" customFormat="1" x14ac:dyDescent="0.25"/>
    <row r="8493" customFormat="1" x14ac:dyDescent="0.25"/>
    <row r="8494" customFormat="1" x14ac:dyDescent="0.25"/>
    <row r="8495" customFormat="1" x14ac:dyDescent="0.25"/>
    <row r="8496" customFormat="1" x14ac:dyDescent="0.25"/>
    <row r="8497" customFormat="1" x14ac:dyDescent="0.25"/>
    <row r="8498" customFormat="1" x14ac:dyDescent="0.25"/>
    <row r="8499" customFormat="1" x14ac:dyDescent="0.25"/>
    <row r="8500" customFormat="1" x14ac:dyDescent="0.25"/>
    <row r="8501" customFormat="1" x14ac:dyDescent="0.25"/>
    <row r="8502" customFormat="1" x14ac:dyDescent="0.25"/>
    <row r="8503" customFormat="1" x14ac:dyDescent="0.25"/>
    <row r="8504" customFormat="1" x14ac:dyDescent="0.25"/>
    <row r="8505" customFormat="1" x14ac:dyDescent="0.25"/>
    <row r="8506" customFormat="1" x14ac:dyDescent="0.25"/>
    <row r="8507" customFormat="1" x14ac:dyDescent="0.25"/>
    <row r="8508" customFormat="1" x14ac:dyDescent="0.25"/>
    <row r="8509" customFormat="1" x14ac:dyDescent="0.25"/>
    <row r="8510" customFormat="1" x14ac:dyDescent="0.25"/>
    <row r="8511" customFormat="1" x14ac:dyDescent="0.25"/>
    <row r="8512" customFormat="1" x14ac:dyDescent="0.25"/>
    <row r="8513" customFormat="1" x14ac:dyDescent="0.25"/>
    <row r="8514" customFormat="1" x14ac:dyDescent="0.25"/>
    <row r="8515" customFormat="1" x14ac:dyDescent="0.25"/>
    <row r="8516" customFormat="1" x14ac:dyDescent="0.25"/>
    <row r="8517" customFormat="1" x14ac:dyDescent="0.25"/>
    <row r="8518" customFormat="1" x14ac:dyDescent="0.25"/>
    <row r="8519" customFormat="1" x14ac:dyDescent="0.25"/>
    <row r="8520" customFormat="1" x14ac:dyDescent="0.25"/>
    <row r="8521" customFormat="1" x14ac:dyDescent="0.25"/>
    <row r="8522" customFormat="1" x14ac:dyDescent="0.25"/>
    <row r="8523" customFormat="1" x14ac:dyDescent="0.25"/>
    <row r="8524" customFormat="1" x14ac:dyDescent="0.25"/>
    <row r="8525" customFormat="1" x14ac:dyDescent="0.25"/>
    <row r="8526" customFormat="1" x14ac:dyDescent="0.25"/>
    <row r="8527" customFormat="1" x14ac:dyDescent="0.25"/>
    <row r="8528" customFormat="1" x14ac:dyDescent="0.25"/>
    <row r="8529" customFormat="1" x14ac:dyDescent="0.25"/>
    <row r="8530" customFormat="1" x14ac:dyDescent="0.25"/>
    <row r="8531" customFormat="1" x14ac:dyDescent="0.25"/>
    <row r="8532" customFormat="1" x14ac:dyDescent="0.25"/>
    <row r="8533" customFormat="1" x14ac:dyDescent="0.25"/>
    <row r="8534" customFormat="1" x14ac:dyDescent="0.25"/>
    <row r="8535" customFormat="1" x14ac:dyDescent="0.25"/>
    <row r="8536" customFormat="1" x14ac:dyDescent="0.25"/>
    <row r="8537" customFormat="1" x14ac:dyDescent="0.25"/>
    <row r="8538" customFormat="1" x14ac:dyDescent="0.25"/>
    <row r="8539" customFormat="1" x14ac:dyDescent="0.25"/>
    <row r="8540" customFormat="1" x14ac:dyDescent="0.25"/>
    <row r="8541" customFormat="1" x14ac:dyDescent="0.25"/>
    <row r="8542" customFormat="1" x14ac:dyDescent="0.25"/>
    <row r="8543" customFormat="1" x14ac:dyDescent="0.25"/>
    <row r="8544" customFormat="1" x14ac:dyDescent="0.25"/>
    <row r="8545" customFormat="1" x14ac:dyDescent="0.25"/>
    <row r="8546" customFormat="1" x14ac:dyDescent="0.25"/>
    <row r="8547" customFormat="1" x14ac:dyDescent="0.25"/>
    <row r="8548" customFormat="1" x14ac:dyDescent="0.25"/>
    <row r="8549" customFormat="1" x14ac:dyDescent="0.25"/>
    <row r="8550" customFormat="1" x14ac:dyDescent="0.25"/>
    <row r="8551" customFormat="1" x14ac:dyDescent="0.25"/>
    <row r="8552" customFormat="1" x14ac:dyDescent="0.25"/>
    <row r="8553" customFormat="1" x14ac:dyDescent="0.25"/>
    <row r="8554" customFormat="1" x14ac:dyDescent="0.25"/>
    <row r="8555" customFormat="1" x14ac:dyDescent="0.25"/>
    <row r="8556" customFormat="1" x14ac:dyDescent="0.25"/>
    <row r="8557" customFormat="1" x14ac:dyDescent="0.25"/>
    <row r="8558" customFormat="1" x14ac:dyDescent="0.25"/>
    <row r="8559" customFormat="1" x14ac:dyDescent="0.25"/>
    <row r="8560" customFormat="1" x14ac:dyDescent="0.25"/>
    <row r="8561" customFormat="1" x14ac:dyDescent="0.25"/>
    <row r="8562" customFormat="1" x14ac:dyDescent="0.25"/>
    <row r="8563" customFormat="1" x14ac:dyDescent="0.25"/>
    <row r="8564" customFormat="1" x14ac:dyDescent="0.25"/>
    <row r="8565" customFormat="1" x14ac:dyDescent="0.25"/>
    <row r="8566" customFormat="1" x14ac:dyDescent="0.25"/>
    <row r="8567" customFormat="1" x14ac:dyDescent="0.25"/>
    <row r="8568" customFormat="1" x14ac:dyDescent="0.25"/>
    <row r="8569" customFormat="1" x14ac:dyDescent="0.25"/>
    <row r="8570" customFormat="1" x14ac:dyDescent="0.25"/>
    <row r="8571" customFormat="1" x14ac:dyDescent="0.25"/>
    <row r="8572" customFormat="1" x14ac:dyDescent="0.25"/>
    <row r="8573" customFormat="1" x14ac:dyDescent="0.25"/>
    <row r="8574" customFormat="1" x14ac:dyDescent="0.25"/>
    <row r="8575" customFormat="1" x14ac:dyDescent="0.25"/>
    <row r="8576" customFormat="1" x14ac:dyDescent="0.25"/>
    <row r="8577" customFormat="1" x14ac:dyDescent="0.25"/>
    <row r="8578" customFormat="1" x14ac:dyDescent="0.25"/>
    <row r="8579" customFormat="1" x14ac:dyDescent="0.25"/>
    <row r="8580" customFormat="1" x14ac:dyDescent="0.25"/>
    <row r="8581" customFormat="1" x14ac:dyDescent="0.25"/>
    <row r="8582" customFormat="1" x14ac:dyDescent="0.25"/>
    <row r="8583" customFormat="1" x14ac:dyDescent="0.25"/>
    <row r="8584" customFormat="1" x14ac:dyDescent="0.25"/>
    <row r="8585" customFormat="1" x14ac:dyDescent="0.25"/>
    <row r="8586" customFormat="1" x14ac:dyDescent="0.25"/>
    <row r="8587" customFormat="1" x14ac:dyDescent="0.25"/>
    <row r="8588" customFormat="1" x14ac:dyDescent="0.25"/>
    <row r="8589" customFormat="1" x14ac:dyDescent="0.25"/>
    <row r="8590" customFormat="1" x14ac:dyDescent="0.25"/>
    <row r="8591" customFormat="1" x14ac:dyDescent="0.25"/>
    <row r="8592" customFormat="1" x14ac:dyDescent="0.25"/>
    <row r="8593" customFormat="1" x14ac:dyDescent="0.25"/>
    <row r="8594" customFormat="1" x14ac:dyDescent="0.25"/>
    <row r="8595" customFormat="1" x14ac:dyDescent="0.25"/>
    <row r="8596" customFormat="1" x14ac:dyDescent="0.25"/>
    <row r="8597" customFormat="1" x14ac:dyDescent="0.25"/>
    <row r="8598" customFormat="1" x14ac:dyDescent="0.25"/>
    <row r="8599" customFormat="1" x14ac:dyDescent="0.25"/>
    <row r="8600" customFormat="1" x14ac:dyDescent="0.25"/>
    <row r="8601" customFormat="1" x14ac:dyDescent="0.25"/>
    <row r="8602" customFormat="1" x14ac:dyDescent="0.25"/>
    <row r="8603" customFormat="1" x14ac:dyDescent="0.25"/>
    <row r="8604" customFormat="1" x14ac:dyDescent="0.25"/>
    <row r="8605" customFormat="1" x14ac:dyDescent="0.25"/>
    <row r="8606" customFormat="1" x14ac:dyDescent="0.25"/>
    <row r="8607" customFormat="1" x14ac:dyDescent="0.25"/>
    <row r="8608" customFormat="1" x14ac:dyDescent="0.25"/>
    <row r="8609" customFormat="1" x14ac:dyDescent="0.25"/>
    <row r="8610" customFormat="1" x14ac:dyDescent="0.25"/>
    <row r="8611" customFormat="1" x14ac:dyDescent="0.25"/>
    <row r="8612" customFormat="1" x14ac:dyDescent="0.25"/>
    <row r="8613" customFormat="1" x14ac:dyDescent="0.25"/>
    <row r="8614" customFormat="1" x14ac:dyDescent="0.25"/>
    <row r="8615" customFormat="1" x14ac:dyDescent="0.25"/>
    <row r="8616" customFormat="1" x14ac:dyDescent="0.25"/>
    <row r="8617" customFormat="1" x14ac:dyDescent="0.25"/>
    <row r="8618" customFormat="1" x14ac:dyDescent="0.25"/>
    <row r="8619" customFormat="1" x14ac:dyDescent="0.25"/>
    <row r="8620" customFormat="1" x14ac:dyDescent="0.25"/>
    <row r="8621" customFormat="1" x14ac:dyDescent="0.25"/>
    <row r="8622" customFormat="1" x14ac:dyDescent="0.25"/>
    <row r="8623" customFormat="1" x14ac:dyDescent="0.25"/>
    <row r="8624" customFormat="1" x14ac:dyDescent="0.25"/>
    <row r="8625" customFormat="1" x14ac:dyDescent="0.25"/>
    <row r="8626" customFormat="1" x14ac:dyDescent="0.25"/>
    <row r="8627" customFormat="1" x14ac:dyDescent="0.25"/>
    <row r="8628" customFormat="1" x14ac:dyDescent="0.25"/>
    <row r="8629" customFormat="1" x14ac:dyDescent="0.25"/>
    <row r="8630" customFormat="1" x14ac:dyDescent="0.25"/>
    <row r="8631" customFormat="1" x14ac:dyDescent="0.25"/>
    <row r="8632" customFormat="1" x14ac:dyDescent="0.25"/>
    <row r="8633" customFormat="1" x14ac:dyDescent="0.25"/>
    <row r="8634" customFormat="1" x14ac:dyDescent="0.25"/>
    <row r="8635" customFormat="1" x14ac:dyDescent="0.25"/>
    <row r="8636" customFormat="1" x14ac:dyDescent="0.25"/>
    <row r="8637" customFormat="1" x14ac:dyDescent="0.25"/>
    <row r="8638" customFormat="1" x14ac:dyDescent="0.25"/>
    <row r="8639" customFormat="1" x14ac:dyDescent="0.25"/>
    <row r="8640" customFormat="1" x14ac:dyDescent="0.25"/>
    <row r="8641" customFormat="1" x14ac:dyDescent="0.25"/>
    <row r="8642" customFormat="1" x14ac:dyDescent="0.25"/>
    <row r="8643" customFormat="1" x14ac:dyDescent="0.25"/>
    <row r="8644" customFormat="1" x14ac:dyDescent="0.25"/>
    <row r="8645" customFormat="1" x14ac:dyDescent="0.25"/>
    <row r="8646" customFormat="1" x14ac:dyDescent="0.25"/>
    <row r="8647" customFormat="1" x14ac:dyDescent="0.25"/>
    <row r="8648" customFormat="1" x14ac:dyDescent="0.25"/>
    <row r="8649" customFormat="1" x14ac:dyDescent="0.25"/>
    <row r="8650" customFormat="1" x14ac:dyDescent="0.25"/>
    <row r="8651" customFormat="1" x14ac:dyDescent="0.25"/>
    <row r="8652" customFormat="1" x14ac:dyDescent="0.25"/>
    <row r="8653" customFormat="1" x14ac:dyDescent="0.25"/>
    <row r="8654" customFormat="1" x14ac:dyDescent="0.25"/>
    <row r="8655" customFormat="1" x14ac:dyDescent="0.25"/>
    <row r="8656" customFormat="1" x14ac:dyDescent="0.25"/>
    <row r="8657" customFormat="1" x14ac:dyDescent="0.25"/>
    <row r="8658" customFormat="1" x14ac:dyDescent="0.25"/>
    <row r="8659" customFormat="1" x14ac:dyDescent="0.25"/>
    <row r="8660" customFormat="1" x14ac:dyDescent="0.25"/>
    <row r="8661" customFormat="1" x14ac:dyDescent="0.25"/>
    <row r="8662" customFormat="1" x14ac:dyDescent="0.25"/>
    <row r="8663" customFormat="1" x14ac:dyDescent="0.25"/>
    <row r="8664" customFormat="1" x14ac:dyDescent="0.25"/>
    <row r="8665" customFormat="1" x14ac:dyDescent="0.25"/>
    <row r="8666" customFormat="1" x14ac:dyDescent="0.25"/>
    <row r="8667" customFormat="1" x14ac:dyDescent="0.25"/>
    <row r="8668" customFormat="1" x14ac:dyDescent="0.25"/>
    <row r="8669" customFormat="1" x14ac:dyDescent="0.25"/>
    <row r="8670" customFormat="1" x14ac:dyDescent="0.25"/>
    <row r="8671" customFormat="1" x14ac:dyDescent="0.25"/>
    <row r="8672" customFormat="1" x14ac:dyDescent="0.25"/>
    <row r="8673" customFormat="1" x14ac:dyDescent="0.25"/>
    <row r="8674" customFormat="1" x14ac:dyDescent="0.25"/>
    <row r="8675" customFormat="1" x14ac:dyDescent="0.25"/>
    <row r="8676" customFormat="1" x14ac:dyDescent="0.25"/>
    <row r="8677" customFormat="1" x14ac:dyDescent="0.25"/>
    <row r="8678" customFormat="1" x14ac:dyDescent="0.25"/>
    <row r="8679" customFormat="1" x14ac:dyDescent="0.25"/>
    <row r="8680" customFormat="1" x14ac:dyDescent="0.25"/>
    <row r="8681" customFormat="1" x14ac:dyDescent="0.25"/>
    <row r="8682" customFormat="1" x14ac:dyDescent="0.25"/>
    <row r="8683" customFormat="1" x14ac:dyDescent="0.25"/>
    <row r="8684" customFormat="1" x14ac:dyDescent="0.25"/>
    <row r="8685" customFormat="1" x14ac:dyDescent="0.25"/>
    <row r="8686" customFormat="1" x14ac:dyDescent="0.25"/>
    <row r="8687" customFormat="1" x14ac:dyDescent="0.25"/>
    <row r="8688" customFormat="1" x14ac:dyDescent="0.25"/>
    <row r="8689" customFormat="1" x14ac:dyDescent="0.25"/>
    <row r="8690" customFormat="1" x14ac:dyDescent="0.25"/>
    <row r="8691" customFormat="1" x14ac:dyDescent="0.25"/>
    <row r="8692" customFormat="1" x14ac:dyDescent="0.25"/>
    <row r="8693" customFormat="1" x14ac:dyDescent="0.25"/>
    <row r="8694" customFormat="1" x14ac:dyDescent="0.25"/>
    <row r="8695" customFormat="1" x14ac:dyDescent="0.25"/>
    <row r="8696" customFormat="1" x14ac:dyDescent="0.25"/>
    <row r="8697" customFormat="1" x14ac:dyDescent="0.25"/>
    <row r="8698" customFormat="1" x14ac:dyDescent="0.25"/>
    <row r="8699" customFormat="1" x14ac:dyDescent="0.25"/>
    <row r="8700" customFormat="1" x14ac:dyDescent="0.25"/>
    <row r="8701" customFormat="1" x14ac:dyDescent="0.25"/>
    <row r="8702" customFormat="1" x14ac:dyDescent="0.25"/>
    <row r="8703" customFormat="1" x14ac:dyDescent="0.25"/>
    <row r="8704" customFormat="1" x14ac:dyDescent="0.25"/>
    <row r="8705" customFormat="1" x14ac:dyDescent="0.25"/>
    <row r="8706" customFormat="1" x14ac:dyDescent="0.25"/>
    <row r="8707" customFormat="1" x14ac:dyDescent="0.25"/>
    <row r="8708" customFormat="1" x14ac:dyDescent="0.25"/>
    <row r="8709" customFormat="1" x14ac:dyDescent="0.25"/>
    <row r="8710" customFormat="1" x14ac:dyDescent="0.25"/>
    <row r="8711" customFormat="1" x14ac:dyDescent="0.25"/>
    <row r="8712" customFormat="1" x14ac:dyDescent="0.25"/>
    <row r="8713" customFormat="1" x14ac:dyDescent="0.25"/>
    <row r="8714" customFormat="1" x14ac:dyDescent="0.25"/>
    <row r="8715" customFormat="1" x14ac:dyDescent="0.25"/>
    <row r="8716" customFormat="1" x14ac:dyDescent="0.25"/>
    <row r="8717" customFormat="1" x14ac:dyDescent="0.25"/>
    <row r="8718" customFormat="1" x14ac:dyDescent="0.25"/>
    <row r="8719" customFormat="1" x14ac:dyDescent="0.25"/>
    <row r="8720" customFormat="1" x14ac:dyDescent="0.25"/>
    <row r="8721" customFormat="1" x14ac:dyDescent="0.25"/>
    <row r="8722" customFormat="1" x14ac:dyDescent="0.25"/>
    <row r="8723" customFormat="1" x14ac:dyDescent="0.25"/>
    <row r="8724" customFormat="1" x14ac:dyDescent="0.25"/>
    <row r="8725" customFormat="1" x14ac:dyDescent="0.25"/>
    <row r="8726" customFormat="1" x14ac:dyDescent="0.25"/>
    <row r="8727" customFormat="1" x14ac:dyDescent="0.25"/>
    <row r="8728" customFormat="1" x14ac:dyDescent="0.25"/>
    <row r="8729" customFormat="1" x14ac:dyDescent="0.25"/>
    <row r="8730" customFormat="1" x14ac:dyDescent="0.25"/>
    <row r="8731" customFormat="1" x14ac:dyDescent="0.25"/>
    <row r="8732" customFormat="1" x14ac:dyDescent="0.25"/>
    <row r="8733" customFormat="1" x14ac:dyDescent="0.25"/>
    <row r="8734" customFormat="1" x14ac:dyDescent="0.25"/>
    <row r="8735" customFormat="1" x14ac:dyDescent="0.25"/>
    <row r="8736" customFormat="1" x14ac:dyDescent="0.25"/>
    <row r="8737" customFormat="1" x14ac:dyDescent="0.25"/>
    <row r="8738" customFormat="1" x14ac:dyDescent="0.25"/>
    <row r="8739" customFormat="1" x14ac:dyDescent="0.25"/>
    <row r="8740" customFormat="1" x14ac:dyDescent="0.25"/>
    <row r="8741" customFormat="1" x14ac:dyDescent="0.25"/>
    <row r="8742" customFormat="1" x14ac:dyDescent="0.25"/>
    <row r="8743" customFormat="1" x14ac:dyDescent="0.25"/>
    <row r="8744" customFormat="1" x14ac:dyDescent="0.25"/>
    <row r="8745" customFormat="1" x14ac:dyDescent="0.25"/>
    <row r="8746" customFormat="1" x14ac:dyDescent="0.25"/>
    <row r="8747" customFormat="1" x14ac:dyDescent="0.25"/>
    <row r="8748" customFormat="1" x14ac:dyDescent="0.25"/>
    <row r="8749" customFormat="1" x14ac:dyDescent="0.25"/>
    <row r="8750" customFormat="1" x14ac:dyDescent="0.25"/>
    <row r="8751" customFormat="1" x14ac:dyDescent="0.25"/>
    <row r="8752" customFormat="1" x14ac:dyDescent="0.25"/>
    <row r="8753" customFormat="1" x14ac:dyDescent="0.25"/>
    <row r="8754" customFormat="1" x14ac:dyDescent="0.25"/>
    <row r="8755" customFormat="1" x14ac:dyDescent="0.25"/>
    <row r="8756" customFormat="1" x14ac:dyDescent="0.25"/>
    <row r="8757" customFormat="1" x14ac:dyDescent="0.25"/>
    <row r="8758" customFormat="1" x14ac:dyDescent="0.25"/>
    <row r="8759" customFormat="1" x14ac:dyDescent="0.25"/>
    <row r="8760" customFormat="1" x14ac:dyDescent="0.25"/>
    <row r="8761" customFormat="1" x14ac:dyDescent="0.25"/>
    <row r="8762" customFormat="1" x14ac:dyDescent="0.25"/>
    <row r="8763" customFormat="1" x14ac:dyDescent="0.25"/>
    <row r="8764" customFormat="1" x14ac:dyDescent="0.25"/>
    <row r="8765" customFormat="1" x14ac:dyDescent="0.25"/>
    <row r="8766" customFormat="1" x14ac:dyDescent="0.25"/>
    <row r="8767" customFormat="1" x14ac:dyDescent="0.25"/>
    <row r="8768" customFormat="1" x14ac:dyDescent="0.25"/>
    <row r="8769" customFormat="1" x14ac:dyDescent="0.25"/>
    <row r="8770" customFormat="1" x14ac:dyDescent="0.25"/>
    <row r="8771" customFormat="1" x14ac:dyDescent="0.25"/>
    <row r="8772" customFormat="1" x14ac:dyDescent="0.25"/>
    <row r="8773" customFormat="1" x14ac:dyDescent="0.25"/>
    <row r="8774" customFormat="1" x14ac:dyDescent="0.25"/>
    <row r="8775" customFormat="1" x14ac:dyDescent="0.25"/>
    <row r="8776" customFormat="1" x14ac:dyDescent="0.25"/>
    <row r="8777" customFormat="1" x14ac:dyDescent="0.25"/>
    <row r="8778" customFormat="1" x14ac:dyDescent="0.25"/>
    <row r="8779" customFormat="1" x14ac:dyDescent="0.25"/>
    <row r="8780" customFormat="1" x14ac:dyDescent="0.25"/>
    <row r="8781" customFormat="1" x14ac:dyDescent="0.25"/>
    <row r="8782" customFormat="1" x14ac:dyDescent="0.25"/>
    <row r="8783" customFormat="1" x14ac:dyDescent="0.25"/>
    <row r="8784" customFormat="1" x14ac:dyDescent="0.25"/>
    <row r="8785" customFormat="1" x14ac:dyDescent="0.25"/>
    <row r="8786" customFormat="1" x14ac:dyDescent="0.25"/>
    <row r="8787" customFormat="1" x14ac:dyDescent="0.25"/>
    <row r="8788" customFormat="1" x14ac:dyDescent="0.25"/>
    <row r="8789" customFormat="1" x14ac:dyDescent="0.25"/>
    <row r="8790" customFormat="1" x14ac:dyDescent="0.25"/>
    <row r="8791" customFormat="1" x14ac:dyDescent="0.25"/>
    <row r="8792" customFormat="1" x14ac:dyDescent="0.25"/>
    <row r="8793" customFormat="1" x14ac:dyDescent="0.25"/>
    <row r="8794" customFormat="1" x14ac:dyDescent="0.25"/>
    <row r="8795" customFormat="1" x14ac:dyDescent="0.25"/>
    <row r="8796" customFormat="1" x14ac:dyDescent="0.25"/>
    <row r="8797" customFormat="1" x14ac:dyDescent="0.25"/>
    <row r="8798" customFormat="1" x14ac:dyDescent="0.25"/>
    <row r="8799" customFormat="1" x14ac:dyDescent="0.25"/>
    <row r="8800" customFormat="1" x14ac:dyDescent="0.25"/>
    <row r="8801" customFormat="1" x14ac:dyDescent="0.25"/>
    <row r="8802" customFormat="1" x14ac:dyDescent="0.25"/>
    <row r="8803" customFormat="1" x14ac:dyDescent="0.25"/>
    <row r="8804" customFormat="1" x14ac:dyDescent="0.25"/>
    <row r="8805" customFormat="1" x14ac:dyDescent="0.25"/>
    <row r="8806" customFormat="1" x14ac:dyDescent="0.25"/>
    <row r="8807" customFormat="1" x14ac:dyDescent="0.25"/>
    <row r="8808" customFormat="1" x14ac:dyDescent="0.25"/>
    <row r="8809" customFormat="1" x14ac:dyDescent="0.25"/>
    <row r="8810" customFormat="1" x14ac:dyDescent="0.25"/>
    <row r="8811" customFormat="1" x14ac:dyDescent="0.25"/>
    <row r="8812" customFormat="1" x14ac:dyDescent="0.25"/>
    <row r="8813" customFormat="1" x14ac:dyDescent="0.25"/>
    <row r="8814" customFormat="1" x14ac:dyDescent="0.25"/>
    <row r="8815" customFormat="1" x14ac:dyDescent="0.25"/>
    <row r="8816" customFormat="1" x14ac:dyDescent="0.25"/>
    <row r="8817" customFormat="1" x14ac:dyDescent="0.25"/>
    <row r="8818" customFormat="1" x14ac:dyDescent="0.25"/>
    <row r="8819" customFormat="1" x14ac:dyDescent="0.25"/>
    <row r="8820" customFormat="1" x14ac:dyDescent="0.25"/>
    <row r="8821" customFormat="1" x14ac:dyDescent="0.25"/>
    <row r="8822" customFormat="1" x14ac:dyDescent="0.25"/>
    <row r="8823" customFormat="1" x14ac:dyDescent="0.25"/>
    <row r="8824" customFormat="1" x14ac:dyDescent="0.25"/>
    <row r="8825" customFormat="1" x14ac:dyDescent="0.25"/>
    <row r="8826" customFormat="1" x14ac:dyDescent="0.25"/>
    <row r="8827" customFormat="1" x14ac:dyDescent="0.25"/>
    <row r="8828" customFormat="1" x14ac:dyDescent="0.25"/>
    <row r="8829" customFormat="1" x14ac:dyDescent="0.25"/>
    <row r="8830" customFormat="1" x14ac:dyDescent="0.25"/>
    <row r="8831" customFormat="1" x14ac:dyDescent="0.25"/>
    <row r="8832" customFormat="1" x14ac:dyDescent="0.25"/>
    <row r="8833" customFormat="1" x14ac:dyDescent="0.25"/>
    <row r="8834" customFormat="1" x14ac:dyDescent="0.25"/>
    <row r="8835" customFormat="1" x14ac:dyDescent="0.25"/>
    <row r="8836" customFormat="1" x14ac:dyDescent="0.25"/>
    <row r="8837" customFormat="1" x14ac:dyDescent="0.25"/>
    <row r="8838" customFormat="1" x14ac:dyDescent="0.25"/>
    <row r="8839" customFormat="1" x14ac:dyDescent="0.25"/>
    <row r="8840" customFormat="1" x14ac:dyDescent="0.25"/>
    <row r="8841" customFormat="1" x14ac:dyDescent="0.25"/>
    <row r="8842" customFormat="1" x14ac:dyDescent="0.25"/>
    <row r="8843" customFormat="1" x14ac:dyDescent="0.25"/>
    <row r="8844" customFormat="1" x14ac:dyDescent="0.25"/>
    <row r="8845" customFormat="1" x14ac:dyDescent="0.25"/>
    <row r="8846" customFormat="1" x14ac:dyDescent="0.25"/>
    <row r="8847" customFormat="1" x14ac:dyDescent="0.25"/>
    <row r="8848" customFormat="1" x14ac:dyDescent="0.25"/>
    <row r="8849" customFormat="1" x14ac:dyDescent="0.25"/>
    <row r="8850" customFormat="1" x14ac:dyDescent="0.25"/>
    <row r="8851" customFormat="1" x14ac:dyDescent="0.25"/>
    <row r="8852" customFormat="1" x14ac:dyDescent="0.25"/>
    <row r="8853" customFormat="1" x14ac:dyDescent="0.25"/>
    <row r="8854" customFormat="1" x14ac:dyDescent="0.25"/>
    <row r="8855" customFormat="1" x14ac:dyDescent="0.25"/>
    <row r="8856" customFormat="1" x14ac:dyDescent="0.25"/>
    <row r="8857" customFormat="1" x14ac:dyDescent="0.25"/>
    <row r="8858" customFormat="1" x14ac:dyDescent="0.25"/>
    <row r="8859" customFormat="1" x14ac:dyDescent="0.25"/>
    <row r="8860" customFormat="1" x14ac:dyDescent="0.25"/>
    <row r="8861" customFormat="1" x14ac:dyDescent="0.25"/>
    <row r="8862" customFormat="1" x14ac:dyDescent="0.25"/>
    <row r="8863" customFormat="1" x14ac:dyDescent="0.25"/>
    <row r="8864" customFormat="1" x14ac:dyDescent="0.25"/>
    <row r="8865" customFormat="1" x14ac:dyDescent="0.25"/>
    <row r="8866" customFormat="1" x14ac:dyDescent="0.25"/>
    <row r="8867" customFormat="1" x14ac:dyDescent="0.25"/>
    <row r="8868" customFormat="1" x14ac:dyDescent="0.25"/>
    <row r="8869" customFormat="1" x14ac:dyDescent="0.25"/>
    <row r="8870" customFormat="1" x14ac:dyDescent="0.25"/>
    <row r="8871" customFormat="1" x14ac:dyDescent="0.25"/>
    <row r="8872" customFormat="1" x14ac:dyDescent="0.25"/>
    <row r="8873" customFormat="1" x14ac:dyDescent="0.25"/>
    <row r="8874" customFormat="1" x14ac:dyDescent="0.25"/>
    <row r="8875" customFormat="1" x14ac:dyDescent="0.25"/>
    <row r="8876" customFormat="1" x14ac:dyDescent="0.25"/>
    <row r="8877" customFormat="1" x14ac:dyDescent="0.25"/>
    <row r="8878" customFormat="1" x14ac:dyDescent="0.25"/>
    <row r="8879" customFormat="1" x14ac:dyDescent="0.25"/>
    <row r="8880" customFormat="1" x14ac:dyDescent="0.25"/>
    <row r="8881" customFormat="1" x14ac:dyDescent="0.25"/>
    <row r="8882" customFormat="1" x14ac:dyDescent="0.25"/>
    <row r="8883" customFormat="1" x14ac:dyDescent="0.25"/>
    <row r="8884" customFormat="1" x14ac:dyDescent="0.25"/>
    <row r="8885" customFormat="1" x14ac:dyDescent="0.25"/>
    <row r="8886" customFormat="1" x14ac:dyDescent="0.25"/>
    <row r="8887" customFormat="1" x14ac:dyDescent="0.25"/>
    <row r="8888" customFormat="1" x14ac:dyDescent="0.25"/>
    <row r="8889" customFormat="1" x14ac:dyDescent="0.25"/>
    <row r="8890" customFormat="1" x14ac:dyDescent="0.25"/>
    <row r="8891" customFormat="1" x14ac:dyDescent="0.25"/>
    <row r="8892" customFormat="1" x14ac:dyDescent="0.25"/>
    <row r="8893" customFormat="1" x14ac:dyDescent="0.25"/>
    <row r="8894" customFormat="1" x14ac:dyDescent="0.25"/>
    <row r="8895" customFormat="1" x14ac:dyDescent="0.25"/>
    <row r="8896" customFormat="1" x14ac:dyDescent="0.25"/>
    <row r="8897" customFormat="1" x14ac:dyDescent="0.25"/>
    <row r="8898" customFormat="1" x14ac:dyDescent="0.25"/>
    <row r="8899" customFormat="1" x14ac:dyDescent="0.25"/>
    <row r="8900" customFormat="1" x14ac:dyDescent="0.25"/>
    <row r="8901" customFormat="1" x14ac:dyDescent="0.25"/>
    <row r="8902" customFormat="1" x14ac:dyDescent="0.25"/>
    <row r="8903" customFormat="1" x14ac:dyDescent="0.25"/>
    <row r="8904" customFormat="1" x14ac:dyDescent="0.25"/>
    <row r="8905" customFormat="1" x14ac:dyDescent="0.25"/>
    <row r="8906" customFormat="1" x14ac:dyDescent="0.25"/>
    <row r="8907" customFormat="1" x14ac:dyDescent="0.25"/>
    <row r="8908" customFormat="1" x14ac:dyDescent="0.25"/>
    <row r="8909" customFormat="1" x14ac:dyDescent="0.25"/>
    <row r="8910" customFormat="1" x14ac:dyDescent="0.25"/>
    <row r="8911" customFormat="1" x14ac:dyDescent="0.25"/>
    <row r="8912" customFormat="1" x14ac:dyDescent="0.25"/>
    <row r="8913" customFormat="1" x14ac:dyDescent="0.25"/>
    <row r="8914" customFormat="1" x14ac:dyDescent="0.25"/>
    <row r="8915" customFormat="1" x14ac:dyDescent="0.25"/>
    <row r="8916" customFormat="1" x14ac:dyDescent="0.25"/>
    <row r="8917" customFormat="1" x14ac:dyDescent="0.25"/>
    <row r="8918" customFormat="1" x14ac:dyDescent="0.25"/>
    <row r="8919" customFormat="1" x14ac:dyDescent="0.25"/>
    <row r="8920" customFormat="1" x14ac:dyDescent="0.25"/>
    <row r="8921" customFormat="1" x14ac:dyDescent="0.25"/>
    <row r="8922" customFormat="1" x14ac:dyDescent="0.25"/>
    <row r="8923" customFormat="1" x14ac:dyDescent="0.25"/>
    <row r="8924" customFormat="1" x14ac:dyDescent="0.25"/>
    <row r="8925" customFormat="1" x14ac:dyDescent="0.25"/>
    <row r="8926" customFormat="1" x14ac:dyDescent="0.25"/>
    <row r="8927" customFormat="1" x14ac:dyDescent="0.25"/>
    <row r="8928" customFormat="1" x14ac:dyDescent="0.25"/>
    <row r="8929" customFormat="1" x14ac:dyDescent="0.25"/>
    <row r="8930" customFormat="1" x14ac:dyDescent="0.25"/>
    <row r="8931" customFormat="1" x14ac:dyDescent="0.25"/>
    <row r="8932" customFormat="1" x14ac:dyDescent="0.25"/>
    <row r="8933" customFormat="1" x14ac:dyDescent="0.25"/>
    <row r="8934" customFormat="1" x14ac:dyDescent="0.25"/>
    <row r="8935" customFormat="1" x14ac:dyDescent="0.25"/>
    <row r="8936" customFormat="1" x14ac:dyDescent="0.25"/>
    <row r="8937" customFormat="1" x14ac:dyDescent="0.25"/>
    <row r="8938" customFormat="1" x14ac:dyDescent="0.25"/>
    <row r="8939" customFormat="1" x14ac:dyDescent="0.25"/>
    <row r="8940" customFormat="1" x14ac:dyDescent="0.25"/>
    <row r="8941" customFormat="1" x14ac:dyDescent="0.25"/>
    <row r="8942" customFormat="1" x14ac:dyDescent="0.25"/>
    <row r="8943" customFormat="1" x14ac:dyDescent="0.25"/>
    <row r="8944" customFormat="1" x14ac:dyDescent="0.25"/>
    <row r="8945" customFormat="1" x14ac:dyDescent="0.25"/>
    <row r="8946" customFormat="1" x14ac:dyDescent="0.25"/>
    <row r="8947" customFormat="1" x14ac:dyDescent="0.25"/>
    <row r="8948" customFormat="1" x14ac:dyDescent="0.25"/>
    <row r="8949" customFormat="1" x14ac:dyDescent="0.25"/>
    <row r="8950" customFormat="1" x14ac:dyDescent="0.25"/>
    <row r="8951" customFormat="1" x14ac:dyDescent="0.25"/>
    <row r="8952" customFormat="1" x14ac:dyDescent="0.25"/>
    <row r="8953" customFormat="1" x14ac:dyDescent="0.25"/>
    <row r="8954" customFormat="1" x14ac:dyDescent="0.25"/>
    <row r="8955" customFormat="1" x14ac:dyDescent="0.25"/>
    <row r="8956" customFormat="1" x14ac:dyDescent="0.25"/>
    <row r="8957" customFormat="1" x14ac:dyDescent="0.25"/>
    <row r="8958" customFormat="1" x14ac:dyDescent="0.25"/>
    <row r="8959" customFormat="1" x14ac:dyDescent="0.25"/>
    <row r="8960" customFormat="1" x14ac:dyDescent="0.25"/>
    <row r="8961" customFormat="1" x14ac:dyDescent="0.25"/>
    <row r="8962" customFormat="1" x14ac:dyDescent="0.25"/>
    <row r="8963" customFormat="1" x14ac:dyDescent="0.25"/>
    <row r="8964" customFormat="1" x14ac:dyDescent="0.25"/>
    <row r="8965" customFormat="1" x14ac:dyDescent="0.25"/>
    <row r="8966" customFormat="1" x14ac:dyDescent="0.25"/>
    <row r="8967" customFormat="1" x14ac:dyDescent="0.25"/>
    <row r="8968" customFormat="1" x14ac:dyDescent="0.25"/>
    <row r="8969" customFormat="1" x14ac:dyDescent="0.25"/>
    <row r="8970" customFormat="1" x14ac:dyDescent="0.25"/>
    <row r="8971" customFormat="1" x14ac:dyDescent="0.25"/>
    <row r="8972" customFormat="1" x14ac:dyDescent="0.25"/>
    <row r="8973" customFormat="1" x14ac:dyDescent="0.25"/>
    <row r="8974" customFormat="1" x14ac:dyDescent="0.25"/>
    <row r="8975" customFormat="1" x14ac:dyDescent="0.25"/>
    <row r="8976" customFormat="1" x14ac:dyDescent="0.25"/>
    <row r="8977" customFormat="1" x14ac:dyDescent="0.25"/>
    <row r="8978" customFormat="1" x14ac:dyDescent="0.25"/>
    <row r="8979" customFormat="1" x14ac:dyDescent="0.25"/>
    <row r="8980" customFormat="1" x14ac:dyDescent="0.25"/>
    <row r="8981" customFormat="1" x14ac:dyDescent="0.25"/>
    <row r="8982" customFormat="1" x14ac:dyDescent="0.25"/>
    <row r="8983" customFormat="1" x14ac:dyDescent="0.25"/>
    <row r="8984" customFormat="1" x14ac:dyDescent="0.25"/>
    <row r="8985" customFormat="1" x14ac:dyDescent="0.25"/>
    <row r="8986" customFormat="1" x14ac:dyDescent="0.25"/>
    <row r="8987" customFormat="1" x14ac:dyDescent="0.25"/>
    <row r="8988" customFormat="1" x14ac:dyDescent="0.25"/>
    <row r="8989" customFormat="1" x14ac:dyDescent="0.25"/>
    <row r="8990" customFormat="1" x14ac:dyDescent="0.25"/>
    <row r="8991" customFormat="1" x14ac:dyDescent="0.25"/>
    <row r="8992" customFormat="1" x14ac:dyDescent="0.25"/>
    <row r="8993" customFormat="1" x14ac:dyDescent="0.25"/>
    <row r="8994" customFormat="1" x14ac:dyDescent="0.25"/>
    <row r="8995" customFormat="1" x14ac:dyDescent="0.25"/>
    <row r="8996" customFormat="1" x14ac:dyDescent="0.25"/>
    <row r="8997" customFormat="1" x14ac:dyDescent="0.25"/>
    <row r="8998" customFormat="1" x14ac:dyDescent="0.25"/>
    <row r="8999" customFormat="1" x14ac:dyDescent="0.25"/>
    <row r="9000" customFormat="1" x14ac:dyDescent="0.25"/>
    <row r="9001" customFormat="1" x14ac:dyDescent="0.25"/>
    <row r="9002" customFormat="1" x14ac:dyDescent="0.25"/>
    <row r="9003" customFormat="1" x14ac:dyDescent="0.25"/>
    <row r="9004" customFormat="1" x14ac:dyDescent="0.25"/>
    <row r="9005" customFormat="1" x14ac:dyDescent="0.25"/>
    <row r="9006" customFormat="1" x14ac:dyDescent="0.25"/>
    <row r="9007" customFormat="1" x14ac:dyDescent="0.25"/>
    <row r="9008" customFormat="1" x14ac:dyDescent="0.25"/>
    <row r="9009" customFormat="1" x14ac:dyDescent="0.25"/>
    <row r="9010" customFormat="1" x14ac:dyDescent="0.25"/>
    <row r="9011" customFormat="1" x14ac:dyDescent="0.25"/>
    <row r="9012" customFormat="1" x14ac:dyDescent="0.25"/>
    <row r="9013" customFormat="1" x14ac:dyDescent="0.25"/>
    <row r="9014" customFormat="1" x14ac:dyDescent="0.25"/>
    <row r="9015" customFormat="1" x14ac:dyDescent="0.25"/>
    <row r="9016" customFormat="1" x14ac:dyDescent="0.25"/>
    <row r="9017" customFormat="1" x14ac:dyDescent="0.25"/>
    <row r="9018" customFormat="1" x14ac:dyDescent="0.25"/>
    <row r="9019" customFormat="1" x14ac:dyDescent="0.25"/>
    <row r="9020" customFormat="1" x14ac:dyDescent="0.25"/>
    <row r="9021" customFormat="1" x14ac:dyDescent="0.25"/>
    <row r="9022" customFormat="1" x14ac:dyDescent="0.25"/>
    <row r="9023" customFormat="1" x14ac:dyDescent="0.25"/>
    <row r="9024" customFormat="1" x14ac:dyDescent="0.25"/>
    <row r="9025" customFormat="1" x14ac:dyDescent="0.25"/>
    <row r="9026" customFormat="1" x14ac:dyDescent="0.25"/>
    <row r="9027" customFormat="1" x14ac:dyDescent="0.25"/>
    <row r="9028" customFormat="1" x14ac:dyDescent="0.25"/>
    <row r="9029" customFormat="1" x14ac:dyDescent="0.25"/>
    <row r="9030" customFormat="1" x14ac:dyDescent="0.25"/>
    <row r="9031" customFormat="1" x14ac:dyDescent="0.25"/>
    <row r="9032" customFormat="1" x14ac:dyDescent="0.25"/>
    <row r="9033" customFormat="1" x14ac:dyDescent="0.25"/>
    <row r="9034" customFormat="1" x14ac:dyDescent="0.25"/>
    <row r="9035" customFormat="1" x14ac:dyDescent="0.25"/>
    <row r="9036" customFormat="1" x14ac:dyDescent="0.25"/>
    <row r="9037" customFormat="1" x14ac:dyDescent="0.25"/>
    <row r="9038" customFormat="1" x14ac:dyDescent="0.25"/>
    <row r="9039" customFormat="1" x14ac:dyDescent="0.25"/>
    <row r="9040" customFormat="1" x14ac:dyDescent="0.25"/>
    <row r="9041" customFormat="1" x14ac:dyDescent="0.25"/>
    <row r="9042" customFormat="1" x14ac:dyDescent="0.25"/>
    <row r="9043" customFormat="1" x14ac:dyDescent="0.25"/>
    <row r="9044" customFormat="1" x14ac:dyDescent="0.25"/>
    <row r="9045" customFormat="1" x14ac:dyDescent="0.25"/>
    <row r="9046" customFormat="1" x14ac:dyDescent="0.25"/>
    <row r="9047" customFormat="1" x14ac:dyDescent="0.25"/>
    <row r="9048" customFormat="1" x14ac:dyDescent="0.25"/>
    <row r="9049" customFormat="1" x14ac:dyDescent="0.25"/>
    <row r="9050" customFormat="1" x14ac:dyDescent="0.25"/>
    <row r="9051" customFormat="1" x14ac:dyDescent="0.25"/>
    <row r="9052" customFormat="1" x14ac:dyDescent="0.25"/>
    <row r="9053" customFormat="1" x14ac:dyDescent="0.25"/>
    <row r="9054" customFormat="1" x14ac:dyDescent="0.25"/>
    <row r="9055" customFormat="1" x14ac:dyDescent="0.25"/>
    <row r="9056" customFormat="1" x14ac:dyDescent="0.25"/>
    <row r="9057" customFormat="1" x14ac:dyDescent="0.25"/>
    <row r="9058" customFormat="1" x14ac:dyDescent="0.25"/>
    <row r="9059" customFormat="1" x14ac:dyDescent="0.25"/>
    <row r="9060" customFormat="1" x14ac:dyDescent="0.25"/>
    <row r="9061" customFormat="1" x14ac:dyDescent="0.25"/>
    <row r="9062" customFormat="1" x14ac:dyDescent="0.25"/>
    <row r="9063" customFormat="1" x14ac:dyDescent="0.25"/>
    <row r="9064" customFormat="1" x14ac:dyDescent="0.25"/>
    <row r="9065" customFormat="1" x14ac:dyDescent="0.25"/>
    <row r="9066" customFormat="1" x14ac:dyDescent="0.25"/>
    <row r="9067" customFormat="1" x14ac:dyDescent="0.25"/>
    <row r="9068" customFormat="1" x14ac:dyDescent="0.25"/>
    <row r="9069" customFormat="1" x14ac:dyDescent="0.25"/>
    <row r="9070" customFormat="1" x14ac:dyDescent="0.25"/>
    <row r="9071" customFormat="1" x14ac:dyDescent="0.25"/>
    <row r="9072" customFormat="1" x14ac:dyDescent="0.25"/>
    <row r="9073" customFormat="1" x14ac:dyDescent="0.25"/>
    <row r="9074" customFormat="1" x14ac:dyDescent="0.25"/>
    <row r="9075" customFormat="1" x14ac:dyDescent="0.25"/>
    <row r="9076" customFormat="1" x14ac:dyDescent="0.25"/>
    <row r="9077" customFormat="1" x14ac:dyDescent="0.25"/>
    <row r="9078" customFormat="1" x14ac:dyDescent="0.25"/>
    <row r="9079" customFormat="1" x14ac:dyDescent="0.25"/>
    <row r="9080" customFormat="1" x14ac:dyDescent="0.25"/>
    <row r="9081" customFormat="1" x14ac:dyDescent="0.25"/>
    <row r="9082" customFormat="1" x14ac:dyDescent="0.25"/>
    <row r="9083" customFormat="1" x14ac:dyDescent="0.25"/>
    <row r="9084" customFormat="1" x14ac:dyDescent="0.25"/>
    <row r="9085" customFormat="1" x14ac:dyDescent="0.25"/>
    <row r="9086" customFormat="1" x14ac:dyDescent="0.25"/>
    <row r="9087" customFormat="1" x14ac:dyDescent="0.25"/>
    <row r="9088" customFormat="1" x14ac:dyDescent="0.25"/>
    <row r="9089" customFormat="1" x14ac:dyDescent="0.25"/>
    <row r="9090" customFormat="1" x14ac:dyDescent="0.25"/>
    <row r="9091" customFormat="1" x14ac:dyDescent="0.25"/>
    <row r="9092" customFormat="1" x14ac:dyDescent="0.25"/>
    <row r="9093" customFormat="1" x14ac:dyDescent="0.25"/>
    <row r="9094" customFormat="1" x14ac:dyDescent="0.25"/>
    <row r="9095" customFormat="1" x14ac:dyDescent="0.25"/>
    <row r="9096" customFormat="1" x14ac:dyDescent="0.25"/>
    <row r="9097" customFormat="1" x14ac:dyDescent="0.25"/>
    <row r="9098" customFormat="1" x14ac:dyDescent="0.25"/>
    <row r="9099" customFormat="1" x14ac:dyDescent="0.25"/>
    <row r="9100" customFormat="1" x14ac:dyDescent="0.25"/>
    <row r="9101" customFormat="1" x14ac:dyDescent="0.25"/>
    <row r="9102" customFormat="1" x14ac:dyDescent="0.25"/>
    <row r="9103" customFormat="1" x14ac:dyDescent="0.25"/>
    <row r="9104" customFormat="1" x14ac:dyDescent="0.25"/>
    <row r="9105" customFormat="1" x14ac:dyDescent="0.25"/>
    <row r="9106" customFormat="1" x14ac:dyDescent="0.25"/>
    <row r="9107" customFormat="1" x14ac:dyDescent="0.25"/>
    <row r="9108" customFormat="1" x14ac:dyDescent="0.25"/>
    <row r="9109" customFormat="1" x14ac:dyDescent="0.25"/>
    <row r="9110" customFormat="1" x14ac:dyDescent="0.25"/>
    <row r="9111" customFormat="1" x14ac:dyDescent="0.25"/>
    <row r="9112" customFormat="1" x14ac:dyDescent="0.25"/>
    <row r="9113" customFormat="1" x14ac:dyDescent="0.25"/>
    <row r="9114" customFormat="1" x14ac:dyDescent="0.25"/>
    <row r="9115" customFormat="1" x14ac:dyDescent="0.25"/>
    <row r="9116" customFormat="1" x14ac:dyDescent="0.25"/>
    <row r="9117" customFormat="1" x14ac:dyDescent="0.25"/>
    <row r="9118" customFormat="1" x14ac:dyDescent="0.25"/>
    <row r="9119" customFormat="1" x14ac:dyDescent="0.25"/>
    <row r="9120" customFormat="1" x14ac:dyDescent="0.25"/>
    <row r="9121" customFormat="1" x14ac:dyDescent="0.25"/>
    <row r="9122" customFormat="1" x14ac:dyDescent="0.25"/>
    <row r="9123" customFormat="1" x14ac:dyDescent="0.25"/>
    <row r="9124" customFormat="1" x14ac:dyDescent="0.25"/>
    <row r="9125" customFormat="1" x14ac:dyDescent="0.25"/>
    <row r="9126" customFormat="1" x14ac:dyDescent="0.25"/>
    <row r="9127" customFormat="1" x14ac:dyDescent="0.25"/>
    <row r="9128" customFormat="1" x14ac:dyDescent="0.25"/>
    <row r="9129" customFormat="1" x14ac:dyDescent="0.25"/>
    <row r="9130" customFormat="1" x14ac:dyDescent="0.25"/>
    <row r="9131" customFormat="1" x14ac:dyDescent="0.25"/>
    <row r="9132" customFormat="1" x14ac:dyDescent="0.25"/>
    <row r="9133" customFormat="1" x14ac:dyDescent="0.25"/>
    <row r="9134" customFormat="1" x14ac:dyDescent="0.25"/>
    <row r="9135" customFormat="1" x14ac:dyDescent="0.25"/>
    <row r="9136" customFormat="1" x14ac:dyDescent="0.25"/>
    <row r="9137" customFormat="1" x14ac:dyDescent="0.25"/>
    <row r="9138" customFormat="1" x14ac:dyDescent="0.25"/>
    <row r="9139" customFormat="1" x14ac:dyDescent="0.25"/>
    <row r="9140" customFormat="1" x14ac:dyDescent="0.25"/>
    <row r="9141" customFormat="1" x14ac:dyDescent="0.25"/>
    <row r="9142" customFormat="1" x14ac:dyDescent="0.25"/>
    <row r="9143" customFormat="1" x14ac:dyDescent="0.25"/>
    <row r="9144" customFormat="1" x14ac:dyDescent="0.25"/>
    <row r="9145" customFormat="1" x14ac:dyDescent="0.25"/>
    <row r="9146" customFormat="1" x14ac:dyDescent="0.25"/>
    <row r="9147" customFormat="1" x14ac:dyDescent="0.25"/>
    <row r="9148" customFormat="1" x14ac:dyDescent="0.25"/>
    <row r="9149" customFormat="1" x14ac:dyDescent="0.25"/>
    <row r="9150" customFormat="1" x14ac:dyDescent="0.25"/>
    <row r="9151" customFormat="1" x14ac:dyDescent="0.25"/>
    <row r="9152" customFormat="1" x14ac:dyDescent="0.25"/>
    <row r="9153" customFormat="1" x14ac:dyDescent="0.25"/>
    <row r="9154" customFormat="1" x14ac:dyDescent="0.25"/>
    <row r="9155" customFormat="1" x14ac:dyDescent="0.25"/>
    <row r="9156" customFormat="1" x14ac:dyDescent="0.25"/>
    <row r="9157" customFormat="1" x14ac:dyDescent="0.25"/>
    <row r="9158" customFormat="1" x14ac:dyDescent="0.25"/>
    <row r="9159" customFormat="1" x14ac:dyDescent="0.25"/>
    <row r="9160" customFormat="1" x14ac:dyDescent="0.25"/>
    <row r="9161" customFormat="1" x14ac:dyDescent="0.25"/>
    <row r="9162" customFormat="1" x14ac:dyDescent="0.25"/>
    <row r="9163" customFormat="1" x14ac:dyDescent="0.25"/>
    <row r="9164" customFormat="1" x14ac:dyDescent="0.25"/>
    <row r="9165" customFormat="1" x14ac:dyDescent="0.25"/>
    <row r="9166" customFormat="1" x14ac:dyDescent="0.25"/>
    <row r="9167" customFormat="1" x14ac:dyDescent="0.25"/>
    <row r="9168" customFormat="1" x14ac:dyDescent="0.25"/>
    <row r="9169" customFormat="1" x14ac:dyDescent="0.25"/>
    <row r="9170" customFormat="1" x14ac:dyDescent="0.25"/>
    <row r="9171" customFormat="1" x14ac:dyDescent="0.25"/>
    <row r="9172" customFormat="1" x14ac:dyDescent="0.25"/>
    <row r="9173" customFormat="1" x14ac:dyDescent="0.25"/>
    <row r="9174" customFormat="1" x14ac:dyDescent="0.25"/>
    <row r="9175" customFormat="1" x14ac:dyDescent="0.25"/>
    <row r="9176" customFormat="1" x14ac:dyDescent="0.25"/>
    <row r="9177" customFormat="1" x14ac:dyDescent="0.25"/>
    <row r="9178" customFormat="1" x14ac:dyDescent="0.25"/>
    <row r="9179" customFormat="1" x14ac:dyDescent="0.25"/>
    <row r="9180" customFormat="1" x14ac:dyDescent="0.25"/>
    <row r="9181" customFormat="1" x14ac:dyDescent="0.25"/>
    <row r="9182" customFormat="1" x14ac:dyDescent="0.25"/>
    <row r="9183" customFormat="1" x14ac:dyDescent="0.25"/>
    <row r="9184" customFormat="1" x14ac:dyDescent="0.25"/>
    <row r="9185" customFormat="1" x14ac:dyDescent="0.25"/>
    <row r="9186" customFormat="1" x14ac:dyDescent="0.25"/>
    <row r="9187" customFormat="1" x14ac:dyDescent="0.25"/>
    <row r="9188" customFormat="1" x14ac:dyDescent="0.25"/>
    <row r="9189" customFormat="1" x14ac:dyDescent="0.25"/>
    <row r="9190" customFormat="1" x14ac:dyDescent="0.25"/>
    <row r="9191" customFormat="1" x14ac:dyDescent="0.25"/>
    <row r="9192" customFormat="1" x14ac:dyDescent="0.25"/>
    <row r="9193" customFormat="1" x14ac:dyDescent="0.25"/>
    <row r="9194" customFormat="1" x14ac:dyDescent="0.25"/>
    <row r="9195" customFormat="1" x14ac:dyDescent="0.25"/>
    <row r="9196" customFormat="1" x14ac:dyDescent="0.25"/>
    <row r="9197" customFormat="1" x14ac:dyDescent="0.25"/>
    <row r="9198" customFormat="1" x14ac:dyDescent="0.25"/>
    <row r="9199" customFormat="1" x14ac:dyDescent="0.25"/>
    <row r="9200" customFormat="1" x14ac:dyDescent="0.25"/>
    <row r="9201" customFormat="1" x14ac:dyDescent="0.25"/>
    <row r="9202" customFormat="1" x14ac:dyDescent="0.25"/>
    <row r="9203" customFormat="1" x14ac:dyDescent="0.25"/>
    <row r="9204" customFormat="1" x14ac:dyDescent="0.25"/>
    <row r="9205" customFormat="1" x14ac:dyDescent="0.25"/>
    <row r="9206" customFormat="1" x14ac:dyDescent="0.25"/>
    <row r="9207" customFormat="1" x14ac:dyDescent="0.25"/>
    <row r="9208" customFormat="1" x14ac:dyDescent="0.25"/>
    <row r="9209" customFormat="1" x14ac:dyDescent="0.25"/>
    <row r="9210" customFormat="1" x14ac:dyDescent="0.25"/>
    <row r="9211" customFormat="1" x14ac:dyDescent="0.25"/>
    <row r="9212" customFormat="1" x14ac:dyDescent="0.25"/>
    <row r="9213" customFormat="1" x14ac:dyDescent="0.25"/>
    <row r="9214" customFormat="1" x14ac:dyDescent="0.25"/>
    <row r="9215" customFormat="1" x14ac:dyDescent="0.25"/>
    <row r="9216" customFormat="1" x14ac:dyDescent="0.25"/>
    <row r="9217" customFormat="1" x14ac:dyDescent="0.25"/>
    <row r="9218" customFormat="1" x14ac:dyDescent="0.25"/>
    <row r="9219" customFormat="1" x14ac:dyDescent="0.25"/>
    <row r="9220" customFormat="1" x14ac:dyDescent="0.25"/>
    <row r="9221" customFormat="1" x14ac:dyDescent="0.25"/>
    <row r="9222" customFormat="1" x14ac:dyDescent="0.25"/>
    <row r="9223" customFormat="1" x14ac:dyDescent="0.25"/>
    <row r="9224" customFormat="1" x14ac:dyDescent="0.25"/>
    <row r="9225" customFormat="1" x14ac:dyDescent="0.25"/>
    <row r="9226" customFormat="1" x14ac:dyDescent="0.25"/>
    <row r="9227" customFormat="1" x14ac:dyDescent="0.25"/>
    <row r="9228" customFormat="1" x14ac:dyDescent="0.25"/>
    <row r="9229" customFormat="1" x14ac:dyDescent="0.25"/>
    <row r="9230" customFormat="1" x14ac:dyDescent="0.25"/>
    <row r="9231" customFormat="1" x14ac:dyDescent="0.25"/>
    <row r="9232" customFormat="1" x14ac:dyDescent="0.25"/>
    <row r="9233" customFormat="1" x14ac:dyDescent="0.25"/>
    <row r="9234" customFormat="1" x14ac:dyDescent="0.25"/>
    <row r="9235" customFormat="1" x14ac:dyDescent="0.25"/>
    <row r="9236" customFormat="1" x14ac:dyDescent="0.25"/>
    <row r="9237" customFormat="1" x14ac:dyDescent="0.25"/>
    <row r="9238" customFormat="1" x14ac:dyDescent="0.25"/>
    <row r="9239" customFormat="1" x14ac:dyDescent="0.25"/>
    <row r="9240" customFormat="1" x14ac:dyDescent="0.25"/>
    <row r="9241" customFormat="1" x14ac:dyDescent="0.25"/>
    <row r="9242" customFormat="1" x14ac:dyDescent="0.25"/>
    <row r="9243" customFormat="1" x14ac:dyDescent="0.25"/>
    <row r="9244" customFormat="1" x14ac:dyDescent="0.25"/>
    <row r="9245" customFormat="1" x14ac:dyDescent="0.25"/>
    <row r="9246" customFormat="1" x14ac:dyDescent="0.25"/>
    <row r="9247" customFormat="1" x14ac:dyDescent="0.25"/>
    <row r="9248" customFormat="1" x14ac:dyDescent="0.25"/>
    <row r="9249" customFormat="1" x14ac:dyDescent="0.25"/>
    <row r="9250" customFormat="1" x14ac:dyDescent="0.25"/>
    <row r="9251" customFormat="1" x14ac:dyDescent="0.25"/>
    <row r="9252" customFormat="1" x14ac:dyDescent="0.25"/>
    <row r="9253" customFormat="1" x14ac:dyDescent="0.25"/>
    <row r="9254" customFormat="1" x14ac:dyDescent="0.25"/>
    <row r="9255" customFormat="1" x14ac:dyDescent="0.25"/>
    <row r="9256" customFormat="1" x14ac:dyDescent="0.25"/>
    <row r="9257" customFormat="1" x14ac:dyDescent="0.25"/>
    <row r="9258" customFormat="1" x14ac:dyDescent="0.25"/>
    <row r="9259" customFormat="1" x14ac:dyDescent="0.25"/>
    <row r="9260" customFormat="1" x14ac:dyDescent="0.25"/>
    <row r="9261" customFormat="1" x14ac:dyDescent="0.25"/>
    <row r="9262" customFormat="1" x14ac:dyDescent="0.25"/>
    <row r="9263" customFormat="1" x14ac:dyDescent="0.25"/>
    <row r="9264" customFormat="1" x14ac:dyDescent="0.25"/>
    <row r="9265" customFormat="1" x14ac:dyDescent="0.25"/>
    <row r="9266" customFormat="1" x14ac:dyDescent="0.25"/>
    <row r="9267" customFormat="1" x14ac:dyDescent="0.25"/>
    <row r="9268" customFormat="1" x14ac:dyDescent="0.25"/>
    <row r="9269" customFormat="1" x14ac:dyDescent="0.25"/>
    <row r="9270" customFormat="1" x14ac:dyDescent="0.25"/>
    <row r="9271" customFormat="1" x14ac:dyDescent="0.25"/>
    <row r="9272" customFormat="1" x14ac:dyDescent="0.25"/>
    <row r="9273" customFormat="1" x14ac:dyDescent="0.25"/>
    <row r="9274" customFormat="1" x14ac:dyDescent="0.25"/>
    <row r="9275" customFormat="1" x14ac:dyDescent="0.25"/>
    <row r="9276" customFormat="1" x14ac:dyDescent="0.25"/>
    <row r="9277" customFormat="1" x14ac:dyDescent="0.25"/>
    <row r="9278" customFormat="1" x14ac:dyDescent="0.25"/>
    <row r="9279" customFormat="1" x14ac:dyDescent="0.25"/>
    <row r="9280" customFormat="1" x14ac:dyDescent="0.25"/>
    <row r="9281" customFormat="1" x14ac:dyDescent="0.25"/>
    <row r="9282" customFormat="1" x14ac:dyDescent="0.25"/>
    <row r="9283" customFormat="1" x14ac:dyDescent="0.25"/>
    <row r="9284" customFormat="1" x14ac:dyDescent="0.25"/>
    <row r="9285" customFormat="1" x14ac:dyDescent="0.25"/>
    <row r="9286" customFormat="1" x14ac:dyDescent="0.25"/>
    <row r="9287" customFormat="1" x14ac:dyDescent="0.25"/>
    <row r="9288" customFormat="1" x14ac:dyDescent="0.25"/>
    <row r="9289" customFormat="1" x14ac:dyDescent="0.25"/>
    <row r="9290" customFormat="1" x14ac:dyDescent="0.25"/>
    <row r="9291" customFormat="1" x14ac:dyDescent="0.25"/>
    <row r="9292" customFormat="1" x14ac:dyDescent="0.25"/>
    <row r="9293" customFormat="1" x14ac:dyDescent="0.25"/>
    <row r="9294" customFormat="1" x14ac:dyDescent="0.25"/>
    <row r="9295" customFormat="1" x14ac:dyDescent="0.25"/>
    <row r="9296" customFormat="1" x14ac:dyDescent="0.25"/>
    <row r="9297" customFormat="1" x14ac:dyDescent="0.25"/>
    <row r="9298" customFormat="1" x14ac:dyDescent="0.25"/>
    <row r="9299" customFormat="1" x14ac:dyDescent="0.25"/>
    <row r="9300" customFormat="1" x14ac:dyDescent="0.25"/>
    <row r="9301" customFormat="1" x14ac:dyDescent="0.25"/>
    <row r="9302" customFormat="1" x14ac:dyDescent="0.25"/>
    <row r="9303" customFormat="1" x14ac:dyDescent="0.25"/>
    <row r="9304" customFormat="1" x14ac:dyDescent="0.25"/>
    <row r="9305" customFormat="1" x14ac:dyDescent="0.25"/>
    <row r="9306" customFormat="1" x14ac:dyDescent="0.25"/>
    <row r="9307" customFormat="1" x14ac:dyDescent="0.25"/>
    <row r="9308" customFormat="1" x14ac:dyDescent="0.25"/>
    <row r="9309" customFormat="1" x14ac:dyDescent="0.25"/>
    <row r="9310" customFormat="1" x14ac:dyDescent="0.25"/>
    <row r="9311" customFormat="1" x14ac:dyDescent="0.25"/>
    <row r="9312" customFormat="1" x14ac:dyDescent="0.25"/>
    <row r="9313" customFormat="1" x14ac:dyDescent="0.25"/>
    <row r="9314" customFormat="1" x14ac:dyDescent="0.25"/>
    <row r="9315" customFormat="1" x14ac:dyDescent="0.25"/>
    <row r="9316" customFormat="1" x14ac:dyDescent="0.25"/>
    <row r="9317" customFormat="1" x14ac:dyDescent="0.25"/>
    <row r="9318" customFormat="1" x14ac:dyDescent="0.25"/>
    <row r="9319" customFormat="1" x14ac:dyDescent="0.25"/>
    <row r="9320" customFormat="1" x14ac:dyDescent="0.25"/>
    <row r="9321" customFormat="1" x14ac:dyDescent="0.25"/>
    <row r="9322" customFormat="1" x14ac:dyDescent="0.25"/>
    <row r="9323" customFormat="1" x14ac:dyDescent="0.25"/>
    <row r="9324" customFormat="1" x14ac:dyDescent="0.25"/>
    <row r="9325" customFormat="1" x14ac:dyDescent="0.25"/>
    <row r="9326" customFormat="1" x14ac:dyDescent="0.25"/>
    <row r="9327" customFormat="1" x14ac:dyDescent="0.25"/>
    <row r="9328" customFormat="1" x14ac:dyDescent="0.25"/>
    <row r="9329" customFormat="1" x14ac:dyDescent="0.25"/>
    <row r="9330" customFormat="1" x14ac:dyDescent="0.25"/>
    <row r="9331" customFormat="1" x14ac:dyDescent="0.25"/>
    <row r="9332" customFormat="1" x14ac:dyDescent="0.25"/>
    <row r="9333" customFormat="1" x14ac:dyDescent="0.25"/>
    <row r="9334" customFormat="1" x14ac:dyDescent="0.25"/>
    <row r="9335" customFormat="1" x14ac:dyDescent="0.25"/>
    <row r="9336" customFormat="1" x14ac:dyDescent="0.25"/>
    <row r="9337" customFormat="1" x14ac:dyDescent="0.25"/>
    <row r="9338" customFormat="1" x14ac:dyDescent="0.25"/>
    <row r="9339" customFormat="1" x14ac:dyDescent="0.25"/>
    <row r="9340" customFormat="1" x14ac:dyDescent="0.25"/>
    <row r="9341" customFormat="1" x14ac:dyDescent="0.25"/>
    <row r="9342" customFormat="1" x14ac:dyDescent="0.25"/>
    <row r="9343" customFormat="1" x14ac:dyDescent="0.25"/>
    <row r="9344" customFormat="1" x14ac:dyDescent="0.25"/>
    <row r="9345" customFormat="1" x14ac:dyDescent="0.25"/>
    <row r="9346" customFormat="1" x14ac:dyDescent="0.25"/>
    <row r="9347" customFormat="1" x14ac:dyDescent="0.25"/>
    <row r="9348" customFormat="1" x14ac:dyDescent="0.25"/>
    <row r="9349" customFormat="1" x14ac:dyDescent="0.25"/>
    <row r="9350" customFormat="1" x14ac:dyDescent="0.25"/>
    <row r="9351" customFormat="1" x14ac:dyDescent="0.25"/>
    <row r="9352" customFormat="1" x14ac:dyDescent="0.25"/>
    <row r="9353" customFormat="1" x14ac:dyDescent="0.25"/>
    <row r="9354" customFormat="1" x14ac:dyDescent="0.25"/>
    <row r="9355" customFormat="1" x14ac:dyDescent="0.25"/>
    <row r="9356" customFormat="1" x14ac:dyDescent="0.25"/>
    <row r="9357" customFormat="1" x14ac:dyDescent="0.25"/>
    <row r="9358" customFormat="1" x14ac:dyDescent="0.25"/>
    <row r="9359" customFormat="1" x14ac:dyDescent="0.25"/>
    <row r="9360" customFormat="1" x14ac:dyDescent="0.25"/>
    <row r="9361" customFormat="1" x14ac:dyDescent="0.25"/>
    <row r="9362" customFormat="1" x14ac:dyDescent="0.25"/>
    <row r="9363" customFormat="1" x14ac:dyDescent="0.25"/>
    <row r="9364" customFormat="1" x14ac:dyDescent="0.25"/>
    <row r="9365" customFormat="1" x14ac:dyDescent="0.25"/>
    <row r="9366" customFormat="1" x14ac:dyDescent="0.25"/>
    <row r="9367" customFormat="1" x14ac:dyDescent="0.25"/>
    <row r="9368" customFormat="1" x14ac:dyDescent="0.25"/>
    <row r="9369" customFormat="1" x14ac:dyDescent="0.25"/>
    <row r="9370" customFormat="1" x14ac:dyDescent="0.25"/>
    <row r="9371" customFormat="1" x14ac:dyDescent="0.25"/>
    <row r="9372" customFormat="1" x14ac:dyDescent="0.25"/>
    <row r="9373" customFormat="1" x14ac:dyDescent="0.25"/>
    <row r="9374" customFormat="1" x14ac:dyDescent="0.25"/>
    <row r="9375" customFormat="1" x14ac:dyDescent="0.25"/>
    <row r="9376" customFormat="1" x14ac:dyDescent="0.25"/>
    <row r="9377" customFormat="1" x14ac:dyDescent="0.25"/>
    <row r="9378" customFormat="1" x14ac:dyDescent="0.25"/>
    <row r="9379" customFormat="1" x14ac:dyDescent="0.25"/>
    <row r="9380" customFormat="1" x14ac:dyDescent="0.25"/>
    <row r="9381" customFormat="1" x14ac:dyDescent="0.25"/>
    <row r="9382" customFormat="1" x14ac:dyDescent="0.25"/>
    <row r="9383" customFormat="1" x14ac:dyDescent="0.25"/>
    <row r="9384" customFormat="1" x14ac:dyDescent="0.25"/>
    <row r="9385" customFormat="1" x14ac:dyDescent="0.25"/>
    <row r="9386" customFormat="1" x14ac:dyDescent="0.25"/>
    <row r="9387" customFormat="1" x14ac:dyDescent="0.25"/>
    <row r="9388" customFormat="1" x14ac:dyDescent="0.25"/>
    <row r="9389" customFormat="1" x14ac:dyDescent="0.25"/>
    <row r="9390" customFormat="1" x14ac:dyDescent="0.25"/>
    <row r="9391" customFormat="1" x14ac:dyDescent="0.25"/>
    <row r="9392" customFormat="1" x14ac:dyDescent="0.25"/>
    <row r="9393" customFormat="1" x14ac:dyDescent="0.25"/>
    <row r="9394" customFormat="1" x14ac:dyDescent="0.25"/>
    <row r="9395" customFormat="1" x14ac:dyDescent="0.25"/>
    <row r="9396" customFormat="1" x14ac:dyDescent="0.25"/>
    <row r="9397" customFormat="1" x14ac:dyDescent="0.25"/>
    <row r="9398" customFormat="1" x14ac:dyDescent="0.25"/>
    <row r="9399" customFormat="1" x14ac:dyDescent="0.25"/>
    <row r="9400" customFormat="1" x14ac:dyDescent="0.25"/>
    <row r="9401" customFormat="1" x14ac:dyDescent="0.25"/>
    <row r="9402" customFormat="1" x14ac:dyDescent="0.25"/>
    <row r="9403" customFormat="1" x14ac:dyDescent="0.25"/>
    <row r="9404" customFormat="1" x14ac:dyDescent="0.25"/>
    <row r="9405" customFormat="1" x14ac:dyDescent="0.25"/>
    <row r="9406" customFormat="1" x14ac:dyDescent="0.25"/>
    <row r="9407" customFormat="1" x14ac:dyDescent="0.25"/>
    <row r="9408" customFormat="1" x14ac:dyDescent="0.25"/>
    <row r="9409" customFormat="1" x14ac:dyDescent="0.25"/>
    <row r="9410" customFormat="1" x14ac:dyDescent="0.25"/>
    <row r="9411" customFormat="1" x14ac:dyDescent="0.25"/>
    <row r="9412" customFormat="1" x14ac:dyDescent="0.25"/>
    <row r="9413" customFormat="1" x14ac:dyDescent="0.25"/>
    <row r="9414" customFormat="1" x14ac:dyDescent="0.25"/>
    <row r="9415" customFormat="1" x14ac:dyDescent="0.25"/>
    <row r="9416" customFormat="1" x14ac:dyDescent="0.25"/>
    <row r="9417" customFormat="1" x14ac:dyDescent="0.25"/>
    <row r="9418" customFormat="1" x14ac:dyDescent="0.25"/>
    <row r="9419" customFormat="1" x14ac:dyDescent="0.25"/>
    <row r="9420" customFormat="1" x14ac:dyDescent="0.25"/>
    <row r="9421" customFormat="1" x14ac:dyDescent="0.25"/>
    <row r="9422" customFormat="1" x14ac:dyDescent="0.25"/>
    <row r="9423" customFormat="1" x14ac:dyDescent="0.25"/>
    <row r="9424" customFormat="1" x14ac:dyDescent="0.25"/>
    <row r="9425" customFormat="1" x14ac:dyDescent="0.25"/>
    <row r="9426" customFormat="1" x14ac:dyDescent="0.25"/>
    <row r="9427" customFormat="1" x14ac:dyDescent="0.25"/>
    <row r="9428" customFormat="1" x14ac:dyDescent="0.25"/>
    <row r="9429" customFormat="1" x14ac:dyDescent="0.25"/>
    <row r="9430" customFormat="1" x14ac:dyDescent="0.25"/>
    <row r="9431" customFormat="1" x14ac:dyDescent="0.25"/>
    <row r="9432" customFormat="1" x14ac:dyDescent="0.25"/>
    <row r="9433" customFormat="1" x14ac:dyDescent="0.25"/>
    <row r="9434" customFormat="1" x14ac:dyDescent="0.25"/>
    <row r="9435" customFormat="1" x14ac:dyDescent="0.25"/>
    <row r="9436" customFormat="1" x14ac:dyDescent="0.25"/>
    <row r="9437" customFormat="1" x14ac:dyDescent="0.25"/>
    <row r="9438" customFormat="1" x14ac:dyDescent="0.25"/>
    <row r="9439" customFormat="1" x14ac:dyDescent="0.25"/>
    <row r="9440" customFormat="1" x14ac:dyDescent="0.25"/>
    <row r="9441" customFormat="1" x14ac:dyDescent="0.25"/>
    <row r="9442" customFormat="1" x14ac:dyDescent="0.25"/>
    <row r="9443" customFormat="1" x14ac:dyDescent="0.25"/>
    <row r="9444" customFormat="1" x14ac:dyDescent="0.25"/>
    <row r="9445" customFormat="1" x14ac:dyDescent="0.25"/>
    <row r="9446" customFormat="1" x14ac:dyDescent="0.25"/>
    <row r="9447" customFormat="1" x14ac:dyDescent="0.25"/>
    <row r="9448" customFormat="1" x14ac:dyDescent="0.25"/>
    <row r="9449" customFormat="1" x14ac:dyDescent="0.25"/>
    <row r="9450" customFormat="1" x14ac:dyDescent="0.25"/>
    <row r="9451" customFormat="1" x14ac:dyDescent="0.25"/>
    <row r="9452" customFormat="1" x14ac:dyDescent="0.25"/>
    <row r="9453" customFormat="1" x14ac:dyDescent="0.25"/>
    <row r="9454" customFormat="1" x14ac:dyDescent="0.25"/>
    <row r="9455" customFormat="1" x14ac:dyDescent="0.25"/>
    <row r="9456" customFormat="1" x14ac:dyDescent="0.25"/>
    <row r="9457" customFormat="1" x14ac:dyDescent="0.25"/>
    <row r="9458" customFormat="1" x14ac:dyDescent="0.25"/>
    <row r="9459" customFormat="1" x14ac:dyDescent="0.25"/>
    <row r="9460" customFormat="1" x14ac:dyDescent="0.25"/>
    <row r="9461" customFormat="1" x14ac:dyDescent="0.25"/>
    <row r="9462" customFormat="1" x14ac:dyDescent="0.25"/>
    <row r="9463" customFormat="1" x14ac:dyDescent="0.25"/>
    <row r="9464" customFormat="1" x14ac:dyDescent="0.25"/>
    <row r="9465" customFormat="1" x14ac:dyDescent="0.25"/>
    <row r="9466" customFormat="1" x14ac:dyDescent="0.25"/>
    <row r="9467" customFormat="1" x14ac:dyDescent="0.25"/>
    <row r="9468" customFormat="1" x14ac:dyDescent="0.25"/>
    <row r="9469" customFormat="1" x14ac:dyDescent="0.25"/>
    <row r="9470" customFormat="1" x14ac:dyDescent="0.25"/>
    <row r="9471" customFormat="1" x14ac:dyDescent="0.25"/>
    <row r="9472" customFormat="1" x14ac:dyDescent="0.25"/>
    <row r="9473" customFormat="1" x14ac:dyDescent="0.25"/>
    <row r="9474" customFormat="1" x14ac:dyDescent="0.25"/>
    <row r="9475" customFormat="1" x14ac:dyDescent="0.25"/>
    <row r="9476" customFormat="1" x14ac:dyDescent="0.25"/>
    <row r="9477" customFormat="1" x14ac:dyDescent="0.25"/>
    <row r="9478" customFormat="1" x14ac:dyDescent="0.25"/>
    <row r="9479" customFormat="1" x14ac:dyDescent="0.25"/>
    <row r="9480" customFormat="1" x14ac:dyDescent="0.25"/>
    <row r="9481" customFormat="1" x14ac:dyDescent="0.25"/>
    <row r="9482" customFormat="1" x14ac:dyDescent="0.25"/>
    <row r="9483" customFormat="1" x14ac:dyDescent="0.25"/>
    <row r="9484" customFormat="1" x14ac:dyDescent="0.25"/>
    <row r="9485" customFormat="1" x14ac:dyDescent="0.25"/>
    <row r="9486" customFormat="1" x14ac:dyDescent="0.25"/>
    <row r="9487" customFormat="1" x14ac:dyDescent="0.25"/>
    <row r="9488" customFormat="1" x14ac:dyDescent="0.25"/>
    <row r="9489" customFormat="1" x14ac:dyDescent="0.25"/>
    <row r="9490" customFormat="1" x14ac:dyDescent="0.25"/>
    <row r="9491" customFormat="1" x14ac:dyDescent="0.25"/>
    <row r="9492" customFormat="1" x14ac:dyDescent="0.25"/>
    <row r="9493" customFormat="1" x14ac:dyDescent="0.25"/>
    <row r="9494" customFormat="1" x14ac:dyDescent="0.25"/>
    <row r="9495" customFormat="1" x14ac:dyDescent="0.25"/>
    <row r="9496" customFormat="1" x14ac:dyDescent="0.25"/>
    <row r="9497" customFormat="1" x14ac:dyDescent="0.25"/>
    <row r="9498" customFormat="1" x14ac:dyDescent="0.25"/>
    <row r="9499" customFormat="1" x14ac:dyDescent="0.25"/>
    <row r="9500" customFormat="1" x14ac:dyDescent="0.25"/>
    <row r="9501" customFormat="1" x14ac:dyDescent="0.25"/>
    <row r="9502" customFormat="1" x14ac:dyDescent="0.25"/>
    <row r="9503" customFormat="1" x14ac:dyDescent="0.25"/>
    <row r="9504" customFormat="1" x14ac:dyDescent="0.25"/>
    <row r="9505" customFormat="1" x14ac:dyDescent="0.25"/>
    <row r="9506" customFormat="1" x14ac:dyDescent="0.25"/>
    <row r="9507" customFormat="1" x14ac:dyDescent="0.25"/>
    <row r="9508" customFormat="1" x14ac:dyDescent="0.25"/>
    <row r="9509" customFormat="1" x14ac:dyDescent="0.25"/>
    <row r="9510" customFormat="1" x14ac:dyDescent="0.25"/>
    <row r="9511" customFormat="1" x14ac:dyDescent="0.25"/>
    <row r="9512" customFormat="1" x14ac:dyDescent="0.25"/>
    <row r="9513" customFormat="1" x14ac:dyDescent="0.25"/>
    <row r="9514" customFormat="1" x14ac:dyDescent="0.25"/>
    <row r="9515" customFormat="1" x14ac:dyDescent="0.25"/>
    <row r="9516" customFormat="1" x14ac:dyDescent="0.25"/>
    <row r="9517" customFormat="1" x14ac:dyDescent="0.25"/>
    <row r="9518" customFormat="1" x14ac:dyDescent="0.25"/>
    <row r="9519" customFormat="1" x14ac:dyDescent="0.25"/>
    <row r="9520" customFormat="1" x14ac:dyDescent="0.25"/>
    <row r="9521" customFormat="1" x14ac:dyDescent="0.25"/>
    <row r="9522" customFormat="1" x14ac:dyDescent="0.25"/>
    <row r="9523" customFormat="1" x14ac:dyDescent="0.25"/>
    <row r="9524" customFormat="1" x14ac:dyDescent="0.25"/>
    <row r="9525" customFormat="1" x14ac:dyDescent="0.25"/>
    <row r="9526" customFormat="1" x14ac:dyDescent="0.25"/>
    <row r="9527" customFormat="1" x14ac:dyDescent="0.25"/>
    <row r="9528" customFormat="1" x14ac:dyDescent="0.25"/>
    <row r="9529" customFormat="1" x14ac:dyDescent="0.25"/>
    <row r="9530" customFormat="1" x14ac:dyDescent="0.25"/>
    <row r="9531" customFormat="1" x14ac:dyDescent="0.25"/>
    <row r="9532" customFormat="1" x14ac:dyDescent="0.25"/>
    <row r="9533" customFormat="1" x14ac:dyDescent="0.25"/>
    <row r="9534" customFormat="1" x14ac:dyDescent="0.25"/>
    <row r="9535" customFormat="1" x14ac:dyDescent="0.25"/>
    <row r="9536" customFormat="1" x14ac:dyDescent="0.25"/>
    <row r="9537" customFormat="1" x14ac:dyDescent="0.25"/>
    <row r="9538" customFormat="1" x14ac:dyDescent="0.25"/>
    <row r="9539" customFormat="1" x14ac:dyDescent="0.25"/>
    <row r="9540" customFormat="1" x14ac:dyDescent="0.25"/>
    <row r="9541" customFormat="1" x14ac:dyDescent="0.25"/>
    <row r="9542" customFormat="1" x14ac:dyDescent="0.25"/>
    <row r="9543" customFormat="1" x14ac:dyDescent="0.25"/>
    <row r="9544" customFormat="1" x14ac:dyDescent="0.25"/>
    <row r="9545" customFormat="1" x14ac:dyDescent="0.25"/>
    <row r="9546" customFormat="1" x14ac:dyDescent="0.25"/>
    <row r="9547" customFormat="1" x14ac:dyDescent="0.25"/>
    <row r="9548" customFormat="1" x14ac:dyDescent="0.25"/>
    <row r="9549" customFormat="1" x14ac:dyDescent="0.25"/>
    <row r="9550" customFormat="1" x14ac:dyDescent="0.25"/>
    <row r="9551" customFormat="1" x14ac:dyDescent="0.25"/>
    <row r="9552" customFormat="1" x14ac:dyDescent="0.25"/>
    <row r="9553" customFormat="1" x14ac:dyDescent="0.25"/>
    <row r="9554" customFormat="1" x14ac:dyDescent="0.25"/>
    <row r="9555" customFormat="1" x14ac:dyDescent="0.25"/>
    <row r="9556" customFormat="1" x14ac:dyDescent="0.25"/>
    <row r="9557" customFormat="1" x14ac:dyDescent="0.25"/>
    <row r="9558" customFormat="1" x14ac:dyDescent="0.25"/>
    <row r="9559" customFormat="1" x14ac:dyDescent="0.25"/>
    <row r="9560" customFormat="1" x14ac:dyDescent="0.25"/>
    <row r="9561" customFormat="1" x14ac:dyDescent="0.25"/>
    <row r="9562" customFormat="1" x14ac:dyDescent="0.25"/>
    <row r="9563" customFormat="1" x14ac:dyDescent="0.25"/>
    <row r="9564" customFormat="1" x14ac:dyDescent="0.25"/>
    <row r="9565" customFormat="1" x14ac:dyDescent="0.25"/>
    <row r="9566" customFormat="1" x14ac:dyDescent="0.25"/>
    <row r="9567" customFormat="1" x14ac:dyDescent="0.25"/>
    <row r="9568" customFormat="1" x14ac:dyDescent="0.25"/>
    <row r="9569" customFormat="1" x14ac:dyDescent="0.25"/>
    <row r="9570" customFormat="1" x14ac:dyDescent="0.25"/>
    <row r="9571" customFormat="1" x14ac:dyDescent="0.25"/>
    <row r="9572" customFormat="1" x14ac:dyDescent="0.25"/>
    <row r="9573" customFormat="1" x14ac:dyDescent="0.25"/>
    <row r="9574" customFormat="1" x14ac:dyDescent="0.25"/>
    <row r="9575" customFormat="1" x14ac:dyDescent="0.25"/>
    <row r="9576" customFormat="1" x14ac:dyDescent="0.25"/>
    <row r="9577" customFormat="1" x14ac:dyDescent="0.25"/>
    <row r="9578" customFormat="1" x14ac:dyDescent="0.25"/>
    <row r="9579" customFormat="1" x14ac:dyDescent="0.25"/>
    <row r="9580" customFormat="1" x14ac:dyDescent="0.25"/>
    <row r="9581" customFormat="1" x14ac:dyDescent="0.25"/>
    <row r="9582" customFormat="1" x14ac:dyDescent="0.25"/>
    <row r="9583" customFormat="1" x14ac:dyDescent="0.25"/>
    <row r="9584" customFormat="1" x14ac:dyDescent="0.25"/>
    <row r="9585" customFormat="1" x14ac:dyDescent="0.25"/>
    <row r="9586" customFormat="1" x14ac:dyDescent="0.25"/>
    <row r="9587" customFormat="1" x14ac:dyDescent="0.25"/>
    <row r="9588" customFormat="1" x14ac:dyDescent="0.25"/>
    <row r="9589" customFormat="1" x14ac:dyDescent="0.25"/>
    <row r="9590" customFormat="1" x14ac:dyDescent="0.25"/>
    <row r="9591" customFormat="1" x14ac:dyDescent="0.25"/>
    <row r="9592" customFormat="1" x14ac:dyDescent="0.25"/>
    <row r="9593" customFormat="1" x14ac:dyDescent="0.25"/>
    <row r="9594" customFormat="1" x14ac:dyDescent="0.25"/>
    <row r="9595" customFormat="1" x14ac:dyDescent="0.25"/>
    <row r="9596" customFormat="1" x14ac:dyDescent="0.25"/>
    <row r="9597" customFormat="1" x14ac:dyDescent="0.25"/>
    <row r="9598" customFormat="1" x14ac:dyDescent="0.25"/>
    <row r="9599" customFormat="1" x14ac:dyDescent="0.25"/>
    <row r="9600" customFormat="1" x14ac:dyDescent="0.25"/>
    <row r="9601" customFormat="1" x14ac:dyDescent="0.25"/>
    <row r="9602" customFormat="1" x14ac:dyDescent="0.25"/>
    <row r="9603" customFormat="1" x14ac:dyDescent="0.25"/>
    <row r="9604" customFormat="1" x14ac:dyDescent="0.25"/>
    <row r="9605" customFormat="1" x14ac:dyDescent="0.25"/>
    <row r="9606" customFormat="1" x14ac:dyDescent="0.25"/>
    <row r="9607" customFormat="1" x14ac:dyDescent="0.25"/>
    <row r="9608" customFormat="1" x14ac:dyDescent="0.25"/>
    <row r="9609" customFormat="1" x14ac:dyDescent="0.25"/>
    <row r="9610" customFormat="1" x14ac:dyDescent="0.25"/>
    <row r="9611" customFormat="1" x14ac:dyDescent="0.25"/>
    <row r="9612" customFormat="1" x14ac:dyDescent="0.25"/>
    <row r="9613" customFormat="1" x14ac:dyDescent="0.25"/>
    <row r="9614" customFormat="1" x14ac:dyDescent="0.25"/>
    <row r="9615" customFormat="1" x14ac:dyDescent="0.25"/>
    <row r="9616" customFormat="1" x14ac:dyDescent="0.25"/>
    <row r="9617" customFormat="1" x14ac:dyDescent="0.25"/>
    <row r="9618" customFormat="1" x14ac:dyDescent="0.25"/>
    <row r="9619" customFormat="1" x14ac:dyDescent="0.25"/>
    <row r="9620" customFormat="1" x14ac:dyDescent="0.25"/>
    <row r="9621" customFormat="1" x14ac:dyDescent="0.25"/>
    <row r="9622" customFormat="1" x14ac:dyDescent="0.25"/>
    <row r="9623" customFormat="1" x14ac:dyDescent="0.25"/>
    <row r="9624" customFormat="1" x14ac:dyDescent="0.25"/>
    <row r="9625" customFormat="1" x14ac:dyDescent="0.25"/>
    <row r="9626" customFormat="1" x14ac:dyDescent="0.25"/>
    <row r="9627" customFormat="1" x14ac:dyDescent="0.25"/>
    <row r="9628" customFormat="1" x14ac:dyDescent="0.25"/>
    <row r="9629" customFormat="1" x14ac:dyDescent="0.25"/>
    <row r="9630" customFormat="1" x14ac:dyDescent="0.25"/>
    <row r="9631" customFormat="1" x14ac:dyDescent="0.25"/>
    <row r="9632" customFormat="1" x14ac:dyDescent="0.25"/>
    <row r="9633" customFormat="1" x14ac:dyDescent="0.25"/>
    <row r="9634" customFormat="1" x14ac:dyDescent="0.25"/>
    <row r="9635" customFormat="1" x14ac:dyDescent="0.25"/>
    <row r="9636" customFormat="1" x14ac:dyDescent="0.25"/>
    <row r="9637" customFormat="1" x14ac:dyDescent="0.25"/>
    <row r="9638" customFormat="1" x14ac:dyDescent="0.25"/>
    <row r="9639" customFormat="1" x14ac:dyDescent="0.25"/>
    <row r="9640" customFormat="1" x14ac:dyDescent="0.25"/>
    <row r="9641" customFormat="1" x14ac:dyDescent="0.25"/>
    <row r="9642" customFormat="1" x14ac:dyDescent="0.25"/>
    <row r="9643" customFormat="1" x14ac:dyDescent="0.25"/>
    <row r="9644" customFormat="1" x14ac:dyDescent="0.25"/>
    <row r="9645" customFormat="1" x14ac:dyDescent="0.25"/>
    <row r="9646" customFormat="1" x14ac:dyDescent="0.25"/>
    <row r="9647" customFormat="1" x14ac:dyDescent="0.25"/>
    <row r="9648" customFormat="1" x14ac:dyDescent="0.25"/>
    <row r="9649" customFormat="1" x14ac:dyDescent="0.25"/>
    <row r="9650" customFormat="1" x14ac:dyDescent="0.25"/>
    <row r="9651" customFormat="1" x14ac:dyDescent="0.25"/>
    <row r="9652" customFormat="1" x14ac:dyDescent="0.25"/>
    <row r="9653" customFormat="1" x14ac:dyDescent="0.25"/>
    <row r="9654" customFormat="1" x14ac:dyDescent="0.25"/>
    <row r="9655" customFormat="1" x14ac:dyDescent="0.25"/>
    <row r="9656" customFormat="1" x14ac:dyDescent="0.25"/>
    <row r="9657" customFormat="1" x14ac:dyDescent="0.25"/>
    <row r="9658" customFormat="1" x14ac:dyDescent="0.25"/>
    <row r="9659" customFormat="1" x14ac:dyDescent="0.25"/>
    <row r="9660" customFormat="1" x14ac:dyDescent="0.25"/>
    <row r="9661" customFormat="1" x14ac:dyDescent="0.25"/>
    <row r="9662" customFormat="1" x14ac:dyDescent="0.25"/>
    <row r="9663" customFormat="1" x14ac:dyDescent="0.25"/>
    <row r="9664" customFormat="1" x14ac:dyDescent="0.25"/>
    <row r="9665" customFormat="1" x14ac:dyDescent="0.25"/>
    <row r="9666" customFormat="1" x14ac:dyDescent="0.25"/>
    <row r="9667" customFormat="1" x14ac:dyDescent="0.25"/>
    <row r="9668" customFormat="1" x14ac:dyDescent="0.25"/>
    <row r="9669" customFormat="1" x14ac:dyDescent="0.25"/>
    <row r="9670" customFormat="1" x14ac:dyDescent="0.25"/>
    <row r="9671" customFormat="1" x14ac:dyDescent="0.25"/>
    <row r="9672" customFormat="1" x14ac:dyDescent="0.25"/>
    <row r="9673" customFormat="1" x14ac:dyDescent="0.25"/>
    <row r="9674" customFormat="1" x14ac:dyDescent="0.25"/>
    <row r="9675" customFormat="1" x14ac:dyDescent="0.25"/>
    <row r="9676" customFormat="1" x14ac:dyDescent="0.25"/>
    <row r="9677" customFormat="1" x14ac:dyDescent="0.25"/>
    <row r="9678" customFormat="1" x14ac:dyDescent="0.25"/>
    <row r="9679" customFormat="1" x14ac:dyDescent="0.25"/>
    <row r="9680" customFormat="1" x14ac:dyDescent="0.25"/>
    <row r="9681" customFormat="1" x14ac:dyDescent="0.25"/>
    <row r="9682" customFormat="1" x14ac:dyDescent="0.25"/>
    <row r="9683" customFormat="1" x14ac:dyDescent="0.25"/>
    <row r="9684" customFormat="1" x14ac:dyDescent="0.25"/>
    <row r="9685" customFormat="1" x14ac:dyDescent="0.25"/>
    <row r="9686" customFormat="1" x14ac:dyDescent="0.25"/>
    <row r="9687" customFormat="1" x14ac:dyDescent="0.25"/>
    <row r="9688" customFormat="1" x14ac:dyDescent="0.25"/>
    <row r="9689" customFormat="1" x14ac:dyDescent="0.25"/>
    <row r="9690" customFormat="1" x14ac:dyDescent="0.25"/>
    <row r="9691" customFormat="1" x14ac:dyDescent="0.25"/>
    <row r="9692" customFormat="1" x14ac:dyDescent="0.25"/>
    <row r="9693" customFormat="1" x14ac:dyDescent="0.25"/>
    <row r="9694" customFormat="1" x14ac:dyDescent="0.25"/>
    <row r="9695" customFormat="1" x14ac:dyDescent="0.25"/>
    <row r="9696" customFormat="1" x14ac:dyDescent="0.25"/>
    <row r="9697" customFormat="1" x14ac:dyDescent="0.25"/>
    <row r="9698" customFormat="1" x14ac:dyDescent="0.25"/>
    <row r="9699" customFormat="1" x14ac:dyDescent="0.25"/>
    <row r="9700" customFormat="1" x14ac:dyDescent="0.25"/>
    <row r="9701" customFormat="1" x14ac:dyDescent="0.25"/>
    <row r="9702" customFormat="1" x14ac:dyDescent="0.25"/>
    <row r="9703" customFormat="1" x14ac:dyDescent="0.25"/>
    <row r="9704" customFormat="1" x14ac:dyDescent="0.25"/>
    <row r="9705" customFormat="1" x14ac:dyDescent="0.25"/>
    <row r="9706" customFormat="1" x14ac:dyDescent="0.25"/>
    <row r="9707" customFormat="1" x14ac:dyDescent="0.25"/>
    <row r="9708" customFormat="1" x14ac:dyDescent="0.25"/>
    <row r="9709" customFormat="1" x14ac:dyDescent="0.25"/>
    <row r="9710" customFormat="1" x14ac:dyDescent="0.25"/>
    <row r="9711" customFormat="1" x14ac:dyDescent="0.25"/>
    <row r="9712" customFormat="1" x14ac:dyDescent="0.25"/>
    <row r="9713" customFormat="1" x14ac:dyDescent="0.25"/>
    <row r="9714" customFormat="1" x14ac:dyDescent="0.25"/>
    <row r="9715" customFormat="1" x14ac:dyDescent="0.25"/>
    <row r="9716" customFormat="1" x14ac:dyDescent="0.25"/>
    <row r="9717" customFormat="1" x14ac:dyDescent="0.25"/>
    <row r="9718" customFormat="1" x14ac:dyDescent="0.25"/>
    <row r="9719" customFormat="1" x14ac:dyDescent="0.25"/>
    <row r="9720" customFormat="1" x14ac:dyDescent="0.25"/>
    <row r="9721" customFormat="1" x14ac:dyDescent="0.25"/>
    <row r="9722" customFormat="1" x14ac:dyDescent="0.25"/>
    <row r="9723" customFormat="1" x14ac:dyDescent="0.25"/>
    <row r="9724" customFormat="1" x14ac:dyDescent="0.25"/>
    <row r="9725" customFormat="1" x14ac:dyDescent="0.25"/>
    <row r="9726" customFormat="1" x14ac:dyDescent="0.25"/>
    <row r="9727" customFormat="1" x14ac:dyDescent="0.25"/>
    <row r="9728" customFormat="1" x14ac:dyDescent="0.25"/>
    <row r="9729" customFormat="1" x14ac:dyDescent="0.25"/>
    <row r="9730" customFormat="1" x14ac:dyDescent="0.25"/>
    <row r="9731" customFormat="1" x14ac:dyDescent="0.25"/>
    <row r="9732" customFormat="1" x14ac:dyDescent="0.25"/>
    <row r="9733" customFormat="1" x14ac:dyDescent="0.25"/>
    <row r="9734" customFormat="1" x14ac:dyDescent="0.25"/>
    <row r="9735" customFormat="1" x14ac:dyDescent="0.25"/>
    <row r="9736" customFormat="1" x14ac:dyDescent="0.25"/>
    <row r="9737" customFormat="1" x14ac:dyDescent="0.25"/>
    <row r="9738" customFormat="1" x14ac:dyDescent="0.25"/>
    <row r="9739" customFormat="1" x14ac:dyDescent="0.25"/>
    <row r="9740" customFormat="1" x14ac:dyDescent="0.25"/>
    <row r="9741" customFormat="1" x14ac:dyDescent="0.25"/>
    <row r="9742" customFormat="1" x14ac:dyDescent="0.25"/>
    <row r="9743" customFormat="1" x14ac:dyDescent="0.25"/>
    <row r="9744" customFormat="1" x14ac:dyDescent="0.25"/>
    <row r="9745" customFormat="1" x14ac:dyDescent="0.25"/>
    <row r="9746" customFormat="1" x14ac:dyDescent="0.25"/>
    <row r="9747" customFormat="1" x14ac:dyDescent="0.25"/>
    <row r="9748" customFormat="1" x14ac:dyDescent="0.25"/>
    <row r="9749" customFormat="1" x14ac:dyDescent="0.25"/>
    <row r="9750" customFormat="1" x14ac:dyDescent="0.25"/>
    <row r="9751" customFormat="1" x14ac:dyDescent="0.25"/>
    <row r="9752" customFormat="1" x14ac:dyDescent="0.25"/>
    <row r="9753" customFormat="1" x14ac:dyDescent="0.25"/>
    <row r="9754" customFormat="1" x14ac:dyDescent="0.25"/>
    <row r="9755" customFormat="1" x14ac:dyDescent="0.25"/>
    <row r="9756" customFormat="1" x14ac:dyDescent="0.25"/>
    <row r="9757" customFormat="1" x14ac:dyDescent="0.25"/>
    <row r="9758" customFormat="1" x14ac:dyDescent="0.25"/>
    <row r="9759" customFormat="1" x14ac:dyDescent="0.25"/>
    <row r="9760" customFormat="1" x14ac:dyDescent="0.25"/>
    <row r="9761" customFormat="1" x14ac:dyDescent="0.25"/>
    <row r="9762" customFormat="1" x14ac:dyDescent="0.25"/>
    <row r="9763" customFormat="1" x14ac:dyDescent="0.25"/>
    <row r="9764" customFormat="1" x14ac:dyDescent="0.25"/>
    <row r="9765" customFormat="1" x14ac:dyDescent="0.25"/>
    <row r="9766" customFormat="1" x14ac:dyDescent="0.25"/>
    <row r="9767" customFormat="1" x14ac:dyDescent="0.25"/>
    <row r="9768" customFormat="1" x14ac:dyDescent="0.25"/>
    <row r="9769" customFormat="1" x14ac:dyDescent="0.25"/>
    <row r="9770" customFormat="1" x14ac:dyDescent="0.25"/>
    <row r="9771" customFormat="1" x14ac:dyDescent="0.25"/>
    <row r="9772" customFormat="1" x14ac:dyDescent="0.25"/>
    <row r="9773" customFormat="1" x14ac:dyDescent="0.25"/>
    <row r="9774" customFormat="1" x14ac:dyDescent="0.25"/>
    <row r="9775" customFormat="1" x14ac:dyDescent="0.25"/>
    <row r="9776" customFormat="1" x14ac:dyDescent="0.25"/>
    <row r="9777" customFormat="1" x14ac:dyDescent="0.25"/>
    <row r="9778" customFormat="1" x14ac:dyDescent="0.25"/>
    <row r="9779" customFormat="1" x14ac:dyDescent="0.25"/>
    <row r="9780" customFormat="1" x14ac:dyDescent="0.25"/>
    <row r="9781" customFormat="1" x14ac:dyDescent="0.25"/>
    <row r="9782" customFormat="1" x14ac:dyDescent="0.25"/>
    <row r="9783" customFormat="1" x14ac:dyDescent="0.25"/>
    <row r="9784" customFormat="1" x14ac:dyDescent="0.25"/>
    <row r="9785" customFormat="1" x14ac:dyDescent="0.25"/>
    <row r="9786" customFormat="1" x14ac:dyDescent="0.25"/>
    <row r="9787" customFormat="1" x14ac:dyDescent="0.25"/>
    <row r="9788" customFormat="1" x14ac:dyDescent="0.25"/>
    <row r="9789" customFormat="1" x14ac:dyDescent="0.25"/>
    <row r="9790" customFormat="1" x14ac:dyDescent="0.25"/>
    <row r="9791" customFormat="1" x14ac:dyDescent="0.25"/>
    <row r="9792" customFormat="1" x14ac:dyDescent="0.25"/>
    <row r="9793" customFormat="1" x14ac:dyDescent="0.25"/>
    <row r="9794" customFormat="1" x14ac:dyDescent="0.25"/>
    <row r="9795" customFormat="1" x14ac:dyDescent="0.25"/>
    <row r="9796" customFormat="1" x14ac:dyDescent="0.25"/>
    <row r="9797" customFormat="1" x14ac:dyDescent="0.25"/>
    <row r="9798" customFormat="1" x14ac:dyDescent="0.25"/>
    <row r="9799" customFormat="1" x14ac:dyDescent="0.25"/>
    <row r="9800" customFormat="1" x14ac:dyDescent="0.25"/>
    <row r="9801" customFormat="1" x14ac:dyDescent="0.25"/>
    <row r="9802" customFormat="1" x14ac:dyDescent="0.25"/>
    <row r="9803" customFormat="1" x14ac:dyDescent="0.25"/>
    <row r="9804" customFormat="1" x14ac:dyDescent="0.25"/>
    <row r="9805" customFormat="1" x14ac:dyDescent="0.25"/>
    <row r="9806" customFormat="1" x14ac:dyDescent="0.25"/>
    <row r="9807" customFormat="1" x14ac:dyDescent="0.25"/>
    <row r="9808" customFormat="1" x14ac:dyDescent="0.25"/>
    <row r="9809" customFormat="1" x14ac:dyDescent="0.25"/>
    <row r="9810" customFormat="1" x14ac:dyDescent="0.25"/>
    <row r="9811" customFormat="1" x14ac:dyDescent="0.25"/>
    <row r="9812" customFormat="1" x14ac:dyDescent="0.25"/>
    <row r="9813" customFormat="1" x14ac:dyDescent="0.25"/>
    <row r="9814" customFormat="1" x14ac:dyDescent="0.25"/>
    <row r="9815" customFormat="1" x14ac:dyDescent="0.25"/>
    <row r="9816" customFormat="1" x14ac:dyDescent="0.25"/>
    <row r="9817" customFormat="1" x14ac:dyDescent="0.25"/>
    <row r="9818" customFormat="1" x14ac:dyDescent="0.25"/>
    <row r="9819" customFormat="1" x14ac:dyDescent="0.25"/>
    <row r="9820" customFormat="1" x14ac:dyDescent="0.25"/>
    <row r="9821" customFormat="1" x14ac:dyDescent="0.25"/>
    <row r="9822" customFormat="1" x14ac:dyDescent="0.25"/>
    <row r="9823" customFormat="1" x14ac:dyDescent="0.25"/>
    <row r="9824" customFormat="1" x14ac:dyDescent="0.25"/>
    <row r="9825" customFormat="1" x14ac:dyDescent="0.25"/>
    <row r="9826" customFormat="1" x14ac:dyDescent="0.25"/>
    <row r="9827" customFormat="1" x14ac:dyDescent="0.25"/>
    <row r="9828" customFormat="1" x14ac:dyDescent="0.25"/>
    <row r="9829" customFormat="1" x14ac:dyDescent="0.25"/>
    <row r="9830" customFormat="1" x14ac:dyDescent="0.25"/>
    <row r="9831" customFormat="1" x14ac:dyDescent="0.25"/>
    <row r="9832" customFormat="1" x14ac:dyDescent="0.25"/>
    <row r="9833" customFormat="1" x14ac:dyDescent="0.25"/>
    <row r="9834" customFormat="1" x14ac:dyDescent="0.25"/>
    <row r="9835" customFormat="1" x14ac:dyDescent="0.25"/>
    <row r="9836" customFormat="1" x14ac:dyDescent="0.25"/>
    <row r="9837" customFormat="1" x14ac:dyDescent="0.25"/>
    <row r="9838" customFormat="1" x14ac:dyDescent="0.25"/>
    <row r="9839" customFormat="1" x14ac:dyDescent="0.25"/>
    <row r="9840" customFormat="1" x14ac:dyDescent="0.25"/>
    <row r="9841" customFormat="1" x14ac:dyDescent="0.25"/>
    <row r="9842" customFormat="1" x14ac:dyDescent="0.25"/>
    <row r="9843" customFormat="1" x14ac:dyDescent="0.25"/>
    <row r="9844" customFormat="1" x14ac:dyDescent="0.25"/>
    <row r="9845" customFormat="1" x14ac:dyDescent="0.25"/>
    <row r="9846" customFormat="1" x14ac:dyDescent="0.25"/>
    <row r="9847" customFormat="1" x14ac:dyDescent="0.25"/>
    <row r="9848" customFormat="1" x14ac:dyDescent="0.25"/>
    <row r="9849" customFormat="1" x14ac:dyDescent="0.25"/>
    <row r="9850" customFormat="1" x14ac:dyDescent="0.25"/>
    <row r="9851" customFormat="1" x14ac:dyDescent="0.25"/>
    <row r="9852" customFormat="1" x14ac:dyDescent="0.25"/>
    <row r="9853" customFormat="1" x14ac:dyDescent="0.25"/>
    <row r="9854" customFormat="1" x14ac:dyDescent="0.25"/>
    <row r="9855" customFormat="1" x14ac:dyDescent="0.25"/>
    <row r="9856" customFormat="1" x14ac:dyDescent="0.25"/>
    <row r="9857" customFormat="1" x14ac:dyDescent="0.25"/>
    <row r="9858" customFormat="1" x14ac:dyDescent="0.25"/>
    <row r="9859" customFormat="1" x14ac:dyDescent="0.25"/>
    <row r="9860" customFormat="1" x14ac:dyDescent="0.25"/>
    <row r="9861" customFormat="1" x14ac:dyDescent="0.25"/>
    <row r="9862" customFormat="1" x14ac:dyDescent="0.25"/>
    <row r="9863" customFormat="1" x14ac:dyDescent="0.25"/>
    <row r="9864" customFormat="1" x14ac:dyDescent="0.25"/>
    <row r="9865" customFormat="1" x14ac:dyDescent="0.25"/>
    <row r="9866" customFormat="1" x14ac:dyDescent="0.25"/>
    <row r="9867" customFormat="1" x14ac:dyDescent="0.25"/>
    <row r="9868" customFormat="1" x14ac:dyDescent="0.25"/>
    <row r="9869" customFormat="1" x14ac:dyDescent="0.25"/>
    <row r="9870" customFormat="1" x14ac:dyDescent="0.25"/>
    <row r="9871" customFormat="1" x14ac:dyDescent="0.25"/>
    <row r="9872" customFormat="1" x14ac:dyDescent="0.25"/>
    <row r="9873" customFormat="1" x14ac:dyDescent="0.25"/>
    <row r="9874" customFormat="1" x14ac:dyDescent="0.25"/>
    <row r="9875" customFormat="1" x14ac:dyDescent="0.25"/>
    <row r="9876" customFormat="1" x14ac:dyDescent="0.25"/>
    <row r="9877" customFormat="1" x14ac:dyDescent="0.25"/>
    <row r="9878" customFormat="1" x14ac:dyDescent="0.25"/>
    <row r="9879" customFormat="1" x14ac:dyDescent="0.25"/>
    <row r="9880" customFormat="1" x14ac:dyDescent="0.25"/>
    <row r="9881" customFormat="1" x14ac:dyDescent="0.25"/>
    <row r="9882" customFormat="1" x14ac:dyDescent="0.25"/>
    <row r="9883" customFormat="1" x14ac:dyDescent="0.25"/>
    <row r="9884" customFormat="1" x14ac:dyDescent="0.25"/>
    <row r="9885" customFormat="1" x14ac:dyDescent="0.25"/>
    <row r="9886" customFormat="1" x14ac:dyDescent="0.25"/>
    <row r="9887" customFormat="1" x14ac:dyDescent="0.25"/>
    <row r="9888" customFormat="1" x14ac:dyDescent="0.25"/>
    <row r="9889" customFormat="1" x14ac:dyDescent="0.25"/>
    <row r="9890" customFormat="1" x14ac:dyDescent="0.25"/>
    <row r="9891" customFormat="1" x14ac:dyDescent="0.25"/>
    <row r="9892" customFormat="1" x14ac:dyDescent="0.25"/>
    <row r="9893" customFormat="1" x14ac:dyDescent="0.25"/>
    <row r="9894" customFormat="1" x14ac:dyDescent="0.25"/>
    <row r="9895" customFormat="1" x14ac:dyDescent="0.25"/>
    <row r="9896" customFormat="1" x14ac:dyDescent="0.25"/>
    <row r="9897" customFormat="1" x14ac:dyDescent="0.25"/>
    <row r="9898" customFormat="1" x14ac:dyDescent="0.25"/>
    <row r="9899" customFormat="1" x14ac:dyDescent="0.25"/>
    <row r="9900" customFormat="1" x14ac:dyDescent="0.25"/>
    <row r="9901" customFormat="1" x14ac:dyDescent="0.25"/>
    <row r="9902" customFormat="1" x14ac:dyDescent="0.25"/>
    <row r="9903" customFormat="1" x14ac:dyDescent="0.25"/>
    <row r="9904" customFormat="1" x14ac:dyDescent="0.25"/>
    <row r="9905" customFormat="1" x14ac:dyDescent="0.25"/>
    <row r="9906" customFormat="1" x14ac:dyDescent="0.25"/>
    <row r="9907" customFormat="1" x14ac:dyDescent="0.25"/>
    <row r="9908" customFormat="1" x14ac:dyDescent="0.25"/>
    <row r="9909" customFormat="1" x14ac:dyDescent="0.25"/>
    <row r="9910" customFormat="1" x14ac:dyDescent="0.25"/>
    <row r="9911" customFormat="1" x14ac:dyDescent="0.25"/>
    <row r="9912" customFormat="1" x14ac:dyDescent="0.25"/>
    <row r="9913" customFormat="1" x14ac:dyDescent="0.25"/>
    <row r="9914" customFormat="1" x14ac:dyDescent="0.25"/>
    <row r="9915" customFormat="1" x14ac:dyDescent="0.25"/>
    <row r="9916" customFormat="1" x14ac:dyDescent="0.25"/>
    <row r="9917" customFormat="1" x14ac:dyDescent="0.25"/>
    <row r="9918" customFormat="1" x14ac:dyDescent="0.25"/>
    <row r="9919" customFormat="1" x14ac:dyDescent="0.25"/>
    <row r="9920" customFormat="1" x14ac:dyDescent="0.25"/>
    <row r="9921" customFormat="1" x14ac:dyDescent="0.25"/>
    <row r="9922" customFormat="1" x14ac:dyDescent="0.25"/>
    <row r="9923" customFormat="1" x14ac:dyDescent="0.25"/>
    <row r="9924" customFormat="1" x14ac:dyDescent="0.25"/>
    <row r="9925" customFormat="1" x14ac:dyDescent="0.25"/>
    <row r="9926" customFormat="1" x14ac:dyDescent="0.25"/>
    <row r="9927" customFormat="1" x14ac:dyDescent="0.25"/>
    <row r="9928" customFormat="1" x14ac:dyDescent="0.25"/>
    <row r="9929" customFormat="1" x14ac:dyDescent="0.25"/>
    <row r="9930" customFormat="1" x14ac:dyDescent="0.25"/>
    <row r="9931" customFormat="1" x14ac:dyDescent="0.25"/>
    <row r="9932" customFormat="1" x14ac:dyDescent="0.25"/>
    <row r="9933" customFormat="1" x14ac:dyDescent="0.25"/>
    <row r="9934" customFormat="1" x14ac:dyDescent="0.25"/>
    <row r="9935" customFormat="1" x14ac:dyDescent="0.25"/>
    <row r="9936" customFormat="1" x14ac:dyDescent="0.25"/>
    <row r="9937" customFormat="1" x14ac:dyDescent="0.25"/>
    <row r="9938" customFormat="1" x14ac:dyDescent="0.25"/>
    <row r="9939" customFormat="1" x14ac:dyDescent="0.25"/>
    <row r="9940" customFormat="1" x14ac:dyDescent="0.25"/>
    <row r="9941" customFormat="1" x14ac:dyDescent="0.25"/>
    <row r="9942" customFormat="1" x14ac:dyDescent="0.25"/>
    <row r="9943" customFormat="1" x14ac:dyDescent="0.25"/>
    <row r="9944" customFormat="1" x14ac:dyDescent="0.25"/>
    <row r="9945" customFormat="1" x14ac:dyDescent="0.25"/>
    <row r="9946" customFormat="1" x14ac:dyDescent="0.25"/>
    <row r="9947" customFormat="1" x14ac:dyDescent="0.25"/>
    <row r="9948" customFormat="1" x14ac:dyDescent="0.25"/>
    <row r="9949" customFormat="1" x14ac:dyDescent="0.25"/>
    <row r="9950" customFormat="1" x14ac:dyDescent="0.25"/>
    <row r="9951" customFormat="1" x14ac:dyDescent="0.25"/>
    <row r="9952" customFormat="1" x14ac:dyDescent="0.25"/>
    <row r="9953" customFormat="1" x14ac:dyDescent="0.25"/>
    <row r="9954" customFormat="1" x14ac:dyDescent="0.25"/>
    <row r="9955" customFormat="1" x14ac:dyDescent="0.25"/>
    <row r="9956" customFormat="1" x14ac:dyDescent="0.25"/>
    <row r="9957" customFormat="1" x14ac:dyDescent="0.25"/>
    <row r="9958" customFormat="1" x14ac:dyDescent="0.25"/>
    <row r="9959" customFormat="1" x14ac:dyDescent="0.25"/>
    <row r="9960" customFormat="1" x14ac:dyDescent="0.25"/>
    <row r="9961" customFormat="1" x14ac:dyDescent="0.25"/>
    <row r="9962" customFormat="1" x14ac:dyDescent="0.25"/>
    <row r="9963" customFormat="1" x14ac:dyDescent="0.25"/>
    <row r="9964" customFormat="1" x14ac:dyDescent="0.25"/>
    <row r="9965" customFormat="1" x14ac:dyDescent="0.25"/>
    <row r="9966" customFormat="1" x14ac:dyDescent="0.25"/>
    <row r="9967" customFormat="1" x14ac:dyDescent="0.25"/>
    <row r="9968" customFormat="1" x14ac:dyDescent="0.25"/>
    <row r="9969" customFormat="1" x14ac:dyDescent="0.25"/>
    <row r="9970" customFormat="1" x14ac:dyDescent="0.25"/>
    <row r="9971" customFormat="1" x14ac:dyDescent="0.25"/>
    <row r="9972" customFormat="1" x14ac:dyDescent="0.25"/>
    <row r="9973" customFormat="1" x14ac:dyDescent="0.25"/>
    <row r="9974" customFormat="1" x14ac:dyDescent="0.25"/>
    <row r="9975" customFormat="1" x14ac:dyDescent="0.25"/>
    <row r="9976" customFormat="1" x14ac:dyDescent="0.25"/>
    <row r="9977" customFormat="1" x14ac:dyDescent="0.25"/>
    <row r="9978" customFormat="1" x14ac:dyDescent="0.25"/>
    <row r="9979" customFormat="1" x14ac:dyDescent="0.25"/>
    <row r="9980" customFormat="1" x14ac:dyDescent="0.25"/>
    <row r="9981" customFormat="1" x14ac:dyDescent="0.25"/>
    <row r="9982" customFormat="1" x14ac:dyDescent="0.25"/>
    <row r="9983" customFormat="1" x14ac:dyDescent="0.25"/>
    <row r="9984" customFormat="1" x14ac:dyDescent="0.25"/>
    <row r="9985" customFormat="1" x14ac:dyDescent="0.25"/>
    <row r="9986" customFormat="1" x14ac:dyDescent="0.25"/>
    <row r="9987" customFormat="1" x14ac:dyDescent="0.25"/>
    <row r="9988" customFormat="1" x14ac:dyDescent="0.25"/>
    <row r="9989" customFormat="1" x14ac:dyDescent="0.25"/>
    <row r="9990" customFormat="1" x14ac:dyDescent="0.25"/>
    <row r="9991" customFormat="1" x14ac:dyDescent="0.25"/>
    <row r="9992" customFormat="1" x14ac:dyDescent="0.25"/>
    <row r="9993" customFormat="1" x14ac:dyDescent="0.25"/>
    <row r="9994" customFormat="1" x14ac:dyDescent="0.25"/>
    <row r="9995" customFormat="1" x14ac:dyDescent="0.25"/>
    <row r="9996" customFormat="1" x14ac:dyDescent="0.25"/>
    <row r="9997" customFormat="1" x14ac:dyDescent="0.25"/>
    <row r="9998" customFormat="1" x14ac:dyDescent="0.25"/>
    <row r="9999" customFormat="1" x14ac:dyDescent="0.25"/>
    <row r="10000" customFormat="1" x14ac:dyDescent="0.25"/>
    <row r="10001" customFormat="1" x14ac:dyDescent="0.25"/>
    <row r="10002" customFormat="1" x14ac:dyDescent="0.25"/>
    <row r="10003" customFormat="1" x14ac:dyDescent="0.25"/>
    <row r="10004" customFormat="1" x14ac:dyDescent="0.25"/>
    <row r="10005" customFormat="1" x14ac:dyDescent="0.25"/>
    <row r="10006" customFormat="1" x14ac:dyDescent="0.25"/>
    <row r="10007" customFormat="1" x14ac:dyDescent="0.25"/>
    <row r="10008" customFormat="1" x14ac:dyDescent="0.25"/>
    <row r="10009" customFormat="1" x14ac:dyDescent="0.25"/>
    <row r="10010" customFormat="1" x14ac:dyDescent="0.25"/>
    <row r="10011" customFormat="1" x14ac:dyDescent="0.25"/>
    <row r="10012" customFormat="1" x14ac:dyDescent="0.25"/>
    <row r="10013" customFormat="1" x14ac:dyDescent="0.25"/>
    <row r="10014" customFormat="1" x14ac:dyDescent="0.25"/>
    <row r="10015" customFormat="1" x14ac:dyDescent="0.25"/>
    <row r="10016" customFormat="1" x14ac:dyDescent="0.25"/>
    <row r="10017" customFormat="1" x14ac:dyDescent="0.25"/>
    <row r="10018" customFormat="1" x14ac:dyDescent="0.25"/>
    <row r="10019" customFormat="1" x14ac:dyDescent="0.25"/>
    <row r="10020" customFormat="1" x14ac:dyDescent="0.25"/>
    <row r="10021" customFormat="1" x14ac:dyDescent="0.25"/>
    <row r="10022" customFormat="1" x14ac:dyDescent="0.25"/>
    <row r="10023" customFormat="1" x14ac:dyDescent="0.25"/>
    <row r="10024" customFormat="1" x14ac:dyDescent="0.25"/>
    <row r="10025" customFormat="1" x14ac:dyDescent="0.25"/>
    <row r="10026" customFormat="1" x14ac:dyDescent="0.25"/>
    <row r="10027" customFormat="1" x14ac:dyDescent="0.25"/>
    <row r="10028" customFormat="1" x14ac:dyDescent="0.25"/>
    <row r="10029" customFormat="1" x14ac:dyDescent="0.25"/>
    <row r="10030" customFormat="1" x14ac:dyDescent="0.25"/>
    <row r="10031" customFormat="1" x14ac:dyDescent="0.25"/>
    <row r="10032" customFormat="1" x14ac:dyDescent="0.25"/>
    <row r="10033" customFormat="1" x14ac:dyDescent="0.25"/>
    <row r="10034" customFormat="1" x14ac:dyDescent="0.25"/>
    <row r="10035" customFormat="1" x14ac:dyDescent="0.25"/>
    <row r="10036" customFormat="1" x14ac:dyDescent="0.25"/>
    <row r="10037" customFormat="1" x14ac:dyDescent="0.25"/>
    <row r="10038" customFormat="1" x14ac:dyDescent="0.25"/>
    <row r="10039" customFormat="1" x14ac:dyDescent="0.25"/>
    <row r="10040" customFormat="1" x14ac:dyDescent="0.25"/>
    <row r="10041" customFormat="1" x14ac:dyDescent="0.25"/>
    <row r="10042" customFormat="1" x14ac:dyDescent="0.25"/>
    <row r="10043" customFormat="1" x14ac:dyDescent="0.25"/>
    <row r="10044" customFormat="1" x14ac:dyDescent="0.25"/>
    <row r="10045" customFormat="1" x14ac:dyDescent="0.25"/>
    <row r="10046" customFormat="1" x14ac:dyDescent="0.25"/>
    <row r="10047" customFormat="1" x14ac:dyDescent="0.25"/>
    <row r="10048" customFormat="1" x14ac:dyDescent="0.25"/>
    <row r="10049" customFormat="1" x14ac:dyDescent="0.25"/>
    <row r="10050" customFormat="1" x14ac:dyDescent="0.25"/>
    <row r="10051" customFormat="1" x14ac:dyDescent="0.25"/>
    <row r="10052" customFormat="1" x14ac:dyDescent="0.25"/>
    <row r="10053" customFormat="1" x14ac:dyDescent="0.25"/>
    <row r="10054" customFormat="1" x14ac:dyDescent="0.25"/>
    <row r="10055" customFormat="1" x14ac:dyDescent="0.25"/>
    <row r="10056" customFormat="1" x14ac:dyDescent="0.25"/>
    <row r="10057" customFormat="1" x14ac:dyDescent="0.25"/>
    <row r="10058" customFormat="1" x14ac:dyDescent="0.25"/>
    <row r="10059" customFormat="1" x14ac:dyDescent="0.25"/>
    <row r="10060" customFormat="1" x14ac:dyDescent="0.25"/>
    <row r="10061" customFormat="1" x14ac:dyDescent="0.25"/>
    <row r="10062" customFormat="1" x14ac:dyDescent="0.25"/>
    <row r="10063" customFormat="1" x14ac:dyDescent="0.25"/>
    <row r="10064" customFormat="1" x14ac:dyDescent="0.25"/>
    <row r="10065" customFormat="1" x14ac:dyDescent="0.25"/>
    <row r="10066" customFormat="1" x14ac:dyDescent="0.25"/>
    <row r="10067" customFormat="1" x14ac:dyDescent="0.25"/>
    <row r="10068" customFormat="1" x14ac:dyDescent="0.25"/>
    <row r="10069" customFormat="1" x14ac:dyDescent="0.25"/>
    <row r="10070" customFormat="1" x14ac:dyDescent="0.25"/>
    <row r="10071" customFormat="1" x14ac:dyDescent="0.25"/>
    <row r="10072" customFormat="1" x14ac:dyDescent="0.25"/>
    <row r="10073" customFormat="1" x14ac:dyDescent="0.25"/>
    <row r="10074" customFormat="1" x14ac:dyDescent="0.25"/>
    <row r="10075" customFormat="1" x14ac:dyDescent="0.25"/>
    <row r="10076" customFormat="1" x14ac:dyDescent="0.25"/>
    <row r="10077" customFormat="1" x14ac:dyDescent="0.25"/>
    <row r="10078" customFormat="1" x14ac:dyDescent="0.25"/>
    <row r="10079" customFormat="1" x14ac:dyDescent="0.25"/>
    <row r="10080" customFormat="1" x14ac:dyDescent="0.25"/>
    <row r="10081" customFormat="1" x14ac:dyDescent="0.25"/>
    <row r="10082" customFormat="1" x14ac:dyDescent="0.25"/>
    <row r="10083" customFormat="1" x14ac:dyDescent="0.25"/>
    <row r="10084" customFormat="1" x14ac:dyDescent="0.25"/>
    <row r="10085" customFormat="1" x14ac:dyDescent="0.25"/>
    <row r="10086" customFormat="1" x14ac:dyDescent="0.25"/>
    <row r="10087" customFormat="1" x14ac:dyDescent="0.25"/>
    <row r="10088" customFormat="1" x14ac:dyDescent="0.25"/>
    <row r="10089" customFormat="1" x14ac:dyDescent="0.25"/>
    <row r="10090" customFormat="1" x14ac:dyDescent="0.25"/>
    <row r="10091" customFormat="1" x14ac:dyDescent="0.25"/>
    <row r="10092" customFormat="1" x14ac:dyDescent="0.25"/>
    <row r="10093" customFormat="1" x14ac:dyDescent="0.25"/>
    <row r="10094" customFormat="1" x14ac:dyDescent="0.25"/>
    <row r="10095" customFormat="1" x14ac:dyDescent="0.25"/>
    <row r="10096" customFormat="1" x14ac:dyDescent="0.25"/>
    <row r="10097" customFormat="1" x14ac:dyDescent="0.25"/>
    <row r="10098" customFormat="1" x14ac:dyDescent="0.25"/>
    <row r="10099" customFormat="1" x14ac:dyDescent="0.25"/>
    <row r="10100" customFormat="1" x14ac:dyDescent="0.25"/>
    <row r="10101" customFormat="1" x14ac:dyDescent="0.25"/>
    <row r="10102" customFormat="1" x14ac:dyDescent="0.25"/>
    <row r="10103" customFormat="1" x14ac:dyDescent="0.25"/>
    <row r="10104" customFormat="1" x14ac:dyDescent="0.25"/>
    <row r="10105" customFormat="1" x14ac:dyDescent="0.25"/>
    <row r="10106" customFormat="1" x14ac:dyDescent="0.25"/>
    <row r="10107" customFormat="1" x14ac:dyDescent="0.25"/>
    <row r="10108" customFormat="1" x14ac:dyDescent="0.25"/>
    <row r="10109" customFormat="1" x14ac:dyDescent="0.25"/>
    <row r="10110" customFormat="1" x14ac:dyDescent="0.25"/>
    <row r="10111" customFormat="1" x14ac:dyDescent="0.25"/>
    <row r="10112" customFormat="1" x14ac:dyDescent="0.25"/>
    <row r="10113" customFormat="1" x14ac:dyDescent="0.25"/>
    <row r="10114" customFormat="1" x14ac:dyDescent="0.25"/>
    <row r="10115" customFormat="1" x14ac:dyDescent="0.25"/>
    <row r="10116" customFormat="1" x14ac:dyDescent="0.25"/>
    <row r="10117" customFormat="1" x14ac:dyDescent="0.25"/>
    <row r="10118" customFormat="1" x14ac:dyDescent="0.25"/>
    <row r="10119" customFormat="1" x14ac:dyDescent="0.25"/>
    <row r="10120" customFormat="1" x14ac:dyDescent="0.25"/>
    <row r="10121" customFormat="1" x14ac:dyDescent="0.25"/>
    <row r="10122" customFormat="1" x14ac:dyDescent="0.25"/>
    <row r="10123" customFormat="1" x14ac:dyDescent="0.25"/>
    <row r="10124" customFormat="1" x14ac:dyDescent="0.25"/>
    <row r="10125" customFormat="1" x14ac:dyDescent="0.25"/>
    <row r="10126" customFormat="1" x14ac:dyDescent="0.25"/>
    <row r="10127" customFormat="1" x14ac:dyDescent="0.25"/>
    <row r="10128" customFormat="1" x14ac:dyDescent="0.25"/>
    <row r="10129" customFormat="1" x14ac:dyDescent="0.25"/>
    <row r="10130" customFormat="1" x14ac:dyDescent="0.25"/>
    <row r="10131" customFormat="1" x14ac:dyDescent="0.25"/>
    <row r="10132" customFormat="1" x14ac:dyDescent="0.25"/>
    <row r="10133" customFormat="1" x14ac:dyDescent="0.25"/>
    <row r="10134" customFormat="1" x14ac:dyDescent="0.25"/>
    <row r="10135" customFormat="1" x14ac:dyDescent="0.25"/>
    <row r="10136" customFormat="1" x14ac:dyDescent="0.25"/>
    <row r="10137" customFormat="1" x14ac:dyDescent="0.25"/>
    <row r="10138" customFormat="1" x14ac:dyDescent="0.25"/>
    <row r="10139" customFormat="1" x14ac:dyDescent="0.25"/>
    <row r="10140" customFormat="1" x14ac:dyDescent="0.25"/>
    <row r="10141" customFormat="1" x14ac:dyDescent="0.25"/>
    <row r="10142" customFormat="1" x14ac:dyDescent="0.25"/>
    <row r="10143" customFormat="1" x14ac:dyDescent="0.25"/>
    <row r="10144" customFormat="1" x14ac:dyDescent="0.25"/>
    <row r="10145" customFormat="1" x14ac:dyDescent="0.25"/>
    <row r="10146" customFormat="1" x14ac:dyDescent="0.25"/>
    <row r="10147" customFormat="1" x14ac:dyDescent="0.25"/>
    <row r="10148" customFormat="1" x14ac:dyDescent="0.25"/>
    <row r="10149" customFormat="1" x14ac:dyDescent="0.25"/>
    <row r="10150" customFormat="1" x14ac:dyDescent="0.25"/>
    <row r="10151" customFormat="1" x14ac:dyDescent="0.25"/>
    <row r="10152" customFormat="1" x14ac:dyDescent="0.25"/>
    <row r="10153" customFormat="1" x14ac:dyDescent="0.25"/>
    <row r="10154" customFormat="1" x14ac:dyDescent="0.25"/>
    <row r="10155" customFormat="1" x14ac:dyDescent="0.25"/>
    <row r="10156" customFormat="1" x14ac:dyDescent="0.25"/>
    <row r="10157" customFormat="1" x14ac:dyDescent="0.25"/>
    <row r="10158" customFormat="1" x14ac:dyDescent="0.25"/>
    <row r="10159" customFormat="1" x14ac:dyDescent="0.25"/>
    <row r="10160" customFormat="1" x14ac:dyDescent="0.25"/>
    <row r="10161" customFormat="1" x14ac:dyDescent="0.25"/>
    <row r="10162" customFormat="1" x14ac:dyDescent="0.25"/>
    <row r="10163" customFormat="1" x14ac:dyDescent="0.25"/>
    <row r="10164" customFormat="1" x14ac:dyDescent="0.25"/>
    <row r="10165" customFormat="1" x14ac:dyDescent="0.25"/>
    <row r="10166" customFormat="1" x14ac:dyDescent="0.25"/>
    <row r="10167" customFormat="1" x14ac:dyDescent="0.25"/>
    <row r="10168" customFormat="1" x14ac:dyDescent="0.25"/>
    <row r="10169" customFormat="1" x14ac:dyDescent="0.25"/>
    <row r="10170" customFormat="1" x14ac:dyDescent="0.25"/>
    <row r="10171" customFormat="1" x14ac:dyDescent="0.25"/>
    <row r="10172" customFormat="1" x14ac:dyDescent="0.25"/>
    <row r="10173" customFormat="1" x14ac:dyDescent="0.25"/>
    <row r="10174" customFormat="1" x14ac:dyDescent="0.25"/>
    <row r="10175" customFormat="1" x14ac:dyDescent="0.25"/>
    <row r="10176" customFormat="1" x14ac:dyDescent="0.25"/>
    <row r="10177" customFormat="1" x14ac:dyDescent="0.25"/>
    <row r="10178" customFormat="1" x14ac:dyDescent="0.25"/>
    <row r="10179" customFormat="1" x14ac:dyDescent="0.25"/>
    <row r="10180" customFormat="1" x14ac:dyDescent="0.25"/>
    <row r="10181" customFormat="1" x14ac:dyDescent="0.25"/>
    <row r="10182" customFormat="1" x14ac:dyDescent="0.25"/>
    <row r="10183" customFormat="1" x14ac:dyDescent="0.25"/>
    <row r="10184" customFormat="1" x14ac:dyDescent="0.25"/>
    <row r="10185" customFormat="1" x14ac:dyDescent="0.25"/>
    <row r="10186" customFormat="1" x14ac:dyDescent="0.25"/>
    <row r="10187" customFormat="1" x14ac:dyDescent="0.25"/>
    <row r="10188" customFormat="1" x14ac:dyDescent="0.25"/>
    <row r="10189" customFormat="1" x14ac:dyDescent="0.25"/>
    <row r="10190" customFormat="1" x14ac:dyDescent="0.25"/>
    <row r="10191" customFormat="1" x14ac:dyDescent="0.25"/>
    <row r="10192" customFormat="1" x14ac:dyDescent="0.25"/>
    <row r="10193" customFormat="1" x14ac:dyDescent="0.25"/>
    <row r="10194" customFormat="1" x14ac:dyDescent="0.25"/>
    <row r="10195" customFormat="1" x14ac:dyDescent="0.25"/>
    <row r="10196" customFormat="1" x14ac:dyDescent="0.25"/>
    <row r="10197" customFormat="1" x14ac:dyDescent="0.25"/>
    <row r="10198" customFormat="1" x14ac:dyDescent="0.25"/>
    <row r="10199" customFormat="1" x14ac:dyDescent="0.25"/>
    <row r="10200" customFormat="1" x14ac:dyDescent="0.25"/>
    <row r="10201" customFormat="1" x14ac:dyDescent="0.25"/>
    <row r="10202" customFormat="1" x14ac:dyDescent="0.25"/>
    <row r="10203" customFormat="1" x14ac:dyDescent="0.25"/>
    <row r="10204" customFormat="1" x14ac:dyDescent="0.25"/>
    <row r="10205" customFormat="1" x14ac:dyDescent="0.25"/>
    <row r="10206" customFormat="1" x14ac:dyDescent="0.25"/>
    <row r="10207" customFormat="1" x14ac:dyDescent="0.25"/>
    <row r="10208" customFormat="1" x14ac:dyDescent="0.25"/>
    <row r="10209" customFormat="1" x14ac:dyDescent="0.25"/>
    <row r="10210" customFormat="1" x14ac:dyDescent="0.25"/>
    <row r="10211" customFormat="1" x14ac:dyDescent="0.25"/>
    <row r="10212" customFormat="1" x14ac:dyDescent="0.25"/>
    <row r="10213" customFormat="1" x14ac:dyDescent="0.25"/>
    <row r="10214" customFormat="1" x14ac:dyDescent="0.25"/>
    <row r="10215" customFormat="1" x14ac:dyDescent="0.25"/>
    <row r="10216" customFormat="1" x14ac:dyDescent="0.25"/>
    <row r="10217" customFormat="1" x14ac:dyDescent="0.25"/>
    <row r="10218" customFormat="1" x14ac:dyDescent="0.25"/>
    <row r="10219" customFormat="1" x14ac:dyDescent="0.25"/>
    <row r="10220" customFormat="1" x14ac:dyDescent="0.25"/>
    <row r="10221" customFormat="1" x14ac:dyDescent="0.25"/>
    <row r="10222" customFormat="1" x14ac:dyDescent="0.25"/>
    <row r="10223" customFormat="1" x14ac:dyDescent="0.25"/>
    <row r="10224" customFormat="1" x14ac:dyDescent="0.25"/>
    <row r="10225" customFormat="1" x14ac:dyDescent="0.25"/>
    <row r="10226" customFormat="1" x14ac:dyDescent="0.25"/>
    <row r="10227" customFormat="1" x14ac:dyDescent="0.25"/>
    <row r="10228" customFormat="1" x14ac:dyDescent="0.25"/>
    <row r="10229" customFormat="1" x14ac:dyDescent="0.25"/>
    <row r="10230" customFormat="1" x14ac:dyDescent="0.25"/>
    <row r="10231" customFormat="1" x14ac:dyDescent="0.25"/>
    <row r="10232" customFormat="1" x14ac:dyDescent="0.25"/>
    <row r="10233" customFormat="1" x14ac:dyDescent="0.25"/>
    <row r="10234" customFormat="1" x14ac:dyDescent="0.25"/>
    <row r="10235" customFormat="1" x14ac:dyDescent="0.25"/>
    <row r="10236" customFormat="1" x14ac:dyDescent="0.25"/>
    <row r="10237" customFormat="1" x14ac:dyDescent="0.25"/>
    <row r="10238" customFormat="1" x14ac:dyDescent="0.25"/>
    <row r="10239" customFormat="1" x14ac:dyDescent="0.25"/>
    <row r="10240" customFormat="1" x14ac:dyDescent="0.25"/>
    <row r="10241" customFormat="1" x14ac:dyDescent="0.25"/>
    <row r="10242" customFormat="1" x14ac:dyDescent="0.25"/>
    <row r="10243" customFormat="1" x14ac:dyDescent="0.25"/>
    <row r="10244" customFormat="1" x14ac:dyDescent="0.25"/>
    <row r="10245" customFormat="1" x14ac:dyDescent="0.25"/>
    <row r="10246" customFormat="1" x14ac:dyDescent="0.25"/>
    <row r="10247" customFormat="1" x14ac:dyDescent="0.25"/>
    <row r="10248" customFormat="1" x14ac:dyDescent="0.25"/>
    <row r="10249" customFormat="1" x14ac:dyDescent="0.25"/>
    <row r="10250" customFormat="1" x14ac:dyDescent="0.25"/>
    <row r="10251" customFormat="1" x14ac:dyDescent="0.25"/>
    <row r="10252" customFormat="1" x14ac:dyDescent="0.25"/>
    <row r="10253" customFormat="1" x14ac:dyDescent="0.25"/>
    <row r="10254" customFormat="1" x14ac:dyDescent="0.25"/>
    <row r="10255" customFormat="1" x14ac:dyDescent="0.25"/>
    <row r="10256" customFormat="1" x14ac:dyDescent="0.25"/>
    <row r="10257" customFormat="1" x14ac:dyDescent="0.25"/>
    <row r="10258" customFormat="1" x14ac:dyDescent="0.25"/>
    <row r="10259" customFormat="1" x14ac:dyDescent="0.25"/>
    <row r="10260" customFormat="1" x14ac:dyDescent="0.25"/>
    <row r="10261" customFormat="1" x14ac:dyDescent="0.25"/>
    <row r="10262" customFormat="1" x14ac:dyDescent="0.25"/>
    <row r="10263" customFormat="1" x14ac:dyDescent="0.25"/>
    <row r="10264" customFormat="1" x14ac:dyDescent="0.25"/>
    <row r="10265" customFormat="1" x14ac:dyDescent="0.25"/>
    <row r="10266" customFormat="1" x14ac:dyDescent="0.25"/>
    <row r="10267" customFormat="1" x14ac:dyDescent="0.25"/>
    <row r="10268" customFormat="1" x14ac:dyDescent="0.25"/>
    <row r="10269" customFormat="1" x14ac:dyDescent="0.25"/>
    <row r="10270" customFormat="1" x14ac:dyDescent="0.25"/>
    <row r="10271" customFormat="1" x14ac:dyDescent="0.25"/>
    <row r="10272" customFormat="1" x14ac:dyDescent="0.25"/>
    <row r="10273" customFormat="1" x14ac:dyDescent="0.25"/>
    <row r="10274" customFormat="1" x14ac:dyDescent="0.25"/>
    <row r="10275" customFormat="1" x14ac:dyDescent="0.25"/>
    <row r="10276" customFormat="1" x14ac:dyDescent="0.25"/>
    <row r="10277" customFormat="1" x14ac:dyDescent="0.25"/>
    <row r="10278" customFormat="1" x14ac:dyDescent="0.25"/>
    <row r="10279" customFormat="1" x14ac:dyDescent="0.25"/>
    <row r="10280" customFormat="1" x14ac:dyDescent="0.25"/>
    <row r="10281" customFormat="1" x14ac:dyDescent="0.25"/>
    <row r="10282" customFormat="1" x14ac:dyDescent="0.25"/>
    <row r="10283" customFormat="1" x14ac:dyDescent="0.25"/>
    <row r="10284" customFormat="1" x14ac:dyDescent="0.25"/>
    <row r="10285" customFormat="1" x14ac:dyDescent="0.25"/>
    <row r="10286" customFormat="1" x14ac:dyDescent="0.25"/>
    <row r="10287" customFormat="1" x14ac:dyDescent="0.25"/>
    <row r="10288" customFormat="1" x14ac:dyDescent="0.25"/>
    <row r="10289" customFormat="1" x14ac:dyDescent="0.25"/>
    <row r="10290" customFormat="1" x14ac:dyDescent="0.25"/>
    <row r="10291" customFormat="1" x14ac:dyDescent="0.25"/>
    <row r="10292" customFormat="1" x14ac:dyDescent="0.25"/>
    <row r="10293" customFormat="1" x14ac:dyDescent="0.25"/>
    <row r="10294" customFormat="1" x14ac:dyDescent="0.25"/>
    <row r="10295" customFormat="1" x14ac:dyDescent="0.25"/>
    <row r="10296" customFormat="1" x14ac:dyDescent="0.25"/>
    <row r="10297" customFormat="1" x14ac:dyDescent="0.25"/>
    <row r="10298" customFormat="1" x14ac:dyDescent="0.25"/>
    <row r="10299" customFormat="1" x14ac:dyDescent="0.25"/>
    <row r="10300" customFormat="1" x14ac:dyDescent="0.25"/>
    <row r="10301" customFormat="1" x14ac:dyDescent="0.25"/>
    <row r="10302" customFormat="1" x14ac:dyDescent="0.25"/>
    <row r="10303" customFormat="1" x14ac:dyDescent="0.25"/>
    <row r="10304" customFormat="1" x14ac:dyDescent="0.25"/>
    <row r="10305" customFormat="1" x14ac:dyDescent="0.25"/>
    <row r="10306" customFormat="1" x14ac:dyDescent="0.25"/>
    <row r="10307" customFormat="1" x14ac:dyDescent="0.25"/>
    <row r="10308" customFormat="1" x14ac:dyDescent="0.25"/>
    <row r="10309" customFormat="1" x14ac:dyDescent="0.25"/>
    <row r="10310" customFormat="1" x14ac:dyDescent="0.25"/>
    <row r="10311" customFormat="1" x14ac:dyDescent="0.25"/>
    <row r="10312" customFormat="1" x14ac:dyDescent="0.25"/>
    <row r="10313" customFormat="1" x14ac:dyDescent="0.25"/>
    <row r="10314" customFormat="1" x14ac:dyDescent="0.25"/>
    <row r="10315" customFormat="1" x14ac:dyDescent="0.25"/>
    <row r="10316" customFormat="1" x14ac:dyDescent="0.25"/>
    <row r="10317" customFormat="1" x14ac:dyDescent="0.25"/>
    <row r="10318" customFormat="1" x14ac:dyDescent="0.25"/>
    <row r="10319" customFormat="1" x14ac:dyDescent="0.25"/>
    <row r="10320" customFormat="1" x14ac:dyDescent="0.25"/>
    <row r="10321" customFormat="1" x14ac:dyDescent="0.25"/>
    <row r="10322" customFormat="1" x14ac:dyDescent="0.25"/>
    <row r="10323" customFormat="1" x14ac:dyDescent="0.25"/>
    <row r="10324" customFormat="1" x14ac:dyDescent="0.25"/>
    <row r="10325" customFormat="1" x14ac:dyDescent="0.25"/>
    <row r="10326" customFormat="1" x14ac:dyDescent="0.25"/>
    <row r="10327" customFormat="1" x14ac:dyDescent="0.25"/>
    <row r="10328" customFormat="1" x14ac:dyDescent="0.25"/>
    <row r="10329" customFormat="1" x14ac:dyDescent="0.25"/>
    <row r="10330" customFormat="1" x14ac:dyDescent="0.25"/>
    <row r="10331" customFormat="1" x14ac:dyDescent="0.25"/>
    <row r="10332" customFormat="1" x14ac:dyDescent="0.25"/>
    <row r="10333" customFormat="1" x14ac:dyDescent="0.25"/>
    <row r="10334" customFormat="1" x14ac:dyDescent="0.25"/>
    <row r="10335" customFormat="1" x14ac:dyDescent="0.25"/>
    <row r="10336" customFormat="1" x14ac:dyDescent="0.25"/>
    <row r="10337" customFormat="1" x14ac:dyDescent="0.25"/>
    <row r="10338" customFormat="1" x14ac:dyDescent="0.25"/>
    <row r="10339" customFormat="1" x14ac:dyDescent="0.25"/>
    <row r="10340" customFormat="1" x14ac:dyDescent="0.25"/>
    <row r="10341" customFormat="1" x14ac:dyDescent="0.25"/>
    <row r="10342" customFormat="1" x14ac:dyDescent="0.25"/>
    <row r="10343" customFormat="1" x14ac:dyDescent="0.25"/>
    <row r="10344" customFormat="1" x14ac:dyDescent="0.25"/>
    <row r="10345" customFormat="1" x14ac:dyDescent="0.25"/>
    <row r="10346" customFormat="1" x14ac:dyDescent="0.25"/>
    <row r="10347" customFormat="1" x14ac:dyDescent="0.25"/>
    <row r="10348" customFormat="1" x14ac:dyDescent="0.25"/>
    <row r="10349" customFormat="1" x14ac:dyDescent="0.25"/>
    <row r="10350" customFormat="1" x14ac:dyDescent="0.25"/>
    <row r="10351" customFormat="1" x14ac:dyDescent="0.25"/>
    <row r="10352" customFormat="1" x14ac:dyDescent="0.25"/>
    <row r="10353" customFormat="1" x14ac:dyDescent="0.25"/>
    <row r="10354" customFormat="1" x14ac:dyDescent="0.25"/>
    <row r="10355" customFormat="1" x14ac:dyDescent="0.25"/>
    <row r="10356" customFormat="1" x14ac:dyDescent="0.25"/>
    <row r="10357" customFormat="1" x14ac:dyDescent="0.25"/>
    <row r="10358" customFormat="1" x14ac:dyDescent="0.25"/>
    <row r="10359" customFormat="1" x14ac:dyDescent="0.25"/>
    <row r="10360" customFormat="1" x14ac:dyDescent="0.25"/>
    <row r="10361" customFormat="1" x14ac:dyDescent="0.25"/>
    <row r="10362" customFormat="1" x14ac:dyDescent="0.25"/>
    <row r="10363" customFormat="1" x14ac:dyDescent="0.25"/>
    <row r="10364" customFormat="1" x14ac:dyDescent="0.25"/>
    <row r="10365" customFormat="1" x14ac:dyDescent="0.25"/>
    <row r="10366" customFormat="1" x14ac:dyDescent="0.25"/>
    <row r="10367" customFormat="1" x14ac:dyDescent="0.25"/>
    <row r="10368" customFormat="1" x14ac:dyDescent="0.25"/>
    <row r="10369" customFormat="1" x14ac:dyDescent="0.25"/>
    <row r="10370" customFormat="1" x14ac:dyDescent="0.25"/>
    <row r="10371" customFormat="1" x14ac:dyDescent="0.25"/>
    <row r="10372" customFormat="1" x14ac:dyDescent="0.25"/>
    <row r="10373" customFormat="1" x14ac:dyDescent="0.25"/>
    <row r="10374" customFormat="1" x14ac:dyDescent="0.25"/>
    <row r="10375" customFormat="1" x14ac:dyDescent="0.25"/>
    <row r="10376" customFormat="1" x14ac:dyDescent="0.25"/>
    <row r="10377" customFormat="1" x14ac:dyDescent="0.25"/>
    <row r="10378" customFormat="1" x14ac:dyDescent="0.25"/>
    <row r="10379" customFormat="1" x14ac:dyDescent="0.25"/>
    <row r="10380" customFormat="1" x14ac:dyDescent="0.25"/>
    <row r="10381" customFormat="1" x14ac:dyDescent="0.25"/>
    <row r="10382" customFormat="1" x14ac:dyDescent="0.25"/>
    <row r="10383" customFormat="1" x14ac:dyDescent="0.25"/>
    <row r="10384" customFormat="1" x14ac:dyDescent="0.25"/>
    <row r="10385" customFormat="1" x14ac:dyDescent="0.25"/>
    <row r="10386" customFormat="1" x14ac:dyDescent="0.25"/>
    <row r="10387" customFormat="1" x14ac:dyDescent="0.25"/>
    <row r="10388" customFormat="1" x14ac:dyDescent="0.25"/>
    <row r="10389" customFormat="1" x14ac:dyDescent="0.25"/>
    <row r="10390" customFormat="1" x14ac:dyDescent="0.25"/>
    <row r="10391" customFormat="1" x14ac:dyDescent="0.25"/>
    <row r="10392" customFormat="1" x14ac:dyDescent="0.25"/>
    <row r="10393" customFormat="1" x14ac:dyDescent="0.25"/>
    <row r="10394" customFormat="1" x14ac:dyDescent="0.25"/>
    <row r="10395" customFormat="1" x14ac:dyDescent="0.25"/>
    <row r="10396" customFormat="1" x14ac:dyDescent="0.25"/>
    <row r="10397" customFormat="1" x14ac:dyDescent="0.25"/>
    <row r="10398" customFormat="1" x14ac:dyDescent="0.25"/>
    <row r="10399" customFormat="1" x14ac:dyDescent="0.25"/>
    <row r="10400" customFormat="1" x14ac:dyDescent="0.25"/>
    <row r="10401" customFormat="1" x14ac:dyDescent="0.25"/>
    <row r="10402" customFormat="1" x14ac:dyDescent="0.25"/>
    <row r="10403" customFormat="1" x14ac:dyDescent="0.25"/>
    <row r="10404" customFormat="1" x14ac:dyDescent="0.25"/>
    <row r="10405" customFormat="1" x14ac:dyDescent="0.25"/>
    <row r="10406" customFormat="1" x14ac:dyDescent="0.25"/>
    <row r="10407" customFormat="1" x14ac:dyDescent="0.25"/>
    <row r="10408" customFormat="1" x14ac:dyDescent="0.25"/>
    <row r="10409" customFormat="1" x14ac:dyDescent="0.25"/>
    <row r="10410" customFormat="1" x14ac:dyDescent="0.25"/>
    <row r="10411" customFormat="1" x14ac:dyDescent="0.25"/>
    <row r="10412" customFormat="1" x14ac:dyDescent="0.25"/>
    <row r="10413" customFormat="1" x14ac:dyDescent="0.25"/>
    <row r="10414" customFormat="1" x14ac:dyDescent="0.25"/>
    <row r="10415" customFormat="1" x14ac:dyDescent="0.25"/>
    <row r="10416" customFormat="1" x14ac:dyDescent="0.25"/>
    <row r="10417" customFormat="1" x14ac:dyDescent="0.25"/>
    <row r="10418" customFormat="1" x14ac:dyDescent="0.25"/>
    <row r="10419" customFormat="1" x14ac:dyDescent="0.25"/>
    <row r="10420" customFormat="1" x14ac:dyDescent="0.25"/>
    <row r="10421" customFormat="1" x14ac:dyDescent="0.25"/>
    <row r="10422" customFormat="1" x14ac:dyDescent="0.25"/>
    <row r="10423" customFormat="1" x14ac:dyDescent="0.25"/>
    <row r="10424" customFormat="1" x14ac:dyDescent="0.25"/>
    <row r="10425" customFormat="1" x14ac:dyDescent="0.25"/>
    <row r="10426" customFormat="1" x14ac:dyDescent="0.25"/>
    <row r="10427" customFormat="1" x14ac:dyDescent="0.25"/>
    <row r="10428" customFormat="1" x14ac:dyDescent="0.25"/>
    <row r="10429" customFormat="1" x14ac:dyDescent="0.25"/>
    <row r="10430" customFormat="1" x14ac:dyDescent="0.25"/>
    <row r="10431" customFormat="1" x14ac:dyDescent="0.25"/>
    <row r="10432" customFormat="1" x14ac:dyDescent="0.25"/>
    <row r="10433" customFormat="1" x14ac:dyDescent="0.25"/>
    <row r="10434" customFormat="1" x14ac:dyDescent="0.25"/>
    <row r="10435" customFormat="1" x14ac:dyDescent="0.25"/>
    <row r="10436" customFormat="1" x14ac:dyDescent="0.25"/>
    <row r="10437" customFormat="1" x14ac:dyDescent="0.25"/>
    <row r="10438" customFormat="1" x14ac:dyDescent="0.25"/>
    <row r="10439" customFormat="1" x14ac:dyDescent="0.25"/>
    <row r="10440" customFormat="1" x14ac:dyDescent="0.25"/>
    <row r="10441" customFormat="1" x14ac:dyDescent="0.25"/>
    <row r="10442" customFormat="1" x14ac:dyDescent="0.25"/>
    <row r="10443" customFormat="1" x14ac:dyDescent="0.25"/>
    <row r="10444" customFormat="1" x14ac:dyDescent="0.25"/>
    <row r="10445" customFormat="1" x14ac:dyDescent="0.25"/>
    <row r="10446" customFormat="1" x14ac:dyDescent="0.25"/>
    <row r="10447" customFormat="1" x14ac:dyDescent="0.25"/>
    <row r="10448" customFormat="1" x14ac:dyDescent="0.25"/>
    <row r="10449" customFormat="1" x14ac:dyDescent="0.25"/>
    <row r="10450" customFormat="1" x14ac:dyDescent="0.25"/>
    <row r="10451" customFormat="1" x14ac:dyDescent="0.25"/>
    <row r="10452" customFormat="1" x14ac:dyDescent="0.25"/>
    <row r="10453" customFormat="1" x14ac:dyDescent="0.25"/>
    <row r="10454" customFormat="1" x14ac:dyDescent="0.25"/>
    <row r="10455" customFormat="1" x14ac:dyDescent="0.25"/>
    <row r="10456" customFormat="1" x14ac:dyDescent="0.25"/>
    <row r="10457" customFormat="1" x14ac:dyDescent="0.25"/>
    <row r="10458" customFormat="1" x14ac:dyDescent="0.25"/>
    <row r="10459" customFormat="1" x14ac:dyDescent="0.25"/>
    <row r="10460" customFormat="1" x14ac:dyDescent="0.25"/>
    <row r="10461" customFormat="1" x14ac:dyDescent="0.25"/>
    <row r="10462" customFormat="1" x14ac:dyDescent="0.25"/>
    <row r="10463" customFormat="1" x14ac:dyDescent="0.25"/>
    <row r="10464" customFormat="1" x14ac:dyDescent="0.25"/>
    <row r="10465" customFormat="1" x14ac:dyDescent="0.25"/>
    <row r="10466" customFormat="1" x14ac:dyDescent="0.25"/>
    <row r="10467" customFormat="1" x14ac:dyDescent="0.25"/>
    <row r="10468" customFormat="1" x14ac:dyDescent="0.25"/>
    <row r="10469" customFormat="1" x14ac:dyDescent="0.25"/>
    <row r="10470" customFormat="1" x14ac:dyDescent="0.25"/>
    <row r="10471" customFormat="1" x14ac:dyDescent="0.25"/>
    <row r="10472" customFormat="1" x14ac:dyDescent="0.25"/>
    <row r="10473" customFormat="1" x14ac:dyDescent="0.25"/>
    <row r="10474" customFormat="1" x14ac:dyDescent="0.25"/>
    <row r="10475" customFormat="1" x14ac:dyDescent="0.25"/>
    <row r="10476" customFormat="1" x14ac:dyDescent="0.25"/>
    <row r="10477" customFormat="1" x14ac:dyDescent="0.25"/>
    <row r="10478" customFormat="1" x14ac:dyDescent="0.25"/>
    <row r="10479" customFormat="1" x14ac:dyDescent="0.25"/>
    <row r="10480" customFormat="1" x14ac:dyDescent="0.25"/>
    <row r="10481" customFormat="1" x14ac:dyDescent="0.25"/>
    <row r="10482" customFormat="1" x14ac:dyDescent="0.25"/>
    <row r="10483" customFormat="1" x14ac:dyDescent="0.25"/>
    <row r="10484" customFormat="1" x14ac:dyDescent="0.25"/>
    <row r="10485" customFormat="1" x14ac:dyDescent="0.25"/>
    <row r="10486" customFormat="1" x14ac:dyDescent="0.25"/>
    <row r="10487" customFormat="1" x14ac:dyDescent="0.25"/>
    <row r="10488" customFormat="1" x14ac:dyDescent="0.25"/>
    <row r="10489" customFormat="1" x14ac:dyDescent="0.25"/>
    <row r="10490" customFormat="1" x14ac:dyDescent="0.25"/>
    <row r="10491" customFormat="1" x14ac:dyDescent="0.25"/>
    <row r="10492" customFormat="1" x14ac:dyDescent="0.25"/>
    <row r="10493" customFormat="1" x14ac:dyDescent="0.25"/>
    <row r="10494" customFormat="1" x14ac:dyDescent="0.25"/>
    <row r="10495" customFormat="1" x14ac:dyDescent="0.25"/>
    <row r="10496" customFormat="1" x14ac:dyDescent="0.25"/>
    <row r="10497" customFormat="1" x14ac:dyDescent="0.25"/>
    <row r="10498" customFormat="1" x14ac:dyDescent="0.25"/>
    <row r="10499" customFormat="1" x14ac:dyDescent="0.25"/>
    <row r="10500" customFormat="1" x14ac:dyDescent="0.25"/>
    <row r="10501" customFormat="1" x14ac:dyDescent="0.25"/>
    <row r="10502" customFormat="1" x14ac:dyDescent="0.25"/>
    <row r="10503" customFormat="1" x14ac:dyDescent="0.25"/>
    <row r="10504" customFormat="1" x14ac:dyDescent="0.25"/>
    <row r="10505" customFormat="1" x14ac:dyDescent="0.25"/>
    <row r="10506" customFormat="1" x14ac:dyDescent="0.25"/>
    <row r="10507" customFormat="1" x14ac:dyDescent="0.25"/>
    <row r="10508" customFormat="1" x14ac:dyDescent="0.25"/>
    <row r="10509" customFormat="1" x14ac:dyDescent="0.25"/>
    <row r="10510" customFormat="1" x14ac:dyDescent="0.25"/>
    <row r="10511" customFormat="1" x14ac:dyDescent="0.25"/>
    <row r="10512" customFormat="1" x14ac:dyDescent="0.25"/>
    <row r="10513" customFormat="1" x14ac:dyDescent="0.25"/>
    <row r="10514" customFormat="1" x14ac:dyDescent="0.25"/>
    <row r="10515" customFormat="1" x14ac:dyDescent="0.25"/>
    <row r="10516" customFormat="1" x14ac:dyDescent="0.25"/>
    <row r="10517" customFormat="1" x14ac:dyDescent="0.25"/>
    <row r="10518" customFormat="1" x14ac:dyDescent="0.25"/>
    <row r="10519" customFormat="1" x14ac:dyDescent="0.25"/>
    <row r="10520" customFormat="1" x14ac:dyDescent="0.25"/>
    <row r="10521" customFormat="1" x14ac:dyDescent="0.25"/>
    <row r="10522" customFormat="1" x14ac:dyDescent="0.25"/>
    <row r="10523" customFormat="1" x14ac:dyDescent="0.25"/>
    <row r="10524" customFormat="1" x14ac:dyDescent="0.25"/>
    <row r="10525" customFormat="1" x14ac:dyDescent="0.25"/>
    <row r="10526" customFormat="1" x14ac:dyDescent="0.25"/>
    <row r="10527" customFormat="1" x14ac:dyDescent="0.25"/>
    <row r="10528" customFormat="1" x14ac:dyDescent="0.25"/>
    <row r="10529" customFormat="1" x14ac:dyDescent="0.25"/>
    <row r="10530" customFormat="1" x14ac:dyDescent="0.25"/>
    <row r="10531" customFormat="1" x14ac:dyDescent="0.25"/>
    <row r="10532" customFormat="1" x14ac:dyDescent="0.25"/>
    <row r="10533" customFormat="1" x14ac:dyDescent="0.25"/>
    <row r="10534" customFormat="1" x14ac:dyDescent="0.25"/>
    <row r="10535" customFormat="1" x14ac:dyDescent="0.25"/>
    <row r="10536" customFormat="1" x14ac:dyDescent="0.25"/>
    <row r="10537" customFormat="1" x14ac:dyDescent="0.25"/>
    <row r="10538" customFormat="1" x14ac:dyDescent="0.25"/>
    <row r="10539" customFormat="1" x14ac:dyDescent="0.25"/>
    <row r="10540" customFormat="1" x14ac:dyDescent="0.25"/>
    <row r="10541" customFormat="1" x14ac:dyDescent="0.25"/>
    <row r="10542" customFormat="1" x14ac:dyDescent="0.25"/>
    <row r="10543" customFormat="1" x14ac:dyDescent="0.25"/>
    <row r="10544" customFormat="1" x14ac:dyDescent="0.25"/>
    <row r="10545" customFormat="1" x14ac:dyDescent="0.25"/>
    <row r="10546" customFormat="1" x14ac:dyDescent="0.25"/>
    <row r="10547" customFormat="1" x14ac:dyDescent="0.25"/>
    <row r="10548" customFormat="1" x14ac:dyDescent="0.25"/>
    <row r="10549" customFormat="1" x14ac:dyDescent="0.25"/>
    <row r="10550" customFormat="1" x14ac:dyDescent="0.25"/>
    <row r="10551" customFormat="1" x14ac:dyDescent="0.25"/>
    <row r="10552" customFormat="1" x14ac:dyDescent="0.25"/>
    <row r="10553" customFormat="1" x14ac:dyDescent="0.25"/>
    <row r="10554" customFormat="1" x14ac:dyDescent="0.25"/>
    <row r="10555" customFormat="1" x14ac:dyDescent="0.25"/>
    <row r="10556" customFormat="1" x14ac:dyDescent="0.25"/>
    <row r="10557" customFormat="1" x14ac:dyDescent="0.25"/>
    <row r="10558" customFormat="1" x14ac:dyDescent="0.25"/>
    <row r="10559" customFormat="1" x14ac:dyDescent="0.25"/>
    <row r="10560" customFormat="1" x14ac:dyDescent="0.25"/>
    <row r="10561" customFormat="1" x14ac:dyDescent="0.25"/>
    <row r="10562" customFormat="1" x14ac:dyDescent="0.25"/>
    <row r="10563" customFormat="1" x14ac:dyDescent="0.25"/>
    <row r="10564" customFormat="1" x14ac:dyDescent="0.25"/>
    <row r="10565" customFormat="1" x14ac:dyDescent="0.25"/>
    <row r="10566" customFormat="1" x14ac:dyDescent="0.25"/>
    <row r="10567" customFormat="1" x14ac:dyDescent="0.25"/>
    <row r="10568" customFormat="1" x14ac:dyDescent="0.25"/>
    <row r="10569" customFormat="1" x14ac:dyDescent="0.25"/>
    <row r="10570" customFormat="1" x14ac:dyDescent="0.25"/>
    <row r="10571" customFormat="1" x14ac:dyDescent="0.25"/>
    <row r="10572" customFormat="1" x14ac:dyDescent="0.25"/>
    <row r="10573" customFormat="1" x14ac:dyDescent="0.25"/>
    <row r="10574" customFormat="1" x14ac:dyDescent="0.25"/>
    <row r="10575" customFormat="1" x14ac:dyDescent="0.25"/>
    <row r="10576" customFormat="1" x14ac:dyDescent="0.25"/>
    <row r="10577" customFormat="1" x14ac:dyDescent="0.25"/>
    <row r="10578" customFormat="1" x14ac:dyDescent="0.25"/>
    <row r="10579" customFormat="1" x14ac:dyDescent="0.25"/>
    <row r="10580" customFormat="1" x14ac:dyDescent="0.25"/>
    <row r="10581" customFormat="1" x14ac:dyDescent="0.25"/>
    <row r="10582" customFormat="1" x14ac:dyDescent="0.25"/>
    <row r="10583" customFormat="1" x14ac:dyDescent="0.25"/>
    <row r="10584" customFormat="1" x14ac:dyDescent="0.25"/>
    <row r="10585" customFormat="1" x14ac:dyDescent="0.25"/>
    <row r="10586" customFormat="1" x14ac:dyDescent="0.25"/>
    <row r="10587" customFormat="1" x14ac:dyDescent="0.25"/>
    <row r="10588" customFormat="1" x14ac:dyDescent="0.25"/>
    <row r="10589" customFormat="1" x14ac:dyDescent="0.25"/>
    <row r="10590" customFormat="1" x14ac:dyDescent="0.25"/>
    <row r="10591" customFormat="1" x14ac:dyDescent="0.25"/>
    <row r="10592" customFormat="1" x14ac:dyDescent="0.25"/>
    <row r="10593" customFormat="1" x14ac:dyDescent="0.25"/>
    <row r="10594" customFormat="1" x14ac:dyDescent="0.25"/>
    <row r="10595" customFormat="1" x14ac:dyDescent="0.25"/>
    <row r="10596" customFormat="1" x14ac:dyDescent="0.25"/>
    <row r="10597" customFormat="1" x14ac:dyDescent="0.25"/>
    <row r="10598" customFormat="1" x14ac:dyDescent="0.25"/>
    <row r="10599" customFormat="1" x14ac:dyDescent="0.25"/>
    <row r="10600" customFormat="1" x14ac:dyDescent="0.25"/>
    <row r="10601" customFormat="1" x14ac:dyDescent="0.25"/>
    <row r="10602" customFormat="1" x14ac:dyDescent="0.25"/>
    <row r="10603" customFormat="1" x14ac:dyDescent="0.25"/>
    <row r="10604" customFormat="1" x14ac:dyDescent="0.25"/>
    <row r="10605" customFormat="1" x14ac:dyDescent="0.25"/>
    <row r="10606" customFormat="1" x14ac:dyDescent="0.25"/>
    <row r="10607" customFormat="1" x14ac:dyDescent="0.25"/>
    <row r="10608" customFormat="1" x14ac:dyDescent="0.25"/>
    <row r="10609" customFormat="1" x14ac:dyDescent="0.25"/>
    <row r="10610" customFormat="1" x14ac:dyDescent="0.25"/>
    <row r="10611" customFormat="1" x14ac:dyDescent="0.25"/>
    <row r="10612" customFormat="1" x14ac:dyDescent="0.25"/>
    <row r="10613" customFormat="1" x14ac:dyDescent="0.25"/>
    <row r="10614" customFormat="1" x14ac:dyDescent="0.25"/>
    <row r="10615" customFormat="1" x14ac:dyDescent="0.25"/>
    <row r="10616" customFormat="1" x14ac:dyDescent="0.25"/>
    <row r="10617" customFormat="1" x14ac:dyDescent="0.25"/>
    <row r="10618" customFormat="1" x14ac:dyDescent="0.25"/>
    <row r="10619" customFormat="1" x14ac:dyDescent="0.25"/>
    <row r="10620" customFormat="1" x14ac:dyDescent="0.25"/>
    <row r="10621" customFormat="1" x14ac:dyDescent="0.25"/>
    <row r="10622" customFormat="1" x14ac:dyDescent="0.25"/>
    <row r="10623" customFormat="1" x14ac:dyDescent="0.25"/>
    <row r="10624" customFormat="1" x14ac:dyDescent="0.25"/>
    <row r="10625" customFormat="1" x14ac:dyDescent="0.25"/>
    <row r="10626" customFormat="1" x14ac:dyDescent="0.25"/>
    <row r="10627" customFormat="1" x14ac:dyDescent="0.25"/>
    <row r="10628" customFormat="1" x14ac:dyDescent="0.25"/>
    <row r="10629" customFormat="1" x14ac:dyDescent="0.25"/>
    <row r="10630" customFormat="1" x14ac:dyDescent="0.25"/>
    <row r="10631" customFormat="1" x14ac:dyDescent="0.25"/>
    <row r="10632" customFormat="1" x14ac:dyDescent="0.25"/>
    <row r="10633" customFormat="1" x14ac:dyDescent="0.25"/>
    <row r="10634" customFormat="1" x14ac:dyDescent="0.25"/>
    <row r="10635" customFormat="1" x14ac:dyDescent="0.25"/>
    <row r="10636" customFormat="1" x14ac:dyDescent="0.25"/>
    <row r="10637" customFormat="1" x14ac:dyDescent="0.25"/>
    <row r="10638" customFormat="1" x14ac:dyDescent="0.25"/>
    <row r="10639" customFormat="1" x14ac:dyDescent="0.25"/>
    <row r="10640" customFormat="1" x14ac:dyDescent="0.25"/>
    <row r="10641" customFormat="1" x14ac:dyDescent="0.25"/>
    <row r="10642" customFormat="1" x14ac:dyDescent="0.25"/>
    <row r="10643" customFormat="1" x14ac:dyDescent="0.25"/>
    <row r="10644" customFormat="1" x14ac:dyDescent="0.25"/>
    <row r="10645" customFormat="1" x14ac:dyDescent="0.25"/>
    <row r="10646" customFormat="1" x14ac:dyDescent="0.25"/>
    <row r="10647" customFormat="1" x14ac:dyDescent="0.25"/>
    <row r="10648" customFormat="1" x14ac:dyDescent="0.25"/>
    <row r="10649" customFormat="1" x14ac:dyDescent="0.25"/>
    <row r="10650" customFormat="1" x14ac:dyDescent="0.25"/>
    <row r="10651" customFormat="1" x14ac:dyDescent="0.25"/>
    <row r="10652" customFormat="1" x14ac:dyDescent="0.25"/>
    <row r="10653" customFormat="1" x14ac:dyDescent="0.25"/>
    <row r="10654" customFormat="1" x14ac:dyDescent="0.25"/>
    <row r="10655" customFormat="1" x14ac:dyDescent="0.25"/>
    <row r="10656" customFormat="1" x14ac:dyDescent="0.25"/>
    <row r="10657" customFormat="1" x14ac:dyDescent="0.25"/>
    <row r="10658" customFormat="1" x14ac:dyDescent="0.25"/>
    <row r="10659" customFormat="1" x14ac:dyDescent="0.25"/>
    <row r="10660" customFormat="1" x14ac:dyDescent="0.25"/>
    <row r="10661" customFormat="1" x14ac:dyDescent="0.25"/>
    <row r="10662" customFormat="1" x14ac:dyDescent="0.25"/>
    <row r="10663" customFormat="1" x14ac:dyDescent="0.25"/>
    <row r="10664" customFormat="1" x14ac:dyDescent="0.25"/>
    <row r="10665" customFormat="1" x14ac:dyDescent="0.25"/>
    <row r="10666" customFormat="1" x14ac:dyDescent="0.25"/>
    <row r="10667" customFormat="1" x14ac:dyDescent="0.25"/>
    <row r="10668" customFormat="1" x14ac:dyDescent="0.25"/>
    <row r="10669" customFormat="1" x14ac:dyDescent="0.25"/>
    <row r="10670" customFormat="1" x14ac:dyDescent="0.25"/>
    <row r="10671" customFormat="1" x14ac:dyDescent="0.25"/>
    <row r="10672" customFormat="1" x14ac:dyDescent="0.25"/>
    <row r="10673" customFormat="1" x14ac:dyDescent="0.25"/>
    <row r="10674" customFormat="1" x14ac:dyDescent="0.25"/>
    <row r="10675" customFormat="1" x14ac:dyDescent="0.25"/>
    <row r="10676" customFormat="1" x14ac:dyDescent="0.25"/>
    <row r="10677" customFormat="1" x14ac:dyDescent="0.25"/>
    <row r="10678" customFormat="1" x14ac:dyDescent="0.25"/>
    <row r="10679" customFormat="1" x14ac:dyDescent="0.25"/>
    <row r="10680" customFormat="1" x14ac:dyDescent="0.25"/>
    <row r="10681" customFormat="1" x14ac:dyDescent="0.25"/>
    <row r="10682" customFormat="1" x14ac:dyDescent="0.25"/>
    <row r="10683" customFormat="1" x14ac:dyDescent="0.25"/>
    <row r="10684" customFormat="1" x14ac:dyDescent="0.25"/>
    <row r="10685" customFormat="1" x14ac:dyDescent="0.25"/>
    <row r="10686" customFormat="1" x14ac:dyDescent="0.25"/>
    <row r="10687" customFormat="1" x14ac:dyDescent="0.25"/>
    <row r="10688" customFormat="1" x14ac:dyDescent="0.25"/>
    <row r="10689" customFormat="1" x14ac:dyDescent="0.25"/>
    <row r="10690" customFormat="1" x14ac:dyDescent="0.25"/>
    <row r="10691" customFormat="1" x14ac:dyDescent="0.25"/>
    <row r="10692" customFormat="1" x14ac:dyDescent="0.25"/>
    <row r="10693" customFormat="1" x14ac:dyDescent="0.25"/>
    <row r="10694" customFormat="1" x14ac:dyDescent="0.25"/>
    <row r="10695" customFormat="1" x14ac:dyDescent="0.25"/>
    <row r="10696" customFormat="1" x14ac:dyDescent="0.25"/>
    <row r="10697" customFormat="1" x14ac:dyDescent="0.25"/>
    <row r="10698" customFormat="1" x14ac:dyDescent="0.25"/>
    <row r="10699" customFormat="1" x14ac:dyDescent="0.25"/>
    <row r="10700" customFormat="1" x14ac:dyDescent="0.25"/>
    <row r="10701" customFormat="1" x14ac:dyDescent="0.25"/>
    <row r="10702" customFormat="1" x14ac:dyDescent="0.25"/>
    <row r="10703" customFormat="1" x14ac:dyDescent="0.25"/>
    <row r="10704" customFormat="1" x14ac:dyDescent="0.25"/>
    <row r="10705" customFormat="1" x14ac:dyDescent="0.25"/>
    <row r="10706" customFormat="1" x14ac:dyDescent="0.25"/>
    <row r="10707" customFormat="1" x14ac:dyDescent="0.25"/>
    <row r="10708" customFormat="1" x14ac:dyDescent="0.25"/>
    <row r="10709" customFormat="1" x14ac:dyDescent="0.25"/>
    <row r="10710" customFormat="1" x14ac:dyDescent="0.25"/>
    <row r="10711" customFormat="1" x14ac:dyDescent="0.25"/>
    <row r="10712" customFormat="1" x14ac:dyDescent="0.25"/>
    <row r="10713" customFormat="1" x14ac:dyDescent="0.25"/>
    <row r="10714" customFormat="1" x14ac:dyDescent="0.25"/>
    <row r="10715" customFormat="1" x14ac:dyDescent="0.25"/>
    <row r="10716" customFormat="1" x14ac:dyDescent="0.25"/>
    <row r="10717" customFormat="1" x14ac:dyDescent="0.25"/>
    <row r="10718" customFormat="1" x14ac:dyDescent="0.25"/>
    <row r="10719" customFormat="1" x14ac:dyDescent="0.25"/>
    <row r="10720" customFormat="1" x14ac:dyDescent="0.25"/>
    <row r="10721" customFormat="1" x14ac:dyDescent="0.25"/>
    <row r="10722" customFormat="1" x14ac:dyDescent="0.25"/>
    <row r="10723" customFormat="1" x14ac:dyDescent="0.25"/>
    <row r="10724" customFormat="1" x14ac:dyDescent="0.25"/>
    <row r="10725" customFormat="1" x14ac:dyDescent="0.25"/>
    <row r="10726" customFormat="1" x14ac:dyDescent="0.25"/>
    <row r="10727" customFormat="1" x14ac:dyDescent="0.25"/>
    <row r="10728" customFormat="1" x14ac:dyDescent="0.25"/>
    <row r="10729" customFormat="1" x14ac:dyDescent="0.25"/>
    <row r="10730" customFormat="1" x14ac:dyDescent="0.25"/>
    <row r="10731" customFormat="1" x14ac:dyDescent="0.25"/>
    <row r="10732" customFormat="1" x14ac:dyDescent="0.25"/>
    <row r="10733" customFormat="1" x14ac:dyDescent="0.25"/>
    <row r="10734" customFormat="1" x14ac:dyDescent="0.25"/>
    <row r="10735" customFormat="1" x14ac:dyDescent="0.25"/>
    <row r="10736" customFormat="1" x14ac:dyDescent="0.25"/>
    <row r="10737" customFormat="1" x14ac:dyDescent="0.25"/>
    <row r="10738" customFormat="1" x14ac:dyDescent="0.25"/>
    <row r="10739" customFormat="1" x14ac:dyDescent="0.25"/>
    <row r="10740" customFormat="1" x14ac:dyDescent="0.25"/>
    <row r="10741" customFormat="1" x14ac:dyDescent="0.25"/>
    <row r="10742" customFormat="1" x14ac:dyDescent="0.25"/>
    <row r="10743" customFormat="1" x14ac:dyDescent="0.25"/>
    <row r="10744" customFormat="1" x14ac:dyDescent="0.25"/>
    <row r="10745" customFormat="1" x14ac:dyDescent="0.25"/>
    <row r="10746" customFormat="1" x14ac:dyDescent="0.25"/>
    <row r="10747" customFormat="1" x14ac:dyDescent="0.25"/>
    <row r="10748" customFormat="1" x14ac:dyDescent="0.25"/>
    <row r="10749" customFormat="1" x14ac:dyDescent="0.25"/>
    <row r="10750" customFormat="1" x14ac:dyDescent="0.25"/>
    <row r="10751" customFormat="1" x14ac:dyDescent="0.25"/>
    <row r="10752" customFormat="1" x14ac:dyDescent="0.25"/>
    <row r="10753" customFormat="1" x14ac:dyDescent="0.25"/>
    <row r="10754" customFormat="1" x14ac:dyDescent="0.25"/>
    <row r="10755" customFormat="1" x14ac:dyDescent="0.25"/>
    <row r="10756" customFormat="1" x14ac:dyDescent="0.25"/>
    <row r="10757" customFormat="1" x14ac:dyDescent="0.25"/>
    <row r="10758" customFormat="1" x14ac:dyDescent="0.25"/>
    <row r="10759" customFormat="1" x14ac:dyDescent="0.25"/>
    <row r="10760" customFormat="1" x14ac:dyDescent="0.25"/>
    <row r="10761" customFormat="1" x14ac:dyDescent="0.25"/>
    <row r="10762" customFormat="1" x14ac:dyDescent="0.25"/>
    <row r="10763" customFormat="1" x14ac:dyDescent="0.25"/>
    <row r="10764" customFormat="1" x14ac:dyDescent="0.25"/>
    <row r="10765" customFormat="1" x14ac:dyDescent="0.25"/>
    <row r="10766" customFormat="1" x14ac:dyDescent="0.25"/>
    <row r="10767" customFormat="1" x14ac:dyDescent="0.25"/>
    <row r="10768" customFormat="1" x14ac:dyDescent="0.25"/>
    <row r="10769" customFormat="1" x14ac:dyDescent="0.25"/>
    <row r="10770" customFormat="1" x14ac:dyDescent="0.25"/>
    <row r="10771" customFormat="1" x14ac:dyDescent="0.25"/>
    <row r="10772" customFormat="1" x14ac:dyDescent="0.25"/>
    <row r="10773" customFormat="1" x14ac:dyDescent="0.25"/>
    <row r="10774" customFormat="1" x14ac:dyDescent="0.25"/>
    <row r="10775" customFormat="1" x14ac:dyDescent="0.25"/>
    <row r="10776" customFormat="1" x14ac:dyDescent="0.25"/>
    <row r="10777" customFormat="1" x14ac:dyDescent="0.25"/>
    <row r="10778" customFormat="1" x14ac:dyDescent="0.25"/>
    <row r="10779" customFormat="1" x14ac:dyDescent="0.25"/>
    <row r="10780" customFormat="1" x14ac:dyDescent="0.25"/>
    <row r="10781" customFormat="1" x14ac:dyDescent="0.25"/>
    <row r="10782" customFormat="1" x14ac:dyDescent="0.25"/>
    <row r="10783" customFormat="1" x14ac:dyDescent="0.25"/>
    <row r="10784" customFormat="1" x14ac:dyDescent="0.25"/>
    <row r="10785" customFormat="1" x14ac:dyDescent="0.25"/>
    <row r="10786" customFormat="1" x14ac:dyDescent="0.25"/>
    <row r="10787" customFormat="1" x14ac:dyDescent="0.25"/>
    <row r="10788" customFormat="1" x14ac:dyDescent="0.25"/>
    <row r="10789" customFormat="1" x14ac:dyDescent="0.25"/>
    <row r="10790" customFormat="1" x14ac:dyDescent="0.25"/>
    <row r="10791" customFormat="1" x14ac:dyDescent="0.25"/>
    <row r="10792" customFormat="1" x14ac:dyDescent="0.25"/>
    <row r="10793" customFormat="1" x14ac:dyDescent="0.25"/>
    <row r="10794" customFormat="1" x14ac:dyDescent="0.25"/>
    <row r="10795" customFormat="1" x14ac:dyDescent="0.25"/>
    <row r="10796" customFormat="1" x14ac:dyDescent="0.25"/>
    <row r="10797" customFormat="1" x14ac:dyDescent="0.25"/>
    <row r="10798" customFormat="1" x14ac:dyDescent="0.25"/>
    <row r="10799" customFormat="1" x14ac:dyDescent="0.25"/>
    <row r="10800" customFormat="1" x14ac:dyDescent="0.25"/>
    <row r="10801" customFormat="1" x14ac:dyDescent="0.25"/>
    <row r="10802" customFormat="1" x14ac:dyDescent="0.25"/>
    <row r="10803" customFormat="1" x14ac:dyDescent="0.25"/>
    <row r="10804" customFormat="1" x14ac:dyDescent="0.25"/>
    <row r="10805" customFormat="1" x14ac:dyDescent="0.25"/>
    <row r="10806" customFormat="1" x14ac:dyDescent="0.25"/>
    <row r="10807" customFormat="1" x14ac:dyDescent="0.25"/>
    <row r="10808" customFormat="1" x14ac:dyDescent="0.25"/>
    <row r="10809" customFormat="1" x14ac:dyDescent="0.25"/>
    <row r="10810" customFormat="1" x14ac:dyDescent="0.25"/>
    <row r="10811" customFormat="1" x14ac:dyDescent="0.25"/>
    <row r="10812" customFormat="1" x14ac:dyDescent="0.25"/>
    <row r="10813" customFormat="1" x14ac:dyDescent="0.25"/>
    <row r="10814" customFormat="1" x14ac:dyDescent="0.25"/>
    <row r="10815" customFormat="1" x14ac:dyDescent="0.25"/>
    <row r="10816" customFormat="1" x14ac:dyDescent="0.25"/>
    <row r="10817" customFormat="1" x14ac:dyDescent="0.25"/>
    <row r="10818" customFormat="1" x14ac:dyDescent="0.25"/>
    <row r="10819" customFormat="1" x14ac:dyDescent="0.25"/>
    <row r="10820" customFormat="1" x14ac:dyDescent="0.25"/>
    <row r="10821" customFormat="1" x14ac:dyDescent="0.25"/>
    <row r="10822" customFormat="1" x14ac:dyDescent="0.25"/>
    <row r="10823" customFormat="1" x14ac:dyDescent="0.25"/>
    <row r="10824" customFormat="1" x14ac:dyDescent="0.25"/>
    <row r="10825" customFormat="1" x14ac:dyDescent="0.25"/>
    <row r="10826" customFormat="1" x14ac:dyDescent="0.25"/>
    <row r="10827" customFormat="1" x14ac:dyDescent="0.25"/>
    <row r="10828" customFormat="1" x14ac:dyDescent="0.25"/>
    <row r="10829" customFormat="1" x14ac:dyDescent="0.25"/>
    <row r="10830" customFormat="1" x14ac:dyDescent="0.25"/>
    <row r="10831" customFormat="1" x14ac:dyDescent="0.25"/>
    <row r="10832" customFormat="1" x14ac:dyDescent="0.25"/>
    <row r="10833" customFormat="1" x14ac:dyDescent="0.25"/>
    <row r="10834" customFormat="1" x14ac:dyDescent="0.25"/>
    <row r="10835" customFormat="1" x14ac:dyDescent="0.25"/>
    <row r="10836" customFormat="1" x14ac:dyDescent="0.25"/>
    <row r="10837" customFormat="1" x14ac:dyDescent="0.25"/>
    <row r="10838" customFormat="1" x14ac:dyDescent="0.25"/>
    <row r="10839" customFormat="1" x14ac:dyDescent="0.25"/>
    <row r="10840" customFormat="1" x14ac:dyDescent="0.25"/>
    <row r="10841" customFormat="1" x14ac:dyDescent="0.25"/>
    <row r="10842" customFormat="1" x14ac:dyDescent="0.25"/>
    <row r="10843" customFormat="1" x14ac:dyDescent="0.25"/>
    <row r="10844" customFormat="1" x14ac:dyDescent="0.25"/>
    <row r="10845" customFormat="1" x14ac:dyDescent="0.25"/>
    <row r="10846" customFormat="1" x14ac:dyDescent="0.25"/>
    <row r="10847" customFormat="1" x14ac:dyDescent="0.25"/>
    <row r="10848" customFormat="1" x14ac:dyDescent="0.25"/>
    <row r="10849" customFormat="1" x14ac:dyDescent="0.25"/>
    <row r="10850" customFormat="1" x14ac:dyDescent="0.25"/>
    <row r="10851" customFormat="1" x14ac:dyDescent="0.25"/>
    <row r="10852" customFormat="1" x14ac:dyDescent="0.25"/>
    <row r="10853" customFormat="1" x14ac:dyDescent="0.25"/>
    <row r="10854" customFormat="1" x14ac:dyDescent="0.25"/>
    <row r="10855" customFormat="1" x14ac:dyDescent="0.25"/>
    <row r="10856" customFormat="1" x14ac:dyDescent="0.25"/>
    <row r="10857" customFormat="1" x14ac:dyDescent="0.25"/>
    <row r="10858" customFormat="1" x14ac:dyDescent="0.25"/>
    <row r="10859" customFormat="1" x14ac:dyDescent="0.25"/>
    <row r="10860" customFormat="1" x14ac:dyDescent="0.25"/>
    <row r="10861" customFormat="1" x14ac:dyDescent="0.25"/>
    <row r="10862" customFormat="1" x14ac:dyDescent="0.25"/>
    <row r="10863" customFormat="1" x14ac:dyDescent="0.25"/>
    <row r="10864" customFormat="1" x14ac:dyDescent="0.25"/>
    <row r="10865" customFormat="1" x14ac:dyDescent="0.25"/>
    <row r="10866" customFormat="1" x14ac:dyDescent="0.25"/>
    <row r="10867" customFormat="1" x14ac:dyDescent="0.25"/>
    <row r="10868" customFormat="1" x14ac:dyDescent="0.25"/>
    <row r="10869" customFormat="1" x14ac:dyDescent="0.25"/>
    <row r="10870" customFormat="1" x14ac:dyDescent="0.25"/>
    <row r="10871" customFormat="1" x14ac:dyDescent="0.25"/>
    <row r="10872" customFormat="1" x14ac:dyDescent="0.25"/>
    <row r="10873" customFormat="1" x14ac:dyDescent="0.25"/>
    <row r="10874" customFormat="1" x14ac:dyDescent="0.25"/>
    <row r="10875" customFormat="1" x14ac:dyDescent="0.25"/>
    <row r="10876" customFormat="1" x14ac:dyDescent="0.25"/>
    <row r="10877" customFormat="1" x14ac:dyDescent="0.25"/>
    <row r="10878" customFormat="1" x14ac:dyDescent="0.25"/>
    <row r="10879" customFormat="1" x14ac:dyDescent="0.25"/>
    <row r="10880" customFormat="1" x14ac:dyDescent="0.25"/>
    <row r="10881" customFormat="1" x14ac:dyDescent="0.25"/>
    <row r="10882" customFormat="1" x14ac:dyDescent="0.25"/>
    <row r="10883" customFormat="1" x14ac:dyDescent="0.25"/>
    <row r="10884" customFormat="1" x14ac:dyDescent="0.25"/>
    <row r="10885" customFormat="1" x14ac:dyDescent="0.25"/>
    <row r="10886" customFormat="1" x14ac:dyDescent="0.25"/>
    <row r="10887" customFormat="1" x14ac:dyDescent="0.25"/>
    <row r="10888" customFormat="1" x14ac:dyDescent="0.25"/>
    <row r="10889" customFormat="1" x14ac:dyDescent="0.25"/>
    <row r="10890" customFormat="1" x14ac:dyDescent="0.25"/>
    <row r="10891" customFormat="1" x14ac:dyDescent="0.25"/>
    <row r="10892" customFormat="1" x14ac:dyDescent="0.25"/>
    <row r="10893" customFormat="1" x14ac:dyDescent="0.25"/>
    <row r="10894" customFormat="1" x14ac:dyDescent="0.25"/>
    <row r="10895" customFormat="1" x14ac:dyDescent="0.25"/>
    <row r="10896" customFormat="1" x14ac:dyDescent="0.25"/>
    <row r="10897" customFormat="1" x14ac:dyDescent="0.25"/>
    <row r="10898" customFormat="1" x14ac:dyDescent="0.25"/>
    <row r="10899" customFormat="1" x14ac:dyDescent="0.25"/>
    <row r="10900" customFormat="1" x14ac:dyDescent="0.25"/>
    <row r="10901" customFormat="1" x14ac:dyDescent="0.25"/>
    <row r="10902" customFormat="1" x14ac:dyDescent="0.25"/>
    <row r="10903" customFormat="1" x14ac:dyDescent="0.25"/>
    <row r="10904" customFormat="1" x14ac:dyDescent="0.25"/>
    <row r="10905" customFormat="1" x14ac:dyDescent="0.25"/>
    <row r="10906" customFormat="1" x14ac:dyDescent="0.25"/>
    <row r="10907" customFormat="1" x14ac:dyDescent="0.25"/>
    <row r="10908" customFormat="1" x14ac:dyDescent="0.25"/>
    <row r="10909" customFormat="1" x14ac:dyDescent="0.25"/>
    <row r="10910" customFormat="1" x14ac:dyDescent="0.25"/>
    <row r="10911" customFormat="1" x14ac:dyDescent="0.25"/>
    <row r="10912" customFormat="1" x14ac:dyDescent="0.25"/>
    <row r="10913" customFormat="1" x14ac:dyDescent="0.25"/>
    <row r="10914" customFormat="1" x14ac:dyDescent="0.25"/>
    <row r="10915" customFormat="1" x14ac:dyDescent="0.25"/>
    <row r="10916" customFormat="1" x14ac:dyDescent="0.25"/>
    <row r="10917" customFormat="1" x14ac:dyDescent="0.25"/>
    <row r="10918" customFormat="1" x14ac:dyDescent="0.25"/>
    <row r="10919" customFormat="1" x14ac:dyDescent="0.25"/>
    <row r="10920" customFormat="1" x14ac:dyDescent="0.25"/>
    <row r="10921" customFormat="1" x14ac:dyDescent="0.25"/>
    <row r="10922" customFormat="1" x14ac:dyDescent="0.25"/>
    <row r="10923" customFormat="1" x14ac:dyDescent="0.25"/>
    <row r="10924" customFormat="1" x14ac:dyDescent="0.25"/>
    <row r="10925" customFormat="1" x14ac:dyDescent="0.25"/>
    <row r="10926" customFormat="1" x14ac:dyDescent="0.25"/>
    <row r="10927" customFormat="1" x14ac:dyDescent="0.25"/>
    <row r="10928" customFormat="1" x14ac:dyDescent="0.25"/>
    <row r="10929" customFormat="1" x14ac:dyDescent="0.25"/>
    <row r="10930" customFormat="1" x14ac:dyDescent="0.25"/>
    <row r="10931" customFormat="1" x14ac:dyDescent="0.25"/>
    <row r="10932" customFormat="1" x14ac:dyDescent="0.25"/>
    <row r="10933" customFormat="1" x14ac:dyDescent="0.25"/>
    <row r="10934" customFormat="1" x14ac:dyDescent="0.25"/>
    <row r="10935" customFormat="1" x14ac:dyDescent="0.25"/>
    <row r="10936" customFormat="1" x14ac:dyDescent="0.25"/>
    <row r="10937" customFormat="1" x14ac:dyDescent="0.25"/>
    <row r="10938" customFormat="1" x14ac:dyDescent="0.25"/>
    <row r="10939" customFormat="1" x14ac:dyDescent="0.25"/>
    <row r="10940" customFormat="1" x14ac:dyDescent="0.25"/>
    <row r="10941" customFormat="1" x14ac:dyDescent="0.25"/>
    <row r="10942" customFormat="1" x14ac:dyDescent="0.25"/>
    <row r="10943" customFormat="1" x14ac:dyDescent="0.25"/>
    <row r="10944" customFormat="1" x14ac:dyDescent="0.25"/>
    <row r="10945" customFormat="1" x14ac:dyDescent="0.25"/>
    <row r="10946" customFormat="1" x14ac:dyDescent="0.25"/>
    <row r="10947" customFormat="1" x14ac:dyDescent="0.25"/>
    <row r="10948" customFormat="1" x14ac:dyDescent="0.25"/>
    <row r="10949" customFormat="1" x14ac:dyDescent="0.25"/>
    <row r="10950" customFormat="1" x14ac:dyDescent="0.25"/>
    <row r="10951" customFormat="1" x14ac:dyDescent="0.25"/>
    <row r="10952" customFormat="1" x14ac:dyDescent="0.25"/>
    <row r="10953" customFormat="1" x14ac:dyDescent="0.25"/>
    <row r="10954" customFormat="1" x14ac:dyDescent="0.25"/>
    <row r="10955" customFormat="1" x14ac:dyDescent="0.25"/>
    <row r="10956" customFormat="1" x14ac:dyDescent="0.25"/>
    <row r="10957" customFormat="1" x14ac:dyDescent="0.25"/>
    <row r="10958" customFormat="1" x14ac:dyDescent="0.25"/>
    <row r="10959" customFormat="1" x14ac:dyDescent="0.25"/>
    <row r="10960" customFormat="1" x14ac:dyDescent="0.25"/>
    <row r="10961" customFormat="1" x14ac:dyDescent="0.25"/>
    <row r="10962" customFormat="1" x14ac:dyDescent="0.25"/>
    <row r="10963" customFormat="1" x14ac:dyDescent="0.25"/>
    <row r="10964" customFormat="1" x14ac:dyDescent="0.25"/>
    <row r="10965" customFormat="1" x14ac:dyDescent="0.25"/>
    <row r="10966" customFormat="1" x14ac:dyDescent="0.25"/>
    <row r="10967" customFormat="1" x14ac:dyDescent="0.25"/>
    <row r="10968" customFormat="1" x14ac:dyDescent="0.25"/>
    <row r="10969" customFormat="1" x14ac:dyDescent="0.25"/>
    <row r="10970" customFormat="1" x14ac:dyDescent="0.25"/>
    <row r="10971" customFormat="1" x14ac:dyDescent="0.25"/>
    <row r="10972" customFormat="1" x14ac:dyDescent="0.25"/>
    <row r="10973" customFormat="1" x14ac:dyDescent="0.25"/>
    <row r="10974" customFormat="1" x14ac:dyDescent="0.25"/>
    <row r="10975" customFormat="1" x14ac:dyDescent="0.25"/>
    <row r="10976" customFormat="1" x14ac:dyDescent="0.25"/>
    <row r="10977" customFormat="1" x14ac:dyDescent="0.25"/>
    <row r="10978" customFormat="1" x14ac:dyDescent="0.25"/>
    <row r="10979" customFormat="1" x14ac:dyDescent="0.25"/>
    <row r="10980" customFormat="1" x14ac:dyDescent="0.25"/>
    <row r="10981" customFormat="1" x14ac:dyDescent="0.25"/>
    <row r="10982" customFormat="1" x14ac:dyDescent="0.25"/>
    <row r="10983" customFormat="1" x14ac:dyDescent="0.25"/>
    <row r="10984" customFormat="1" x14ac:dyDescent="0.25"/>
    <row r="10985" customFormat="1" x14ac:dyDescent="0.25"/>
    <row r="10986" customFormat="1" x14ac:dyDescent="0.25"/>
    <row r="10987" customFormat="1" x14ac:dyDescent="0.25"/>
    <row r="10988" customFormat="1" x14ac:dyDescent="0.25"/>
    <row r="10989" customFormat="1" x14ac:dyDescent="0.25"/>
    <row r="10990" customFormat="1" x14ac:dyDescent="0.25"/>
    <row r="10991" customFormat="1" x14ac:dyDescent="0.25"/>
    <row r="10992" customFormat="1" x14ac:dyDescent="0.25"/>
    <row r="10993" customFormat="1" x14ac:dyDescent="0.25"/>
    <row r="10994" customFormat="1" x14ac:dyDescent="0.25"/>
    <row r="10995" customFormat="1" x14ac:dyDescent="0.25"/>
    <row r="10996" customFormat="1" x14ac:dyDescent="0.25"/>
    <row r="10997" customFormat="1" x14ac:dyDescent="0.25"/>
    <row r="10998" customFormat="1" x14ac:dyDescent="0.25"/>
    <row r="10999" customFormat="1" x14ac:dyDescent="0.25"/>
    <row r="11000" customFormat="1" x14ac:dyDescent="0.25"/>
    <row r="11001" customFormat="1" x14ac:dyDescent="0.25"/>
    <row r="11002" customFormat="1" x14ac:dyDescent="0.25"/>
    <row r="11003" customFormat="1" x14ac:dyDescent="0.25"/>
    <row r="11004" customFormat="1" x14ac:dyDescent="0.25"/>
    <row r="11005" customFormat="1" x14ac:dyDescent="0.25"/>
    <row r="11006" customFormat="1" x14ac:dyDescent="0.25"/>
    <row r="11007" customFormat="1" x14ac:dyDescent="0.25"/>
    <row r="11008" customFormat="1" x14ac:dyDescent="0.25"/>
    <row r="11009" customFormat="1" x14ac:dyDescent="0.25"/>
    <row r="11010" customFormat="1" x14ac:dyDescent="0.25"/>
    <row r="11011" customFormat="1" x14ac:dyDescent="0.25"/>
    <row r="11012" customFormat="1" x14ac:dyDescent="0.25"/>
    <row r="11013" customFormat="1" x14ac:dyDescent="0.25"/>
    <row r="11014" customFormat="1" x14ac:dyDescent="0.25"/>
    <row r="11015" customFormat="1" x14ac:dyDescent="0.25"/>
    <row r="11016" customFormat="1" x14ac:dyDescent="0.25"/>
    <row r="11017" customFormat="1" x14ac:dyDescent="0.25"/>
    <row r="11018" customFormat="1" x14ac:dyDescent="0.25"/>
    <row r="11019" customFormat="1" x14ac:dyDescent="0.25"/>
    <row r="11020" customFormat="1" x14ac:dyDescent="0.25"/>
    <row r="11021" customFormat="1" x14ac:dyDescent="0.25"/>
    <row r="11022" customFormat="1" x14ac:dyDescent="0.25"/>
    <row r="11023" customFormat="1" x14ac:dyDescent="0.25"/>
    <row r="11024" customFormat="1" x14ac:dyDescent="0.25"/>
    <row r="11025" customFormat="1" x14ac:dyDescent="0.25"/>
    <row r="11026" customFormat="1" x14ac:dyDescent="0.25"/>
    <row r="11027" customFormat="1" x14ac:dyDescent="0.25"/>
    <row r="11028" customFormat="1" x14ac:dyDescent="0.25"/>
    <row r="11029" customFormat="1" x14ac:dyDescent="0.25"/>
    <row r="11030" customFormat="1" x14ac:dyDescent="0.25"/>
    <row r="11031" customFormat="1" x14ac:dyDescent="0.25"/>
    <row r="11032" customFormat="1" x14ac:dyDescent="0.25"/>
    <row r="11033" customFormat="1" x14ac:dyDescent="0.25"/>
    <row r="11034" customFormat="1" x14ac:dyDescent="0.25"/>
    <row r="11035" customFormat="1" x14ac:dyDescent="0.25"/>
    <row r="11036" customFormat="1" x14ac:dyDescent="0.25"/>
    <row r="11037" customFormat="1" x14ac:dyDescent="0.25"/>
    <row r="11038" customFormat="1" x14ac:dyDescent="0.25"/>
    <row r="11039" customFormat="1" x14ac:dyDescent="0.25"/>
    <row r="11040" customFormat="1" x14ac:dyDescent="0.25"/>
    <row r="11041" customFormat="1" x14ac:dyDescent="0.25"/>
    <row r="11042" customFormat="1" x14ac:dyDescent="0.25"/>
    <row r="11043" customFormat="1" x14ac:dyDescent="0.25"/>
    <row r="11044" customFormat="1" x14ac:dyDescent="0.25"/>
    <row r="11045" customFormat="1" x14ac:dyDescent="0.25"/>
    <row r="11046" customFormat="1" x14ac:dyDescent="0.25"/>
    <row r="11047" customFormat="1" x14ac:dyDescent="0.25"/>
    <row r="11048" customFormat="1" x14ac:dyDescent="0.25"/>
    <row r="11049" customFormat="1" x14ac:dyDescent="0.25"/>
    <row r="11050" customFormat="1" x14ac:dyDescent="0.25"/>
    <row r="11051" customFormat="1" x14ac:dyDescent="0.25"/>
    <row r="11052" customFormat="1" x14ac:dyDescent="0.25"/>
    <row r="11053" customFormat="1" x14ac:dyDescent="0.25"/>
    <row r="11054" customFormat="1" x14ac:dyDescent="0.25"/>
    <row r="11055" customFormat="1" x14ac:dyDescent="0.25"/>
    <row r="11056" customFormat="1" x14ac:dyDescent="0.25"/>
    <row r="11057" customFormat="1" x14ac:dyDescent="0.25"/>
    <row r="11058" customFormat="1" x14ac:dyDescent="0.25"/>
    <row r="11059" customFormat="1" x14ac:dyDescent="0.25"/>
    <row r="11060" customFormat="1" x14ac:dyDescent="0.25"/>
    <row r="11061" customFormat="1" x14ac:dyDescent="0.25"/>
    <row r="11062" customFormat="1" x14ac:dyDescent="0.25"/>
    <row r="11063" customFormat="1" x14ac:dyDescent="0.25"/>
    <row r="11064" customFormat="1" x14ac:dyDescent="0.25"/>
    <row r="11065" customFormat="1" x14ac:dyDescent="0.25"/>
    <row r="11066" customFormat="1" x14ac:dyDescent="0.25"/>
    <row r="11067" customFormat="1" x14ac:dyDescent="0.25"/>
    <row r="11068" customFormat="1" x14ac:dyDescent="0.25"/>
    <row r="11069" customFormat="1" x14ac:dyDescent="0.25"/>
    <row r="11070" customFormat="1" x14ac:dyDescent="0.25"/>
    <row r="11071" customFormat="1" x14ac:dyDescent="0.25"/>
    <row r="11072" customFormat="1" x14ac:dyDescent="0.25"/>
    <row r="11073" customFormat="1" x14ac:dyDescent="0.25"/>
    <row r="11074" customFormat="1" x14ac:dyDescent="0.25"/>
    <row r="11075" customFormat="1" x14ac:dyDescent="0.25"/>
    <row r="11076" customFormat="1" x14ac:dyDescent="0.25"/>
    <row r="11077" customFormat="1" x14ac:dyDescent="0.25"/>
    <row r="11078" customFormat="1" x14ac:dyDescent="0.25"/>
    <row r="11079" customFormat="1" x14ac:dyDescent="0.25"/>
    <row r="11080" customFormat="1" x14ac:dyDescent="0.25"/>
    <row r="11081" customFormat="1" x14ac:dyDescent="0.25"/>
    <row r="11082" customFormat="1" x14ac:dyDescent="0.25"/>
    <row r="11083" customFormat="1" x14ac:dyDescent="0.25"/>
    <row r="11084" customFormat="1" x14ac:dyDescent="0.25"/>
    <row r="11085" customFormat="1" x14ac:dyDescent="0.25"/>
    <row r="11086" customFormat="1" x14ac:dyDescent="0.25"/>
    <row r="11087" customFormat="1" x14ac:dyDescent="0.25"/>
    <row r="11088" customFormat="1" x14ac:dyDescent="0.25"/>
    <row r="11089" customFormat="1" x14ac:dyDescent="0.25"/>
    <row r="11090" customFormat="1" x14ac:dyDescent="0.25"/>
    <row r="11091" customFormat="1" x14ac:dyDescent="0.25"/>
    <row r="11092" customFormat="1" x14ac:dyDescent="0.25"/>
    <row r="11093" customFormat="1" x14ac:dyDescent="0.25"/>
    <row r="11094" customFormat="1" x14ac:dyDescent="0.25"/>
    <row r="11095" customFormat="1" x14ac:dyDescent="0.25"/>
    <row r="11096" customFormat="1" x14ac:dyDescent="0.25"/>
    <row r="11097" customFormat="1" x14ac:dyDescent="0.25"/>
    <row r="11098" customFormat="1" x14ac:dyDescent="0.25"/>
    <row r="11099" customFormat="1" x14ac:dyDescent="0.25"/>
    <row r="11100" customFormat="1" x14ac:dyDescent="0.25"/>
    <row r="11101" customFormat="1" x14ac:dyDescent="0.25"/>
    <row r="11102" customFormat="1" x14ac:dyDescent="0.25"/>
    <row r="11103" customFormat="1" x14ac:dyDescent="0.25"/>
    <row r="11104" customFormat="1" x14ac:dyDescent="0.25"/>
    <row r="11105" customFormat="1" x14ac:dyDescent="0.25"/>
    <row r="11106" customFormat="1" x14ac:dyDescent="0.25"/>
    <row r="11107" customFormat="1" x14ac:dyDescent="0.25"/>
    <row r="11108" customFormat="1" x14ac:dyDescent="0.25"/>
    <row r="11109" customFormat="1" x14ac:dyDescent="0.25"/>
    <row r="11110" customFormat="1" x14ac:dyDescent="0.25"/>
    <row r="11111" customFormat="1" x14ac:dyDescent="0.25"/>
    <row r="11112" customFormat="1" x14ac:dyDescent="0.25"/>
    <row r="11113" customFormat="1" x14ac:dyDescent="0.25"/>
    <row r="11114" customFormat="1" x14ac:dyDescent="0.25"/>
    <row r="11115" customFormat="1" x14ac:dyDescent="0.25"/>
    <row r="11116" customFormat="1" x14ac:dyDescent="0.25"/>
    <row r="11117" customFormat="1" x14ac:dyDescent="0.25"/>
    <row r="11118" customFormat="1" x14ac:dyDescent="0.25"/>
    <row r="11119" customFormat="1" x14ac:dyDescent="0.25"/>
    <row r="11120" customFormat="1" x14ac:dyDescent="0.25"/>
    <row r="11121" customFormat="1" x14ac:dyDescent="0.25"/>
    <row r="11122" customFormat="1" x14ac:dyDescent="0.25"/>
    <row r="11123" customFormat="1" x14ac:dyDescent="0.25"/>
    <row r="11124" customFormat="1" x14ac:dyDescent="0.25"/>
    <row r="11125" customFormat="1" x14ac:dyDescent="0.25"/>
    <row r="11126" customFormat="1" x14ac:dyDescent="0.25"/>
    <row r="11127" customFormat="1" x14ac:dyDescent="0.25"/>
    <row r="11128" customFormat="1" x14ac:dyDescent="0.25"/>
    <row r="11129" customFormat="1" x14ac:dyDescent="0.25"/>
    <row r="11130" customFormat="1" x14ac:dyDescent="0.25"/>
    <row r="11131" customFormat="1" x14ac:dyDescent="0.25"/>
    <row r="11132" customFormat="1" x14ac:dyDescent="0.25"/>
    <row r="11133" customFormat="1" x14ac:dyDescent="0.25"/>
    <row r="11134" customFormat="1" x14ac:dyDescent="0.25"/>
    <row r="11135" customFormat="1" x14ac:dyDescent="0.25"/>
    <row r="11136" customFormat="1" x14ac:dyDescent="0.25"/>
    <row r="11137" customFormat="1" x14ac:dyDescent="0.25"/>
    <row r="11138" customFormat="1" x14ac:dyDescent="0.25"/>
    <row r="11139" customFormat="1" x14ac:dyDescent="0.25"/>
    <row r="11140" customFormat="1" x14ac:dyDescent="0.25"/>
    <row r="11141" customFormat="1" x14ac:dyDescent="0.25"/>
    <row r="11142" customFormat="1" x14ac:dyDescent="0.25"/>
    <row r="11143" customFormat="1" x14ac:dyDescent="0.25"/>
    <row r="11144" customFormat="1" x14ac:dyDescent="0.25"/>
    <row r="11145" customFormat="1" x14ac:dyDescent="0.25"/>
    <row r="11146" customFormat="1" x14ac:dyDescent="0.25"/>
    <row r="11147" customFormat="1" x14ac:dyDescent="0.25"/>
    <row r="11148" customFormat="1" x14ac:dyDescent="0.25"/>
    <row r="11149" customFormat="1" x14ac:dyDescent="0.25"/>
    <row r="11150" customFormat="1" x14ac:dyDescent="0.25"/>
    <row r="11151" customFormat="1" x14ac:dyDescent="0.25"/>
    <row r="11152" customFormat="1" x14ac:dyDescent="0.25"/>
    <row r="11153" customFormat="1" x14ac:dyDescent="0.25"/>
    <row r="11154" customFormat="1" x14ac:dyDescent="0.25"/>
    <row r="11155" customFormat="1" x14ac:dyDescent="0.25"/>
    <row r="11156" customFormat="1" x14ac:dyDescent="0.25"/>
    <row r="11157" customFormat="1" x14ac:dyDescent="0.25"/>
    <row r="11158" customFormat="1" x14ac:dyDescent="0.25"/>
    <row r="11159" customFormat="1" x14ac:dyDescent="0.25"/>
    <row r="11160" customFormat="1" x14ac:dyDescent="0.25"/>
    <row r="11161" customFormat="1" x14ac:dyDescent="0.25"/>
    <row r="11162" customFormat="1" x14ac:dyDescent="0.25"/>
    <row r="11163" customFormat="1" x14ac:dyDescent="0.25"/>
    <row r="11164" customFormat="1" x14ac:dyDescent="0.25"/>
    <row r="11165" customFormat="1" x14ac:dyDescent="0.25"/>
    <row r="11166" customFormat="1" x14ac:dyDescent="0.25"/>
    <row r="11167" customFormat="1" x14ac:dyDescent="0.25"/>
    <row r="11168" customFormat="1" x14ac:dyDescent="0.25"/>
    <row r="11169" customFormat="1" x14ac:dyDescent="0.25"/>
    <row r="11170" customFormat="1" x14ac:dyDescent="0.25"/>
    <row r="11171" customFormat="1" x14ac:dyDescent="0.25"/>
    <row r="11172" customFormat="1" x14ac:dyDescent="0.25"/>
    <row r="11173" customFormat="1" x14ac:dyDescent="0.25"/>
    <row r="11174" customFormat="1" x14ac:dyDescent="0.25"/>
    <row r="11175" customFormat="1" x14ac:dyDescent="0.25"/>
    <row r="11176" customFormat="1" x14ac:dyDescent="0.25"/>
    <row r="11177" customFormat="1" x14ac:dyDescent="0.25"/>
    <row r="11178" customFormat="1" x14ac:dyDescent="0.25"/>
    <row r="11179" customFormat="1" x14ac:dyDescent="0.25"/>
    <row r="11180" customFormat="1" x14ac:dyDescent="0.25"/>
    <row r="11181" customFormat="1" x14ac:dyDescent="0.25"/>
    <row r="11182" customFormat="1" x14ac:dyDescent="0.25"/>
    <row r="11183" customFormat="1" x14ac:dyDescent="0.25"/>
    <row r="11184" customFormat="1" x14ac:dyDescent="0.25"/>
    <row r="11185" customFormat="1" x14ac:dyDescent="0.25"/>
    <row r="11186" customFormat="1" x14ac:dyDescent="0.25"/>
    <row r="11187" customFormat="1" x14ac:dyDescent="0.25"/>
    <row r="11188" customFormat="1" x14ac:dyDescent="0.25"/>
    <row r="11189" customFormat="1" x14ac:dyDescent="0.25"/>
    <row r="11190" customFormat="1" x14ac:dyDescent="0.25"/>
    <row r="11191" customFormat="1" x14ac:dyDescent="0.25"/>
    <row r="11192" customFormat="1" x14ac:dyDescent="0.25"/>
    <row r="11193" customFormat="1" x14ac:dyDescent="0.25"/>
    <row r="11194" customFormat="1" x14ac:dyDescent="0.25"/>
    <row r="11195" customFormat="1" x14ac:dyDescent="0.25"/>
    <row r="11196" customFormat="1" x14ac:dyDescent="0.25"/>
    <row r="11197" customFormat="1" x14ac:dyDescent="0.25"/>
    <row r="11198" customFormat="1" x14ac:dyDescent="0.25"/>
    <row r="11199" customFormat="1" x14ac:dyDescent="0.25"/>
    <row r="11200" customFormat="1" x14ac:dyDescent="0.25"/>
    <row r="11201" customFormat="1" x14ac:dyDescent="0.25"/>
    <row r="11202" customFormat="1" x14ac:dyDescent="0.25"/>
    <row r="11203" customFormat="1" x14ac:dyDescent="0.25"/>
    <row r="11204" customFormat="1" x14ac:dyDescent="0.25"/>
    <row r="11205" customFormat="1" x14ac:dyDescent="0.25"/>
    <row r="11206" customFormat="1" x14ac:dyDescent="0.25"/>
    <row r="11207" customFormat="1" x14ac:dyDescent="0.25"/>
    <row r="11208" customFormat="1" x14ac:dyDescent="0.25"/>
    <row r="11209" customFormat="1" x14ac:dyDescent="0.25"/>
    <row r="11210" customFormat="1" x14ac:dyDescent="0.25"/>
    <row r="11211" customFormat="1" x14ac:dyDescent="0.25"/>
    <row r="11212" customFormat="1" x14ac:dyDescent="0.25"/>
    <row r="11213" customFormat="1" x14ac:dyDescent="0.25"/>
    <row r="11214" customFormat="1" x14ac:dyDescent="0.25"/>
    <row r="11215" customFormat="1" x14ac:dyDescent="0.25"/>
    <row r="11216" customFormat="1" x14ac:dyDescent="0.25"/>
    <row r="11217" customFormat="1" x14ac:dyDescent="0.25"/>
    <row r="11218" customFormat="1" x14ac:dyDescent="0.25"/>
    <row r="11219" customFormat="1" x14ac:dyDescent="0.25"/>
    <row r="11220" customFormat="1" x14ac:dyDescent="0.25"/>
    <row r="11221" customFormat="1" x14ac:dyDescent="0.25"/>
    <row r="11222" customFormat="1" x14ac:dyDescent="0.25"/>
    <row r="11223" customFormat="1" x14ac:dyDescent="0.25"/>
    <row r="11224" customFormat="1" x14ac:dyDescent="0.25"/>
    <row r="11225" customFormat="1" x14ac:dyDescent="0.25"/>
    <row r="11226" customFormat="1" x14ac:dyDescent="0.25"/>
    <row r="11227" customFormat="1" x14ac:dyDescent="0.25"/>
    <row r="11228" customFormat="1" x14ac:dyDescent="0.25"/>
    <row r="11229" customFormat="1" x14ac:dyDescent="0.25"/>
    <row r="11230" customFormat="1" x14ac:dyDescent="0.25"/>
    <row r="11231" customFormat="1" x14ac:dyDescent="0.25"/>
    <row r="11232" customFormat="1" x14ac:dyDescent="0.25"/>
    <row r="11233" customFormat="1" x14ac:dyDescent="0.25"/>
    <row r="11234" customFormat="1" x14ac:dyDescent="0.25"/>
    <row r="11235" customFormat="1" x14ac:dyDescent="0.25"/>
    <row r="11236" customFormat="1" x14ac:dyDescent="0.25"/>
    <row r="11237" customFormat="1" x14ac:dyDescent="0.25"/>
    <row r="11238" customFormat="1" x14ac:dyDescent="0.25"/>
    <row r="11239" customFormat="1" x14ac:dyDescent="0.25"/>
    <row r="11240" customFormat="1" x14ac:dyDescent="0.25"/>
    <row r="11241" customFormat="1" x14ac:dyDescent="0.25"/>
    <row r="11242" customFormat="1" x14ac:dyDescent="0.25"/>
    <row r="11243" customFormat="1" x14ac:dyDescent="0.25"/>
    <row r="11244" customFormat="1" x14ac:dyDescent="0.25"/>
    <row r="11245" customFormat="1" x14ac:dyDescent="0.25"/>
    <row r="11246" customFormat="1" x14ac:dyDescent="0.25"/>
    <row r="11247" customFormat="1" x14ac:dyDescent="0.25"/>
    <row r="11248" customFormat="1" x14ac:dyDescent="0.25"/>
    <row r="11249" customFormat="1" x14ac:dyDescent="0.25"/>
    <row r="11250" customFormat="1" x14ac:dyDescent="0.25"/>
    <row r="11251" customFormat="1" x14ac:dyDescent="0.25"/>
    <row r="11252" customFormat="1" x14ac:dyDescent="0.25"/>
    <row r="11253" customFormat="1" x14ac:dyDescent="0.25"/>
    <row r="11254" customFormat="1" x14ac:dyDescent="0.25"/>
    <row r="11255" customFormat="1" x14ac:dyDescent="0.25"/>
    <row r="11256" customFormat="1" x14ac:dyDescent="0.25"/>
    <row r="11257" customFormat="1" x14ac:dyDescent="0.25"/>
    <row r="11258" customFormat="1" x14ac:dyDescent="0.25"/>
    <row r="11259" customFormat="1" x14ac:dyDescent="0.25"/>
    <row r="11260" customFormat="1" x14ac:dyDescent="0.25"/>
    <row r="11261" customFormat="1" x14ac:dyDescent="0.25"/>
    <row r="11262" customFormat="1" x14ac:dyDescent="0.25"/>
    <row r="11263" customFormat="1" x14ac:dyDescent="0.25"/>
    <row r="11264" customFormat="1" x14ac:dyDescent="0.25"/>
    <row r="11265" customFormat="1" x14ac:dyDescent="0.25"/>
    <row r="11266" customFormat="1" x14ac:dyDescent="0.25"/>
    <row r="11267" customFormat="1" x14ac:dyDescent="0.25"/>
    <row r="11268" customFormat="1" x14ac:dyDescent="0.25"/>
    <row r="11269" customFormat="1" x14ac:dyDescent="0.25"/>
    <row r="11270" customFormat="1" x14ac:dyDescent="0.25"/>
    <row r="11271" customFormat="1" x14ac:dyDescent="0.25"/>
    <row r="11272" customFormat="1" x14ac:dyDescent="0.25"/>
    <row r="11273" customFormat="1" x14ac:dyDescent="0.25"/>
    <row r="11274" customFormat="1" x14ac:dyDescent="0.25"/>
    <row r="11275" customFormat="1" x14ac:dyDescent="0.25"/>
    <row r="11276" customFormat="1" x14ac:dyDescent="0.25"/>
    <row r="11277" customFormat="1" x14ac:dyDescent="0.25"/>
    <row r="11278" customFormat="1" x14ac:dyDescent="0.25"/>
    <row r="11279" customFormat="1" x14ac:dyDescent="0.25"/>
    <row r="11280" customFormat="1" x14ac:dyDescent="0.25"/>
    <row r="11281" customFormat="1" x14ac:dyDescent="0.25"/>
    <row r="11282" customFormat="1" x14ac:dyDescent="0.25"/>
    <row r="11283" customFormat="1" x14ac:dyDescent="0.25"/>
    <row r="11284" customFormat="1" x14ac:dyDescent="0.25"/>
    <row r="11285" customFormat="1" x14ac:dyDescent="0.25"/>
    <row r="11286" customFormat="1" x14ac:dyDescent="0.25"/>
    <row r="11287" customFormat="1" x14ac:dyDescent="0.25"/>
    <row r="11288" customFormat="1" x14ac:dyDescent="0.25"/>
    <row r="11289" customFormat="1" x14ac:dyDescent="0.25"/>
    <row r="11290" customFormat="1" x14ac:dyDescent="0.25"/>
    <row r="11291" customFormat="1" x14ac:dyDescent="0.25"/>
    <row r="11292" customFormat="1" x14ac:dyDescent="0.25"/>
    <row r="11293" customFormat="1" x14ac:dyDescent="0.25"/>
    <row r="11294" customFormat="1" x14ac:dyDescent="0.25"/>
    <row r="11295" customFormat="1" x14ac:dyDescent="0.25"/>
    <row r="11296" customFormat="1" x14ac:dyDescent="0.25"/>
    <row r="11297" customFormat="1" x14ac:dyDescent="0.25"/>
    <row r="11298" customFormat="1" x14ac:dyDescent="0.25"/>
    <row r="11299" customFormat="1" x14ac:dyDescent="0.25"/>
    <row r="11300" customFormat="1" x14ac:dyDescent="0.25"/>
    <row r="11301" customFormat="1" x14ac:dyDescent="0.25"/>
    <row r="11302" customFormat="1" x14ac:dyDescent="0.25"/>
    <row r="11303" customFormat="1" x14ac:dyDescent="0.25"/>
    <row r="11304" customFormat="1" x14ac:dyDescent="0.25"/>
    <row r="11305" customFormat="1" x14ac:dyDescent="0.25"/>
    <row r="11306" customFormat="1" x14ac:dyDescent="0.25"/>
    <row r="11307" customFormat="1" x14ac:dyDescent="0.25"/>
    <row r="11308" customFormat="1" x14ac:dyDescent="0.25"/>
    <row r="11309" customFormat="1" x14ac:dyDescent="0.25"/>
    <row r="11310" customFormat="1" x14ac:dyDescent="0.25"/>
    <row r="11311" customFormat="1" x14ac:dyDescent="0.25"/>
    <row r="11312" customFormat="1" x14ac:dyDescent="0.25"/>
    <row r="11313" customFormat="1" x14ac:dyDescent="0.25"/>
    <row r="11314" customFormat="1" x14ac:dyDescent="0.25"/>
    <row r="11315" customFormat="1" x14ac:dyDescent="0.25"/>
    <row r="11316" customFormat="1" x14ac:dyDescent="0.25"/>
    <row r="11317" customFormat="1" x14ac:dyDescent="0.25"/>
    <row r="11318" customFormat="1" x14ac:dyDescent="0.25"/>
    <row r="11319" customFormat="1" x14ac:dyDescent="0.25"/>
    <row r="11320" customFormat="1" x14ac:dyDescent="0.25"/>
    <row r="11321" customFormat="1" x14ac:dyDescent="0.25"/>
    <row r="11322" customFormat="1" x14ac:dyDescent="0.25"/>
    <row r="11323" customFormat="1" x14ac:dyDescent="0.25"/>
    <row r="11324" customFormat="1" x14ac:dyDescent="0.25"/>
    <row r="11325" customFormat="1" x14ac:dyDescent="0.25"/>
    <row r="11326" customFormat="1" x14ac:dyDescent="0.25"/>
    <row r="11327" customFormat="1" x14ac:dyDescent="0.25"/>
    <row r="11328" customFormat="1" x14ac:dyDescent="0.25"/>
    <row r="11329" customFormat="1" x14ac:dyDescent="0.25"/>
    <row r="11330" customFormat="1" x14ac:dyDescent="0.25"/>
    <row r="11331" customFormat="1" x14ac:dyDescent="0.25"/>
    <row r="11332" customFormat="1" x14ac:dyDescent="0.25"/>
    <row r="11333" customFormat="1" x14ac:dyDescent="0.25"/>
    <row r="11334" customFormat="1" x14ac:dyDescent="0.25"/>
    <row r="11335" customFormat="1" x14ac:dyDescent="0.25"/>
    <row r="11336" customFormat="1" x14ac:dyDescent="0.25"/>
    <row r="11337" customFormat="1" x14ac:dyDescent="0.25"/>
    <row r="11338" customFormat="1" x14ac:dyDescent="0.25"/>
    <row r="11339" customFormat="1" x14ac:dyDescent="0.25"/>
    <row r="11340" customFormat="1" x14ac:dyDescent="0.25"/>
    <row r="11341" customFormat="1" x14ac:dyDescent="0.25"/>
    <row r="11342" customFormat="1" x14ac:dyDescent="0.25"/>
    <row r="11343" customFormat="1" x14ac:dyDescent="0.25"/>
    <row r="11344" customFormat="1" x14ac:dyDescent="0.25"/>
    <row r="11345" customFormat="1" x14ac:dyDescent="0.25"/>
    <row r="11346" customFormat="1" x14ac:dyDescent="0.25"/>
    <row r="11347" customFormat="1" x14ac:dyDescent="0.25"/>
    <row r="11348" customFormat="1" x14ac:dyDescent="0.25"/>
    <row r="11349" customFormat="1" x14ac:dyDescent="0.25"/>
    <row r="11350" customFormat="1" x14ac:dyDescent="0.25"/>
    <row r="11351" customFormat="1" x14ac:dyDescent="0.25"/>
    <row r="11352" customFormat="1" x14ac:dyDescent="0.25"/>
    <row r="11353" customFormat="1" x14ac:dyDescent="0.25"/>
    <row r="11354" customFormat="1" x14ac:dyDescent="0.25"/>
    <row r="11355" customFormat="1" x14ac:dyDescent="0.25"/>
    <row r="11356" customFormat="1" x14ac:dyDescent="0.25"/>
    <row r="11357" customFormat="1" x14ac:dyDescent="0.25"/>
    <row r="11358" customFormat="1" x14ac:dyDescent="0.25"/>
    <row r="11359" customFormat="1" x14ac:dyDescent="0.25"/>
    <row r="11360" customFormat="1" x14ac:dyDescent="0.25"/>
    <row r="11361" customFormat="1" x14ac:dyDescent="0.25"/>
    <row r="11362" customFormat="1" x14ac:dyDescent="0.25"/>
    <row r="11363" customFormat="1" x14ac:dyDescent="0.25"/>
    <row r="11364" customFormat="1" x14ac:dyDescent="0.25"/>
    <row r="11365" customFormat="1" x14ac:dyDescent="0.25"/>
    <row r="11366" customFormat="1" x14ac:dyDescent="0.25"/>
    <row r="11367" customFormat="1" x14ac:dyDescent="0.25"/>
    <row r="11368" customFormat="1" x14ac:dyDescent="0.25"/>
    <row r="11369" customFormat="1" x14ac:dyDescent="0.25"/>
    <row r="11370" customFormat="1" x14ac:dyDescent="0.25"/>
    <row r="11371" customFormat="1" x14ac:dyDescent="0.25"/>
    <row r="11372" customFormat="1" x14ac:dyDescent="0.25"/>
    <row r="11373" customFormat="1" x14ac:dyDescent="0.25"/>
    <row r="11374" customFormat="1" x14ac:dyDescent="0.25"/>
    <row r="11375" customFormat="1" x14ac:dyDescent="0.25"/>
    <row r="11376" customFormat="1" x14ac:dyDescent="0.25"/>
    <row r="11377" customFormat="1" x14ac:dyDescent="0.25"/>
    <row r="11378" customFormat="1" x14ac:dyDescent="0.25"/>
    <row r="11379" customFormat="1" x14ac:dyDescent="0.25"/>
    <row r="11380" customFormat="1" x14ac:dyDescent="0.25"/>
    <row r="11381" customFormat="1" x14ac:dyDescent="0.25"/>
    <row r="11382" customFormat="1" x14ac:dyDescent="0.25"/>
    <row r="11383" customFormat="1" x14ac:dyDescent="0.25"/>
    <row r="11384" customFormat="1" x14ac:dyDescent="0.25"/>
    <row r="11385" customFormat="1" x14ac:dyDescent="0.25"/>
    <row r="11386" customFormat="1" x14ac:dyDescent="0.25"/>
    <row r="11387" customFormat="1" x14ac:dyDescent="0.25"/>
    <row r="11388" customFormat="1" x14ac:dyDescent="0.25"/>
    <row r="11389" customFormat="1" x14ac:dyDescent="0.25"/>
    <row r="11390" customFormat="1" x14ac:dyDescent="0.25"/>
    <row r="11391" customFormat="1" x14ac:dyDescent="0.25"/>
    <row r="11392" customFormat="1" x14ac:dyDescent="0.25"/>
    <row r="11393" customFormat="1" x14ac:dyDescent="0.25"/>
    <row r="11394" customFormat="1" x14ac:dyDescent="0.25"/>
    <row r="11395" customFormat="1" x14ac:dyDescent="0.25"/>
    <row r="11396" customFormat="1" x14ac:dyDescent="0.25"/>
    <row r="11397" customFormat="1" x14ac:dyDescent="0.25"/>
    <row r="11398" customFormat="1" x14ac:dyDescent="0.25"/>
    <row r="11399" customFormat="1" x14ac:dyDescent="0.25"/>
    <row r="11400" customFormat="1" x14ac:dyDescent="0.25"/>
    <row r="11401" customFormat="1" x14ac:dyDescent="0.25"/>
    <row r="11402" customFormat="1" x14ac:dyDescent="0.25"/>
    <row r="11403" customFormat="1" x14ac:dyDescent="0.25"/>
    <row r="11404" customFormat="1" x14ac:dyDescent="0.25"/>
    <row r="11405" customFormat="1" x14ac:dyDescent="0.25"/>
    <row r="11406" customFormat="1" x14ac:dyDescent="0.25"/>
    <row r="11407" customFormat="1" x14ac:dyDescent="0.25"/>
    <row r="11408" customFormat="1" x14ac:dyDescent="0.25"/>
    <row r="11409" customFormat="1" x14ac:dyDescent="0.25"/>
    <row r="11410" customFormat="1" x14ac:dyDescent="0.25"/>
    <row r="11411" customFormat="1" x14ac:dyDescent="0.25"/>
    <row r="11412" customFormat="1" x14ac:dyDescent="0.25"/>
    <row r="11413" customFormat="1" x14ac:dyDescent="0.25"/>
    <row r="11414" customFormat="1" x14ac:dyDescent="0.25"/>
    <row r="11415" customFormat="1" x14ac:dyDescent="0.25"/>
    <row r="11416" customFormat="1" x14ac:dyDescent="0.25"/>
    <row r="11417" customFormat="1" x14ac:dyDescent="0.25"/>
    <row r="11418" customFormat="1" x14ac:dyDescent="0.25"/>
    <row r="11419" customFormat="1" x14ac:dyDescent="0.25"/>
    <row r="11420" customFormat="1" x14ac:dyDescent="0.25"/>
    <row r="11421" customFormat="1" x14ac:dyDescent="0.25"/>
    <row r="11422" customFormat="1" x14ac:dyDescent="0.25"/>
    <row r="11423" customFormat="1" x14ac:dyDescent="0.25"/>
    <row r="11424" customFormat="1" x14ac:dyDescent="0.25"/>
    <row r="11425" customFormat="1" x14ac:dyDescent="0.25"/>
    <row r="11426" customFormat="1" x14ac:dyDescent="0.25"/>
    <row r="11427" customFormat="1" x14ac:dyDescent="0.25"/>
    <row r="11428" customFormat="1" x14ac:dyDescent="0.25"/>
    <row r="11429" customFormat="1" x14ac:dyDescent="0.25"/>
    <row r="11430" customFormat="1" x14ac:dyDescent="0.25"/>
    <row r="11431" customFormat="1" x14ac:dyDescent="0.25"/>
    <row r="11432" customFormat="1" x14ac:dyDescent="0.25"/>
    <row r="11433" customFormat="1" x14ac:dyDescent="0.25"/>
    <row r="11434" customFormat="1" x14ac:dyDescent="0.25"/>
    <row r="11435" customFormat="1" x14ac:dyDescent="0.25"/>
    <row r="11436" customFormat="1" x14ac:dyDescent="0.25"/>
    <row r="11437" customFormat="1" x14ac:dyDescent="0.25"/>
    <row r="11438" customFormat="1" x14ac:dyDescent="0.25"/>
    <row r="11439" customFormat="1" x14ac:dyDescent="0.25"/>
    <row r="11440" customFormat="1" x14ac:dyDescent="0.25"/>
    <row r="11441" customFormat="1" x14ac:dyDescent="0.25"/>
    <row r="11442" customFormat="1" x14ac:dyDescent="0.25"/>
    <row r="11443" customFormat="1" x14ac:dyDescent="0.25"/>
    <row r="11444" customFormat="1" x14ac:dyDescent="0.25"/>
    <row r="11445" customFormat="1" x14ac:dyDescent="0.25"/>
    <row r="11446" customFormat="1" x14ac:dyDescent="0.25"/>
    <row r="11447" customFormat="1" x14ac:dyDescent="0.25"/>
    <row r="11448" customFormat="1" x14ac:dyDescent="0.25"/>
    <row r="11449" customFormat="1" x14ac:dyDescent="0.25"/>
    <row r="11450" customFormat="1" x14ac:dyDescent="0.25"/>
    <row r="11451" customFormat="1" x14ac:dyDescent="0.25"/>
    <row r="11452" customFormat="1" x14ac:dyDescent="0.25"/>
    <row r="11453" customFormat="1" x14ac:dyDescent="0.25"/>
    <row r="11454" customFormat="1" x14ac:dyDescent="0.25"/>
    <row r="11455" customFormat="1" x14ac:dyDescent="0.25"/>
    <row r="11456" customFormat="1" x14ac:dyDescent="0.25"/>
    <row r="11457" customFormat="1" x14ac:dyDescent="0.25"/>
    <row r="11458" customFormat="1" x14ac:dyDescent="0.25"/>
    <row r="11459" customFormat="1" x14ac:dyDescent="0.25"/>
    <row r="11460" customFormat="1" x14ac:dyDescent="0.25"/>
    <row r="11461" customFormat="1" x14ac:dyDescent="0.25"/>
    <row r="11462" customFormat="1" x14ac:dyDescent="0.25"/>
    <row r="11463" customFormat="1" x14ac:dyDescent="0.25"/>
    <row r="11464" customFormat="1" x14ac:dyDescent="0.25"/>
    <row r="11465" customFormat="1" x14ac:dyDescent="0.25"/>
    <row r="11466" customFormat="1" x14ac:dyDescent="0.25"/>
    <row r="11467" customFormat="1" x14ac:dyDescent="0.25"/>
    <row r="11468" customFormat="1" x14ac:dyDescent="0.25"/>
    <row r="11469" customFormat="1" x14ac:dyDescent="0.25"/>
    <row r="11470" customFormat="1" x14ac:dyDescent="0.25"/>
    <row r="11471" customFormat="1" x14ac:dyDescent="0.25"/>
    <row r="11472" customFormat="1" x14ac:dyDescent="0.25"/>
    <row r="11473" customFormat="1" x14ac:dyDescent="0.25"/>
    <row r="11474" customFormat="1" x14ac:dyDescent="0.25"/>
    <row r="11475" customFormat="1" x14ac:dyDescent="0.25"/>
    <row r="11476" customFormat="1" x14ac:dyDescent="0.25"/>
    <row r="11477" customFormat="1" x14ac:dyDescent="0.25"/>
    <row r="11478" customFormat="1" x14ac:dyDescent="0.25"/>
    <row r="11479" customFormat="1" x14ac:dyDescent="0.25"/>
    <row r="11480" customFormat="1" x14ac:dyDescent="0.25"/>
    <row r="11481" customFormat="1" x14ac:dyDescent="0.25"/>
    <row r="11482" customFormat="1" x14ac:dyDescent="0.25"/>
    <row r="11483" customFormat="1" x14ac:dyDescent="0.25"/>
    <row r="11484" customFormat="1" x14ac:dyDescent="0.25"/>
    <row r="11485" customFormat="1" x14ac:dyDescent="0.25"/>
    <row r="11486" customFormat="1" x14ac:dyDescent="0.25"/>
    <row r="11487" customFormat="1" x14ac:dyDescent="0.25"/>
    <row r="11488" customFormat="1" x14ac:dyDescent="0.25"/>
    <row r="11489" customFormat="1" x14ac:dyDescent="0.25"/>
    <row r="11490" customFormat="1" x14ac:dyDescent="0.25"/>
    <row r="11491" customFormat="1" x14ac:dyDescent="0.25"/>
    <row r="11492" customFormat="1" x14ac:dyDescent="0.25"/>
    <row r="11493" customFormat="1" x14ac:dyDescent="0.25"/>
    <row r="11494" customFormat="1" x14ac:dyDescent="0.25"/>
    <row r="11495" customFormat="1" x14ac:dyDescent="0.25"/>
    <row r="11496" customFormat="1" x14ac:dyDescent="0.25"/>
    <row r="11497" customFormat="1" x14ac:dyDescent="0.25"/>
    <row r="11498" customFormat="1" x14ac:dyDescent="0.25"/>
    <row r="11499" customFormat="1" x14ac:dyDescent="0.25"/>
    <row r="11500" customFormat="1" x14ac:dyDescent="0.25"/>
    <row r="11501" customFormat="1" x14ac:dyDescent="0.25"/>
    <row r="11502" customFormat="1" x14ac:dyDescent="0.25"/>
    <row r="11503" customFormat="1" x14ac:dyDescent="0.25"/>
    <row r="11504" customFormat="1" x14ac:dyDescent="0.25"/>
    <row r="11505" customFormat="1" x14ac:dyDescent="0.25"/>
    <row r="11506" customFormat="1" x14ac:dyDescent="0.25"/>
    <row r="11507" customFormat="1" x14ac:dyDescent="0.25"/>
    <row r="11508" customFormat="1" x14ac:dyDescent="0.25"/>
    <row r="11509" customFormat="1" x14ac:dyDescent="0.25"/>
    <row r="11510" customFormat="1" x14ac:dyDescent="0.25"/>
    <row r="11511" customFormat="1" x14ac:dyDescent="0.25"/>
    <row r="11512" customFormat="1" x14ac:dyDescent="0.25"/>
    <row r="11513" customFormat="1" x14ac:dyDescent="0.25"/>
    <row r="11514" customFormat="1" x14ac:dyDescent="0.25"/>
    <row r="11515" customFormat="1" x14ac:dyDescent="0.25"/>
    <row r="11516" customFormat="1" x14ac:dyDescent="0.25"/>
    <row r="11517" customFormat="1" x14ac:dyDescent="0.25"/>
    <row r="11518" customFormat="1" x14ac:dyDescent="0.25"/>
    <row r="11519" customFormat="1" x14ac:dyDescent="0.25"/>
    <row r="11520" customFormat="1" x14ac:dyDescent="0.25"/>
    <row r="11521" customFormat="1" x14ac:dyDescent="0.25"/>
    <row r="11522" customFormat="1" x14ac:dyDescent="0.25"/>
    <row r="11523" customFormat="1" x14ac:dyDescent="0.25"/>
    <row r="11524" customFormat="1" x14ac:dyDescent="0.25"/>
    <row r="11525" customFormat="1" x14ac:dyDescent="0.25"/>
    <row r="11526" customFormat="1" x14ac:dyDescent="0.25"/>
    <row r="11527" customFormat="1" x14ac:dyDescent="0.25"/>
    <row r="11528" customFormat="1" x14ac:dyDescent="0.25"/>
    <row r="11529" customFormat="1" x14ac:dyDescent="0.25"/>
    <row r="11530" customFormat="1" x14ac:dyDescent="0.25"/>
    <row r="11531" customFormat="1" x14ac:dyDescent="0.25"/>
    <row r="11532" customFormat="1" x14ac:dyDescent="0.25"/>
    <row r="11533" customFormat="1" x14ac:dyDescent="0.25"/>
    <row r="11534" customFormat="1" x14ac:dyDescent="0.25"/>
    <row r="11535" customFormat="1" x14ac:dyDescent="0.25"/>
    <row r="11536" customFormat="1" x14ac:dyDescent="0.25"/>
    <row r="11537" customFormat="1" x14ac:dyDescent="0.25"/>
    <row r="11538" customFormat="1" x14ac:dyDescent="0.25"/>
    <row r="11539" customFormat="1" x14ac:dyDescent="0.25"/>
    <row r="11540" customFormat="1" x14ac:dyDescent="0.25"/>
    <row r="11541" customFormat="1" x14ac:dyDescent="0.25"/>
    <row r="11542" customFormat="1" x14ac:dyDescent="0.25"/>
    <row r="11543" customFormat="1" x14ac:dyDescent="0.25"/>
    <row r="11544" customFormat="1" x14ac:dyDescent="0.25"/>
    <row r="11545" customFormat="1" x14ac:dyDescent="0.25"/>
    <row r="11546" customFormat="1" x14ac:dyDescent="0.25"/>
    <row r="11547" customFormat="1" x14ac:dyDescent="0.25"/>
    <row r="11548" customFormat="1" x14ac:dyDescent="0.25"/>
    <row r="11549" customFormat="1" x14ac:dyDescent="0.25"/>
    <row r="11550" customFormat="1" x14ac:dyDescent="0.25"/>
    <row r="11551" customFormat="1" x14ac:dyDescent="0.25"/>
    <row r="11552" customFormat="1" x14ac:dyDescent="0.25"/>
    <row r="11553" customFormat="1" x14ac:dyDescent="0.25"/>
    <row r="11554" customFormat="1" x14ac:dyDescent="0.25"/>
    <row r="11555" customFormat="1" x14ac:dyDescent="0.25"/>
    <row r="11556" customFormat="1" x14ac:dyDescent="0.25"/>
    <row r="11557" customFormat="1" x14ac:dyDescent="0.25"/>
    <row r="11558" customFormat="1" x14ac:dyDescent="0.25"/>
    <row r="11559" customFormat="1" x14ac:dyDescent="0.25"/>
    <row r="11560" customFormat="1" x14ac:dyDescent="0.25"/>
    <row r="11561" customFormat="1" x14ac:dyDescent="0.25"/>
    <row r="11562" customFormat="1" x14ac:dyDescent="0.25"/>
    <row r="11563" customFormat="1" x14ac:dyDescent="0.25"/>
    <row r="11564" customFormat="1" x14ac:dyDescent="0.25"/>
    <row r="11565" customFormat="1" x14ac:dyDescent="0.25"/>
    <row r="11566" customFormat="1" x14ac:dyDescent="0.25"/>
    <row r="11567" customFormat="1" x14ac:dyDescent="0.25"/>
    <row r="11568" customFormat="1" x14ac:dyDescent="0.25"/>
    <row r="11569" customFormat="1" x14ac:dyDescent="0.25"/>
    <row r="11570" customFormat="1" x14ac:dyDescent="0.25"/>
    <row r="11571" customFormat="1" x14ac:dyDescent="0.25"/>
    <row r="11572" customFormat="1" x14ac:dyDescent="0.25"/>
    <row r="11573" customFormat="1" x14ac:dyDescent="0.25"/>
    <row r="11574" customFormat="1" x14ac:dyDescent="0.25"/>
    <row r="11575" customFormat="1" x14ac:dyDescent="0.25"/>
    <row r="11576" customFormat="1" x14ac:dyDescent="0.25"/>
    <row r="11577" customFormat="1" x14ac:dyDescent="0.25"/>
    <row r="11578" customFormat="1" x14ac:dyDescent="0.25"/>
    <row r="11579" customFormat="1" x14ac:dyDescent="0.25"/>
    <row r="11580" customFormat="1" x14ac:dyDescent="0.25"/>
    <row r="11581" customFormat="1" x14ac:dyDescent="0.25"/>
    <row r="11582" customFormat="1" x14ac:dyDescent="0.25"/>
    <row r="11583" customFormat="1" x14ac:dyDescent="0.25"/>
    <row r="11584" customFormat="1" x14ac:dyDescent="0.25"/>
    <row r="11585" customFormat="1" x14ac:dyDescent="0.25"/>
    <row r="11586" customFormat="1" x14ac:dyDescent="0.25"/>
    <row r="11587" customFormat="1" x14ac:dyDescent="0.25"/>
    <row r="11588" customFormat="1" x14ac:dyDescent="0.25"/>
    <row r="11589" customFormat="1" x14ac:dyDescent="0.25"/>
    <row r="11590" customFormat="1" x14ac:dyDescent="0.25"/>
    <row r="11591" customFormat="1" x14ac:dyDescent="0.25"/>
    <row r="11592" customFormat="1" x14ac:dyDescent="0.25"/>
    <row r="11593" customFormat="1" x14ac:dyDescent="0.25"/>
    <row r="11594" customFormat="1" x14ac:dyDescent="0.25"/>
    <row r="11595" customFormat="1" x14ac:dyDescent="0.25"/>
    <row r="11596" customFormat="1" x14ac:dyDescent="0.25"/>
    <row r="11597" customFormat="1" x14ac:dyDescent="0.25"/>
    <row r="11598" customFormat="1" x14ac:dyDescent="0.25"/>
    <row r="11599" customFormat="1" x14ac:dyDescent="0.25"/>
    <row r="11600" customFormat="1" x14ac:dyDescent="0.25"/>
    <row r="11601" customFormat="1" x14ac:dyDescent="0.25"/>
    <row r="11602" customFormat="1" x14ac:dyDescent="0.25"/>
    <row r="11603" customFormat="1" x14ac:dyDescent="0.25"/>
    <row r="11604" customFormat="1" x14ac:dyDescent="0.25"/>
    <row r="11605" customFormat="1" x14ac:dyDescent="0.25"/>
    <row r="11606" customFormat="1" x14ac:dyDescent="0.25"/>
    <row r="11607" customFormat="1" x14ac:dyDescent="0.25"/>
    <row r="11608" customFormat="1" x14ac:dyDescent="0.25"/>
    <row r="11609" customFormat="1" x14ac:dyDescent="0.25"/>
    <row r="11610" customFormat="1" x14ac:dyDescent="0.25"/>
    <row r="11611" customFormat="1" x14ac:dyDescent="0.25"/>
    <row r="11612" customFormat="1" x14ac:dyDescent="0.25"/>
    <row r="11613" customFormat="1" x14ac:dyDescent="0.25"/>
    <row r="11614" customFormat="1" x14ac:dyDescent="0.25"/>
    <row r="11615" customFormat="1" x14ac:dyDescent="0.25"/>
    <row r="11616" customFormat="1" x14ac:dyDescent="0.25"/>
    <row r="11617" customFormat="1" x14ac:dyDescent="0.25"/>
    <row r="11618" customFormat="1" x14ac:dyDescent="0.25"/>
    <row r="11619" customFormat="1" x14ac:dyDescent="0.25"/>
    <row r="11620" customFormat="1" x14ac:dyDescent="0.25"/>
    <row r="11621" customFormat="1" x14ac:dyDescent="0.25"/>
    <row r="11622" customFormat="1" x14ac:dyDescent="0.25"/>
    <row r="11623" customFormat="1" x14ac:dyDescent="0.25"/>
    <row r="11624" customFormat="1" x14ac:dyDescent="0.25"/>
    <row r="11625" customFormat="1" x14ac:dyDescent="0.25"/>
    <row r="11626" customFormat="1" x14ac:dyDescent="0.25"/>
    <row r="11627" customFormat="1" x14ac:dyDescent="0.25"/>
    <row r="11628" customFormat="1" x14ac:dyDescent="0.25"/>
    <row r="11629" customFormat="1" x14ac:dyDescent="0.25"/>
    <row r="11630" customFormat="1" x14ac:dyDescent="0.25"/>
    <row r="11631" customFormat="1" x14ac:dyDescent="0.25"/>
    <row r="11632" customFormat="1" x14ac:dyDescent="0.25"/>
    <row r="11633" customFormat="1" x14ac:dyDescent="0.25"/>
    <row r="11634" customFormat="1" x14ac:dyDescent="0.25"/>
    <row r="11635" customFormat="1" x14ac:dyDescent="0.25"/>
    <row r="11636" customFormat="1" x14ac:dyDescent="0.25"/>
    <row r="11637" customFormat="1" x14ac:dyDescent="0.25"/>
    <row r="11638" customFormat="1" x14ac:dyDescent="0.25"/>
    <row r="11639" customFormat="1" x14ac:dyDescent="0.25"/>
    <row r="11640" customFormat="1" x14ac:dyDescent="0.25"/>
    <row r="11641" customFormat="1" x14ac:dyDescent="0.25"/>
    <row r="11642" customFormat="1" x14ac:dyDescent="0.25"/>
    <row r="11643" customFormat="1" x14ac:dyDescent="0.25"/>
    <row r="11644" customFormat="1" x14ac:dyDescent="0.25"/>
    <row r="11645" customFormat="1" x14ac:dyDescent="0.25"/>
    <row r="11646" customFormat="1" x14ac:dyDescent="0.25"/>
    <row r="11647" customFormat="1" x14ac:dyDescent="0.25"/>
    <row r="11648" customFormat="1" x14ac:dyDescent="0.25"/>
    <row r="11649" customFormat="1" x14ac:dyDescent="0.25"/>
    <row r="11650" customFormat="1" x14ac:dyDescent="0.25"/>
    <row r="11651" customFormat="1" x14ac:dyDescent="0.25"/>
    <row r="11652" customFormat="1" x14ac:dyDescent="0.25"/>
    <row r="11653" customFormat="1" x14ac:dyDescent="0.25"/>
    <row r="11654" customFormat="1" x14ac:dyDescent="0.25"/>
    <row r="11655" customFormat="1" x14ac:dyDescent="0.25"/>
    <row r="11656" customFormat="1" x14ac:dyDescent="0.25"/>
    <row r="11657" customFormat="1" x14ac:dyDescent="0.25"/>
    <row r="11658" customFormat="1" x14ac:dyDescent="0.25"/>
    <row r="11659" customFormat="1" x14ac:dyDescent="0.25"/>
    <row r="11660" customFormat="1" x14ac:dyDescent="0.25"/>
    <row r="11661" customFormat="1" x14ac:dyDescent="0.25"/>
    <row r="11662" customFormat="1" x14ac:dyDescent="0.25"/>
    <row r="11663" customFormat="1" x14ac:dyDescent="0.25"/>
    <row r="11664" customFormat="1" x14ac:dyDescent="0.25"/>
    <row r="11665" customFormat="1" x14ac:dyDescent="0.25"/>
    <row r="11666" customFormat="1" x14ac:dyDescent="0.25"/>
    <row r="11667" customFormat="1" x14ac:dyDescent="0.25"/>
    <row r="11668" customFormat="1" x14ac:dyDescent="0.25"/>
    <row r="11669" customFormat="1" x14ac:dyDescent="0.25"/>
    <row r="11670" customFormat="1" x14ac:dyDescent="0.25"/>
    <row r="11671" customFormat="1" x14ac:dyDescent="0.25"/>
    <row r="11672" customFormat="1" x14ac:dyDescent="0.25"/>
    <row r="11673" customFormat="1" x14ac:dyDescent="0.25"/>
    <row r="11674" customFormat="1" x14ac:dyDescent="0.25"/>
    <row r="11675" customFormat="1" x14ac:dyDescent="0.25"/>
    <row r="11676" customFormat="1" x14ac:dyDescent="0.25"/>
    <row r="11677" customFormat="1" x14ac:dyDescent="0.25"/>
    <row r="11678" customFormat="1" x14ac:dyDescent="0.25"/>
    <row r="11679" customFormat="1" x14ac:dyDescent="0.25"/>
    <row r="11680" customFormat="1" x14ac:dyDescent="0.25"/>
    <row r="11681" customFormat="1" x14ac:dyDescent="0.25"/>
    <row r="11682" customFormat="1" x14ac:dyDescent="0.25"/>
    <row r="11683" customFormat="1" x14ac:dyDescent="0.25"/>
    <row r="11684" customFormat="1" x14ac:dyDescent="0.25"/>
    <row r="11685" customFormat="1" x14ac:dyDescent="0.25"/>
    <row r="11686" customFormat="1" x14ac:dyDescent="0.25"/>
    <row r="11687" customFormat="1" x14ac:dyDescent="0.25"/>
    <row r="11688" customFormat="1" x14ac:dyDescent="0.25"/>
    <row r="11689" customFormat="1" x14ac:dyDescent="0.25"/>
    <row r="11690" customFormat="1" x14ac:dyDescent="0.25"/>
    <row r="11691" customFormat="1" x14ac:dyDescent="0.25"/>
    <row r="11692" customFormat="1" x14ac:dyDescent="0.25"/>
    <row r="11693" customFormat="1" x14ac:dyDescent="0.25"/>
    <row r="11694" customFormat="1" x14ac:dyDescent="0.25"/>
    <row r="11695" customFormat="1" x14ac:dyDescent="0.25"/>
    <row r="11696" customFormat="1" x14ac:dyDescent="0.25"/>
    <row r="11697" customFormat="1" x14ac:dyDescent="0.25"/>
    <row r="11698" customFormat="1" x14ac:dyDescent="0.25"/>
    <row r="11699" customFormat="1" x14ac:dyDescent="0.25"/>
    <row r="11700" customFormat="1" x14ac:dyDescent="0.25"/>
    <row r="11701" customFormat="1" x14ac:dyDescent="0.25"/>
    <row r="11702" customFormat="1" x14ac:dyDescent="0.25"/>
    <row r="11703" customFormat="1" x14ac:dyDescent="0.25"/>
    <row r="11704" customFormat="1" x14ac:dyDescent="0.25"/>
    <row r="11705" customFormat="1" x14ac:dyDescent="0.25"/>
    <row r="11706" customFormat="1" x14ac:dyDescent="0.25"/>
    <row r="11707" customFormat="1" x14ac:dyDescent="0.25"/>
    <row r="11708" customFormat="1" x14ac:dyDescent="0.25"/>
    <row r="11709" customFormat="1" x14ac:dyDescent="0.25"/>
    <row r="11710" customFormat="1" x14ac:dyDescent="0.25"/>
    <row r="11711" customFormat="1" x14ac:dyDescent="0.25"/>
    <row r="11712" customFormat="1" x14ac:dyDescent="0.25"/>
    <row r="11713" customFormat="1" x14ac:dyDescent="0.25"/>
    <row r="11714" customFormat="1" x14ac:dyDescent="0.25"/>
    <row r="11715" customFormat="1" x14ac:dyDescent="0.25"/>
    <row r="11716" customFormat="1" x14ac:dyDescent="0.25"/>
    <row r="11717" customFormat="1" x14ac:dyDescent="0.25"/>
    <row r="11718" customFormat="1" x14ac:dyDescent="0.25"/>
    <row r="11719" customFormat="1" x14ac:dyDescent="0.25"/>
    <row r="11720" customFormat="1" x14ac:dyDescent="0.25"/>
    <row r="11721" customFormat="1" x14ac:dyDescent="0.25"/>
    <row r="11722" customFormat="1" x14ac:dyDescent="0.25"/>
    <row r="11723" customFormat="1" x14ac:dyDescent="0.25"/>
    <row r="11724" customFormat="1" x14ac:dyDescent="0.25"/>
    <row r="11725" customFormat="1" x14ac:dyDescent="0.25"/>
    <row r="11726" customFormat="1" x14ac:dyDescent="0.25"/>
    <row r="11727" customFormat="1" x14ac:dyDescent="0.25"/>
    <row r="11728" customFormat="1" x14ac:dyDescent="0.25"/>
    <row r="11729" customFormat="1" x14ac:dyDescent="0.25"/>
    <row r="11730" customFormat="1" x14ac:dyDescent="0.25"/>
    <row r="11731" customFormat="1" x14ac:dyDescent="0.25"/>
    <row r="11732" customFormat="1" x14ac:dyDescent="0.25"/>
    <row r="11733" customFormat="1" x14ac:dyDescent="0.25"/>
    <row r="11734" customFormat="1" x14ac:dyDescent="0.25"/>
    <row r="11735" customFormat="1" x14ac:dyDescent="0.25"/>
    <row r="11736" customFormat="1" x14ac:dyDescent="0.25"/>
    <row r="11737" customFormat="1" x14ac:dyDescent="0.25"/>
    <row r="11738" customFormat="1" x14ac:dyDescent="0.25"/>
    <row r="11739" customFormat="1" x14ac:dyDescent="0.25"/>
    <row r="11740" customFormat="1" x14ac:dyDescent="0.25"/>
    <row r="11741" customFormat="1" x14ac:dyDescent="0.25"/>
    <row r="11742" customFormat="1" x14ac:dyDescent="0.25"/>
    <row r="11743" customFormat="1" x14ac:dyDescent="0.25"/>
    <row r="11744" customFormat="1" x14ac:dyDescent="0.25"/>
    <row r="11745" customFormat="1" x14ac:dyDescent="0.25"/>
    <row r="11746" customFormat="1" x14ac:dyDescent="0.25"/>
    <row r="11747" customFormat="1" x14ac:dyDescent="0.25"/>
    <row r="11748" customFormat="1" x14ac:dyDescent="0.25"/>
    <row r="11749" customFormat="1" x14ac:dyDescent="0.25"/>
    <row r="11750" customFormat="1" x14ac:dyDescent="0.25"/>
    <row r="11751" customFormat="1" x14ac:dyDescent="0.25"/>
    <row r="11752" customFormat="1" x14ac:dyDescent="0.25"/>
    <row r="11753" customFormat="1" x14ac:dyDescent="0.25"/>
    <row r="11754" customFormat="1" x14ac:dyDescent="0.25"/>
    <row r="11755" customFormat="1" x14ac:dyDescent="0.25"/>
    <row r="11756" customFormat="1" x14ac:dyDescent="0.25"/>
    <row r="11757" customFormat="1" x14ac:dyDescent="0.25"/>
    <row r="11758" customFormat="1" x14ac:dyDescent="0.25"/>
    <row r="11759" customFormat="1" x14ac:dyDescent="0.25"/>
    <row r="11760" customFormat="1" x14ac:dyDescent="0.25"/>
    <row r="11761" customFormat="1" x14ac:dyDescent="0.25"/>
    <row r="11762" customFormat="1" x14ac:dyDescent="0.25"/>
    <row r="11763" customFormat="1" x14ac:dyDescent="0.25"/>
    <row r="11764" customFormat="1" x14ac:dyDescent="0.25"/>
    <row r="11765" customFormat="1" x14ac:dyDescent="0.25"/>
    <row r="11766" customFormat="1" x14ac:dyDescent="0.25"/>
    <row r="11767" customFormat="1" x14ac:dyDescent="0.25"/>
    <row r="11768" customFormat="1" x14ac:dyDescent="0.25"/>
    <row r="11769" customFormat="1" x14ac:dyDescent="0.25"/>
    <row r="11770" customFormat="1" x14ac:dyDescent="0.25"/>
    <row r="11771" customFormat="1" x14ac:dyDescent="0.25"/>
    <row r="11772" customFormat="1" x14ac:dyDescent="0.25"/>
    <row r="11773" customFormat="1" x14ac:dyDescent="0.25"/>
    <row r="11774" customFormat="1" x14ac:dyDescent="0.25"/>
    <row r="11775" customFormat="1" x14ac:dyDescent="0.25"/>
    <row r="11776" customFormat="1" x14ac:dyDescent="0.25"/>
    <row r="11777" customFormat="1" x14ac:dyDescent="0.25"/>
    <row r="11778" customFormat="1" x14ac:dyDescent="0.25"/>
    <row r="11779" customFormat="1" x14ac:dyDescent="0.25"/>
    <row r="11780" customFormat="1" x14ac:dyDescent="0.25"/>
    <row r="11781" customFormat="1" x14ac:dyDescent="0.25"/>
    <row r="11782" customFormat="1" x14ac:dyDescent="0.25"/>
    <row r="11783" customFormat="1" x14ac:dyDescent="0.25"/>
    <row r="11784" customFormat="1" x14ac:dyDescent="0.25"/>
    <row r="11785" customFormat="1" x14ac:dyDescent="0.25"/>
    <row r="11786" customFormat="1" x14ac:dyDescent="0.25"/>
    <row r="11787" customFormat="1" x14ac:dyDescent="0.25"/>
    <row r="11788" customFormat="1" x14ac:dyDescent="0.25"/>
    <row r="11789" customFormat="1" x14ac:dyDescent="0.25"/>
    <row r="11790" customFormat="1" x14ac:dyDescent="0.25"/>
    <row r="11791" customFormat="1" x14ac:dyDescent="0.25"/>
    <row r="11792" customFormat="1" x14ac:dyDescent="0.25"/>
    <row r="11793" customFormat="1" x14ac:dyDescent="0.25"/>
    <row r="11794" customFormat="1" x14ac:dyDescent="0.25"/>
    <row r="11795" customFormat="1" x14ac:dyDescent="0.25"/>
    <row r="11796" customFormat="1" x14ac:dyDescent="0.25"/>
    <row r="11797" customFormat="1" x14ac:dyDescent="0.25"/>
    <row r="11798" customFormat="1" x14ac:dyDescent="0.25"/>
    <row r="11799" customFormat="1" x14ac:dyDescent="0.25"/>
    <row r="11800" customFormat="1" x14ac:dyDescent="0.25"/>
    <row r="11801" customFormat="1" x14ac:dyDescent="0.25"/>
    <row r="11802" customFormat="1" x14ac:dyDescent="0.25"/>
    <row r="11803" customFormat="1" x14ac:dyDescent="0.25"/>
    <row r="11804" customFormat="1" x14ac:dyDescent="0.25"/>
    <row r="11805" customFormat="1" x14ac:dyDescent="0.25"/>
    <row r="11806" customFormat="1" x14ac:dyDescent="0.25"/>
    <row r="11807" customFormat="1" x14ac:dyDescent="0.25"/>
    <row r="11808" customFormat="1" x14ac:dyDescent="0.25"/>
    <row r="11809" customFormat="1" x14ac:dyDescent="0.25"/>
    <row r="11810" customFormat="1" x14ac:dyDescent="0.25"/>
    <row r="11811" customFormat="1" x14ac:dyDescent="0.25"/>
    <row r="11812" customFormat="1" x14ac:dyDescent="0.25"/>
    <row r="11813" customFormat="1" x14ac:dyDescent="0.25"/>
    <row r="11814" customFormat="1" x14ac:dyDescent="0.25"/>
    <row r="11815" customFormat="1" x14ac:dyDescent="0.25"/>
    <row r="11816" customFormat="1" x14ac:dyDescent="0.25"/>
    <row r="11817" customFormat="1" x14ac:dyDescent="0.25"/>
    <row r="11818" customFormat="1" x14ac:dyDescent="0.25"/>
    <row r="11819" customFormat="1" x14ac:dyDescent="0.25"/>
    <row r="11820" customFormat="1" x14ac:dyDescent="0.25"/>
    <row r="11821" customFormat="1" x14ac:dyDescent="0.25"/>
    <row r="11822" customFormat="1" x14ac:dyDescent="0.25"/>
    <row r="11823" customFormat="1" x14ac:dyDescent="0.25"/>
    <row r="11824" customFormat="1" x14ac:dyDescent="0.25"/>
    <row r="11825" customFormat="1" x14ac:dyDescent="0.25"/>
    <row r="11826" customFormat="1" x14ac:dyDescent="0.25"/>
    <row r="11827" customFormat="1" x14ac:dyDescent="0.25"/>
    <row r="11828" customFormat="1" x14ac:dyDescent="0.25"/>
    <row r="11829" customFormat="1" x14ac:dyDescent="0.25"/>
    <row r="11830" customFormat="1" x14ac:dyDescent="0.25"/>
    <row r="11831" customFormat="1" x14ac:dyDescent="0.25"/>
    <row r="11832" customFormat="1" x14ac:dyDescent="0.25"/>
    <row r="11833" customFormat="1" x14ac:dyDescent="0.25"/>
    <row r="11834" customFormat="1" x14ac:dyDescent="0.25"/>
    <row r="11835" customFormat="1" x14ac:dyDescent="0.25"/>
    <row r="11836" customFormat="1" x14ac:dyDescent="0.25"/>
    <row r="11837" customFormat="1" x14ac:dyDescent="0.25"/>
    <row r="11838" customFormat="1" x14ac:dyDescent="0.25"/>
    <row r="11839" customFormat="1" x14ac:dyDescent="0.25"/>
    <row r="11840" customFormat="1" x14ac:dyDescent="0.25"/>
    <row r="11841" customFormat="1" x14ac:dyDescent="0.25"/>
    <row r="11842" customFormat="1" x14ac:dyDescent="0.25"/>
    <row r="11843" customFormat="1" x14ac:dyDescent="0.25"/>
    <row r="11844" customFormat="1" x14ac:dyDescent="0.25"/>
    <row r="11845" customFormat="1" x14ac:dyDescent="0.25"/>
    <row r="11846" customFormat="1" x14ac:dyDescent="0.25"/>
    <row r="11847" customFormat="1" x14ac:dyDescent="0.25"/>
    <row r="11848" customFormat="1" x14ac:dyDescent="0.25"/>
    <row r="11849" customFormat="1" x14ac:dyDescent="0.25"/>
    <row r="11850" customFormat="1" x14ac:dyDescent="0.25"/>
    <row r="11851" customFormat="1" x14ac:dyDescent="0.25"/>
    <row r="11852" customFormat="1" x14ac:dyDescent="0.25"/>
    <row r="11853" customFormat="1" x14ac:dyDescent="0.25"/>
    <row r="11854" customFormat="1" x14ac:dyDescent="0.25"/>
    <row r="11855" customFormat="1" x14ac:dyDescent="0.25"/>
    <row r="11856" customFormat="1" x14ac:dyDescent="0.25"/>
    <row r="11857" customFormat="1" x14ac:dyDescent="0.25"/>
    <row r="11858" customFormat="1" x14ac:dyDescent="0.25"/>
    <row r="11859" customFormat="1" x14ac:dyDescent="0.25"/>
    <row r="11860" customFormat="1" x14ac:dyDescent="0.25"/>
    <row r="11861" customFormat="1" x14ac:dyDescent="0.25"/>
    <row r="11862" customFormat="1" x14ac:dyDescent="0.25"/>
    <row r="11863" customFormat="1" x14ac:dyDescent="0.25"/>
    <row r="11864" customFormat="1" x14ac:dyDescent="0.25"/>
    <row r="11865" customFormat="1" x14ac:dyDescent="0.25"/>
    <row r="11866" customFormat="1" x14ac:dyDescent="0.25"/>
    <row r="11867" customFormat="1" x14ac:dyDescent="0.25"/>
    <row r="11868" customFormat="1" x14ac:dyDescent="0.25"/>
    <row r="11869" customFormat="1" x14ac:dyDescent="0.25"/>
    <row r="11870" customFormat="1" x14ac:dyDescent="0.25"/>
    <row r="11871" customFormat="1" x14ac:dyDescent="0.25"/>
    <row r="11872" customFormat="1" x14ac:dyDescent="0.25"/>
    <row r="11873" customFormat="1" x14ac:dyDescent="0.25"/>
    <row r="11874" customFormat="1" x14ac:dyDescent="0.25"/>
    <row r="11875" customFormat="1" x14ac:dyDescent="0.25"/>
    <row r="11876" customFormat="1" x14ac:dyDescent="0.25"/>
    <row r="11877" customFormat="1" x14ac:dyDescent="0.25"/>
    <row r="11878" customFormat="1" x14ac:dyDescent="0.25"/>
    <row r="11879" customFormat="1" x14ac:dyDescent="0.25"/>
    <row r="11880" customFormat="1" x14ac:dyDescent="0.25"/>
    <row r="11881" customFormat="1" x14ac:dyDescent="0.25"/>
    <row r="11882" customFormat="1" x14ac:dyDescent="0.25"/>
    <row r="11883" customFormat="1" x14ac:dyDescent="0.25"/>
    <row r="11884" customFormat="1" x14ac:dyDescent="0.25"/>
    <row r="11885" customFormat="1" x14ac:dyDescent="0.25"/>
    <row r="11886" customFormat="1" x14ac:dyDescent="0.25"/>
    <row r="11887" customFormat="1" x14ac:dyDescent="0.25"/>
    <row r="11888" customFormat="1" x14ac:dyDescent="0.25"/>
    <row r="11889" customFormat="1" x14ac:dyDescent="0.25"/>
    <row r="11890" customFormat="1" x14ac:dyDescent="0.25"/>
    <row r="11891" customFormat="1" x14ac:dyDescent="0.25"/>
    <row r="11892" customFormat="1" x14ac:dyDescent="0.25"/>
    <row r="11893" customFormat="1" x14ac:dyDescent="0.25"/>
    <row r="11894" customFormat="1" x14ac:dyDescent="0.25"/>
    <row r="11895" customFormat="1" x14ac:dyDescent="0.25"/>
    <row r="11896" customFormat="1" x14ac:dyDescent="0.25"/>
    <row r="11897" customFormat="1" x14ac:dyDescent="0.25"/>
    <row r="11898" customFormat="1" x14ac:dyDescent="0.25"/>
    <row r="11899" customFormat="1" x14ac:dyDescent="0.25"/>
    <row r="11900" customFormat="1" x14ac:dyDescent="0.25"/>
    <row r="11901" customFormat="1" x14ac:dyDescent="0.25"/>
    <row r="11902" customFormat="1" x14ac:dyDescent="0.25"/>
    <row r="11903" customFormat="1" x14ac:dyDescent="0.25"/>
    <row r="11904" customFormat="1" x14ac:dyDescent="0.25"/>
    <row r="11905" customFormat="1" x14ac:dyDescent="0.25"/>
    <row r="11906" customFormat="1" x14ac:dyDescent="0.25"/>
    <row r="11907" customFormat="1" x14ac:dyDescent="0.25"/>
    <row r="11908" customFormat="1" x14ac:dyDescent="0.25"/>
    <row r="11909" customFormat="1" x14ac:dyDescent="0.25"/>
    <row r="11910" customFormat="1" x14ac:dyDescent="0.25"/>
    <row r="11911" customFormat="1" x14ac:dyDescent="0.25"/>
    <row r="11912" customFormat="1" x14ac:dyDescent="0.25"/>
    <row r="11913" customFormat="1" x14ac:dyDescent="0.25"/>
    <row r="11914" customFormat="1" x14ac:dyDescent="0.25"/>
    <row r="11915" customFormat="1" x14ac:dyDescent="0.25"/>
    <row r="11916" customFormat="1" x14ac:dyDescent="0.25"/>
    <row r="11917" customFormat="1" x14ac:dyDescent="0.25"/>
    <row r="11918" customFormat="1" x14ac:dyDescent="0.25"/>
    <row r="11919" customFormat="1" x14ac:dyDescent="0.25"/>
    <row r="11920" customFormat="1" x14ac:dyDescent="0.25"/>
    <row r="11921" customFormat="1" x14ac:dyDescent="0.25"/>
    <row r="11922" customFormat="1" x14ac:dyDescent="0.25"/>
    <row r="11923" customFormat="1" x14ac:dyDescent="0.25"/>
    <row r="11924" customFormat="1" x14ac:dyDescent="0.25"/>
    <row r="11925" customFormat="1" x14ac:dyDescent="0.25"/>
    <row r="11926" customFormat="1" x14ac:dyDescent="0.25"/>
    <row r="11927" customFormat="1" x14ac:dyDescent="0.25"/>
    <row r="11928" customFormat="1" x14ac:dyDescent="0.25"/>
    <row r="11929" customFormat="1" x14ac:dyDescent="0.25"/>
    <row r="11930" customFormat="1" x14ac:dyDescent="0.25"/>
    <row r="11931" customFormat="1" x14ac:dyDescent="0.25"/>
    <row r="11932" customFormat="1" x14ac:dyDescent="0.25"/>
    <row r="11933" customFormat="1" x14ac:dyDescent="0.25"/>
    <row r="11934" customFormat="1" x14ac:dyDescent="0.25"/>
    <row r="11935" customFormat="1" x14ac:dyDescent="0.25"/>
    <row r="11936" customFormat="1" x14ac:dyDescent="0.25"/>
    <row r="11937" customFormat="1" x14ac:dyDescent="0.25"/>
    <row r="11938" customFormat="1" x14ac:dyDescent="0.25"/>
    <row r="11939" customFormat="1" x14ac:dyDescent="0.25"/>
    <row r="11940" customFormat="1" x14ac:dyDescent="0.25"/>
    <row r="11941" customFormat="1" x14ac:dyDescent="0.25"/>
    <row r="11942" customFormat="1" x14ac:dyDescent="0.25"/>
    <row r="11943" customFormat="1" x14ac:dyDescent="0.25"/>
    <row r="11944" customFormat="1" x14ac:dyDescent="0.25"/>
    <row r="11945" customFormat="1" x14ac:dyDescent="0.25"/>
    <row r="11946" customFormat="1" x14ac:dyDescent="0.25"/>
    <row r="11947" customFormat="1" x14ac:dyDescent="0.25"/>
    <row r="11948" customFormat="1" x14ac:dyDescent="0.25"/>
    <row r="11949" customFormat="1" x14ac:dyDescent="0.25"/>
    <row r="11950" customFormat="1" x14ac:dyDescent="0.25"/>
    <row r="11951" customFormat="1" x14ac:dyDescent="0.25"/>
    <row r="11952" customFormat="1" x14ac:dyDescent="0.25"/>
    <row r="11953" customFormat="1" x14ac:dyDescent="0.25"/>
    <row r="11954" customFormat="1" x14ac:dyDescent="0.25"/>
    <row r="11955" customFormat="1" x14ac:dyDescent="0.25"/>
    <row r="11956" customFormat="1" x14ac:dyDescent="0.25"/>
    <row r="11957" customFormat="1" x14ac:dyDescent="0.25"/>
    <row r="11958" customFormat="1" x14ac:dyDescent="0.25"/>
    <row r="11959" customFormat="1" x14ac:dyDescent="0.25"/>
    <row r="11960" customFormat="1" x14ac:dyDescent="0.25"/>
    <row r="11961" customFormat="1" x14ac:dyDescent="0.25"/>
    <row r="11962" customFormat="1" x14ac:dyDescent="0.25"/>
    <row r="11963" customFormat="1" x14ac:dyDescent="0.25"/>
    <row r="11964" customFormat="1" x14ac:dyDescent="0.25"/>
    <row r="11965" customFormat="1" x14ac:dyDescent="0.25"/>
    <row r="11966" customFormat="1" x14ac:dyDescent="0.25"/>
    <row r="11967" customFormat="1" x14ac:dyDescent="0.25"/>
    <row r="11968" customFormat="1" x14ac:dyDescent="0.25"/>
    <row r="11969" customFormat="1" x14ac:dyDescent="0.25"/>
    <row r="11970" customFormat="1" x14ac:dyDescent="0.25"/>
    <row r="11971" customFormat="1" x14ac:dyDescent="0.25"/>
    <row r="11972" customFormat="1" x14ac:dyDescent="0.25"/>
    <row r="11973" customFormat="1" x14ac:dyDescent="0.25"/>
    <row r="11974" customFormat="1" x14ac:dyDescent="0.25"/>
    <row r="11975" customFormat="1" x14ac:dyDescent="0.25"/>
    <row r="11976" customFormat="1" x14ac:dyDescent="0.25"/>
    <row r="11977" customFormat="1" x14ac:dyDescent="0.25"/>
    <row r="11978" customFormat="1" x14ac:dyDescent="0.25"/>
    <row r="11979" customFormat="1" x14ac:dyDescent="0.25"/>
    <row r="11980" customFormat="1" x14ac:dyDescent="0.25"/>
    <row r="11981" customFormat="1" x14ac:dyDescent="0.25"/>
    <row r="11982" customFormat="1" x14ac:dyDescent="0.25"/>
    <row r="11983" customFormat="1" x14ac:dyDescent="0.25"/>
    <row r="11984" customFormat="1" x14ac:dyDescent="0.25"/>
    <row r="11985" customFormat="1" x14ac:dyDescent="0.25"/>
    <row r="11986" customFormat="1" x14ac:dyDescent="0.25"/>
    <row r="11987" customFormat="1" x14ac:dyDescent="0.25"/>
    <row r="11988" customFormat="1" x14ac:dyDescent="0.25"/>
    <row r="11989" customFormat="1" x14ac:dyDescent="0.25"/>
    <row r="11990" customFormat="1" x14ac:dyDescent="0.25"/>
    <row r="11991" customFormat="1" x14ac:dyDescent="0.25"/>
    <row r="11992" customFormat="1" x14ac:dyDescent="0.25"/>
    <row r="11993" customFormat="1" x14ac:dyDescent="0.25"/>
    <row r="11994" customFormat="1" x14ac:dyDescent="0.25"/>
    <row r="11995" customFormat="1" x14ac:dyDescent="0.25"/>
    <row r="11996" customFormat="1" x14ac:dyDescent="0.25"/>
    <row r="11997" customFormat="1" x14ac:dyDescent="0.25"/>
    <row r="11998" customFormat="1" x14ac:dyDescent="0.25"/>
    <row r="11999" customFormat="1" x14ac:dyDescent="0.25"/>
    <row r="12000" customFormat="1" x14ac:dyDescent="0.25"/>
    <row r="12001" customFormat="1" x14ac:dyDescent="0.25"/>
    <row r="12002" customFormat="1" x14ac:dyDescent="0.25"/>
    <row r="12003" customFormat="1" x14ac:dyDescent="0.25"/>
    <row r="12004" customFormat="1" x14ac:dyDescent="0.25"/>
    <row r="12005" customFormat="1" x14ac:dyDescent="0.25"/>
    <row r="12006" customFormat="1" x14ac:dyDescent="0.25"/>
    <row r="12007" customFormat="1" x14ac:dyDescent="0.25"/>
    <row r="12008" customFormat="1" x14ac:dyDescent="0.25"/>
    <row r="12009" customFormat="1" x14ac:dyDescent="0.25"/>
    <row r="12010" customFormat="1" x14ac:dyDescent="0.25"/>
    <row r="12011" customFormat="1" x14ac:dyDescent="0.25"/>
    <row r="12012" customFormat="1" x14ac:dyDescent="0.25"/>
    <row r="12013" customFormat="1" x14ac:dyDescent="0.25"/>
    <row r="12014" customFormat="1" x14ac:dyDescent="0.25"/>
    <row r="12015" customFormat="1" x14ac:dyDescent="0.25"/>
    <row r="12016" customFormat="1" x14ac:dyDescent="0.25"/>
    <row r="12017" customFormat="1" x14ac:dyDescent="0.25"/>
    <row r="12018" customFormat="1" x14ac:dyDescent="0.25"/>
    <row r="12019" customFormat="1" x14ac:dyDescent="0.25"/>
    <row r="12020" customFormat="1" x14ac:dyDescent="0.25"/>
    <row r="12021" customFormat="1" x14ac:dyDescent="0.25"/>
    <row r="12022" customFormat="1" x14ac:dyDescent="0.25"/>
    <row r="12023" customFormat="1" x14ac:dyDescent="0.25"/>
    <row r="12024" customFormat="1" x14ac:dyDescent="0.25"/>
    <row r="12025" customFormat="1" x14ac:dyDescent="0.25"/>
    <row r="12026" customFormat="1" x14ac:dyDescent="0.25"/>
    <row r="12027" customFormat="1" x14ac:dyDescent="0.25"/>
    <row r="12028" customFormat="1" x14ac:dyDescent="0.25"/>
    <row r="12029" customFormat="1" x14ac:dyDescent="0.25"/>
    <row r="12030" customFormat="1" x14ac:dyDescent="0.25"/>
    <row r="12031" customFormat="1" x14ac:dyDescent="0.25"/>
    <row r="12032" customFormat="1" x14ac:dyDescent="0.25"/>
    <row r="12033" customFormat="1" x14ac:dyDescent="0.25"/>
    <row r="12034" customFormat="1" x14ac:dyDescent="0.25"/>
    <row r="12035" customFormat="1" x14ac:dyDescent="0.25"/>
    <row r="12036" customFormat="1" x14ac:dyDescent="0.25"/>
    <row r="12037" customFormat="1" x14ac:dyDescent="0.25"/>
    <row r="12038" customFormat="1" x14ac:dyDescent="0.25"/>
    <row r="12039" customFormat="1" x14ac:dyDescent="0.25"/>
    <row r="12040" customFormat="1" x14ac:dyDescent="0.25"/>
    <row r="12041" customFormat="1" x14ac:dyDescent="0.25"/>
    <row r="12042" customFormat="1" x14ac:dyDescent="0.25"/>
    <row r="12043" customFormat="1" x14ac:dyDescent="0.25"/>
    <row r="12044" customFormat="1" x14ac:dyDescent="0.25"/>
    <row r="12045" customFormat="1" x14ac:dyDescent="0.25"/>
    <row r="12046" customFormat="1" x14ac:dyDescent="0.25"/>
    <row r="12047" customFormat="1" x14ac:dyDescent="0.25"/>
    <row r="12048" customFormat="1" x14ac:dyDescent="0.25"/>
    <row r="12049" customFormat="1" x14ac:dyDescent="0.25"/>
    <row r="12050" customFormat="1" x14ac:dyDescent="0.25"/>
    <row r="12051" customFormat="1" x14ac:dyDescent="0.25"/>
    <row r="12052" customFormat="1" x14ac:dyDescent="0.25"/>
    <row r="12053" customFormat="1" x14ac:dyDescent="0.25"/>
    <row r="12054" customFormat="1" x14ac:dyDescent="0.25"/>
    <row r="12055" customFormat="1" x14ac:dyDescent="0.25"/>
    <row r="12056" customFormat="1" x14ac:dyDescent="0.25"/>
    <row r="12057" customFormat="1" x14ac:dyDescent="0.25"/>
    <row r="12058" customFormat="1" x14ac:dyDescent="0.25"/>
    <row r="12059" customFormat="1" x14ac:dyDescent="0.25"/>
    <row r="12060" customFormat="1" x14ac:dyDescent="0.25"/>
    <row r="12061" customFormat="1" x14ac:dyDescent="0.25"/>
    <row r="12062" customFormat="1" x14ac:dyDescent="0.25"/>
    <row r="12063" customFormat="1" x14ac:dyDescent="0.25"/>
    <row r="12064" customFormat="1" x14ac:dyDescent="0.25"/>
    <row r="12065" customFormat="1" x14ac:dyDescent="0.25"/>
    <row r="12066" customFormat="1" x14ac:dyDescent="0.25"/>
    <row r="12067" customFormat="1" x14ac:dyDescent="0.25"/>
    <row r="12068" customFormat="1" x14ac:dyDescent="0.25"/>
    <row r="12069" customFormat="1" x14ac:dyDescent="0.25"/>
    <row r="12070" customFormat="1" x14ac:dyDescent="0.25"/>
    <row r="12071" customFormat="1" x14ac:dyDescent="0.25"/>
    <row r="12072" customFormat="1" x14ac:dyDescent="0.25"/>
    <row r="12073" customFormat="1" x14ac:dyDescent="0.25"/>
    <row r="12074" customFormat="1" x14ac:dyDescent="0.25"/>
    <row r="12075" customFormat="1" x14ac:dyDescent="0.25"/>
    <row r="12076" customFormat="1" x14ac:dyDescent="0.25"/>
    <row r="12077" customFormat="1" x14ac:dyDescent="0.25"/>
    <row r="12078" customFormat="1" x14ac:dyDescent="0.25"/>
    <row r="12079" customFormat="1" x14ac:dyDescent="0.25"/>
    <row r="12080" customFormat="1" x14ac:dyDescent="0.25"/>
    <row r="12081" customFormat="1" x14ac:dyDescent="0.25"/>
    <row r="12082" customFormat="1" x14ac:dyDescent="0.25"/>
    <row r="12083" customFormat="1" x14ac:dyDescent="0.25"/>
    <row r="12084" customFormat="1" x14ac:dyDescent="0.25"/>
    <row r="12085" customFormat="1" x14ac:dyDescent="0.25"/>
    <row r="12086" customFormat="1" x14ac:dyDescent="0.25"/>
    <row r="12087" customFormat="1" x14ac:dyDescent="0.25"/>
    <row r="12088" customFormat="1" x14ac:dyDescent="0.25"/>
    <row r="12089" customFormat="1" x14ac:dyDescent="0.25"/>
    <row r="12090" customFormat="1" x14ac:dyDescent="0.25"/>
    <row r="12091" customFormat="1" x14ac:dyDescent="0.25"/>
    <row r="12092" customFormat="1" x14ac:dyDescent="0.25"/>
    <row r="12093" customFormat="1" x14ac:dyDescent="0.25"/>
    <row r="12094" customFormat="1" x14ac:dyDescent="0.25"/>
    <row r="12095" customFormat="1" x14ac:dyDescent="0.25"/>
    <row r="12096" customFormat="1" x14ac:dyDescent="0.25"/>
    <row r="12097" customFormat="1" x14ac:dyDescent="0.25"/>
    <row r="12098" customFormat="1" x14ac:dyDescent="0.25"/>
    <row r="12099" customFormat="1" x14ac:dyDescent="0.25"/>
    <row r="12100" customFormat="1" x14ac:dyDescent="0.25"/>
    <row r="12101" customFormat="1" x14ac:dyDescent="0.25"/>
    <row r="12102" customFormat="1" x14ac:dyDescent="0.25"/>
    <row r="12103" customFormat="1" x14ac:dyDescent="0.25"/>
    <row r="12104" customFormat="1" x14ac:dyDescent="0.25"/>
    <row r="12105" customFormat="1" x14ac:dyDescent="0.25"/>
    <row r="12106" customFormat="1" x14ac:dyDescent="0.25"/>
    <row r="12107" customFormat="1" x14ac:dyDescent="0.25"/>
    <row r="12108" customFormat="1" x14ac:dyDescent="0.25"/>
    <row r="12109" customFormat="1" x14ac:dyDescent="0.25"/>
    <row r="12110" customFormat="1" x14ac:dyDescent="0.25"/>
    <row r="12111" customFormat="1" x14ac:dyDescent="0.25"/>
    <row r="12112" customFormat="1" x14ac:dyDescent="0.25"/>
    <row r="12113" customFormat="1" x14ac:dyDescent="0.25"/>
    <row r="12114" customFormat="1" x14ac:dyDescent="0.25"/>
    <row r="12115" customFormat="1" x14ac:dyDescent="0.25"/>
    <row r="12116" customFormat="1" x14ac:dyDescent="0.25"/>
    <row r="12117" customFormat="1" x14ac:dyDescent="0.25"/>
    <row r="12118" customFormat="1" x14ac:dyDescent="0.25"/>
    <row r="12119" customFormat="1" x14ac:dyDescent="0.25"/>
    <row r="12120" customFormat="1" x14ac:dyDescent="0.25"/>
    <row r="12121" customFormat="1" x14ac:dyDescent="0.25"/>
    <row r="12122" customFormat="1" x14ac:dyDescent="0.25"/>
    <row r="12123" customFormat="1" x14ac:dyDescent="0.25"/>
    <row r="12124" customFormat="1" x14ac:dyDescent="0.25"/>
    <row r="12125" customFormat="1" x14ac:dyDescent="0.25"/>
    <row r="12126" customFormat="1" x14ac:dyDescent="0.25"/>
    <row r="12127" customFormat="1" x14ac:dyDescent="0.25"/>
    <row r="12128" customFormat="1" x14ac:dyDescent="0.25"/>
    <row r="12129" customFormat="1" x14ac:dyDescent="0.25"/>
    <row r="12130" customFormat="1" x14ac:dyDescent="0.25"/>
    <row r="12131" customFormat="1" x14ac:dyDescent="0.25"/>
    <row r="12132" customFormat="1" x14ac:dyDescent="0.25"/>
    <row r="12133" customFormat="1" x14ac:dyDescent="0.25"/>
    <row r="12134" customFormat="1" x14ac:dyDescent="0.25"/>
    <row r="12135" customFormat="1" x14ac:dyDescent="0.25"/>
    <row r="12136" customFormat="1" x14ac:dyDescent="0.25"/>
    <row r="12137" customFormat="1" x14ac:dyDescent="0.25"/>
    <row r="12138" customFormat="1" x14ac:dyDescent="0.25"/>
    <row r="12139" customFormat="1" x14ac:dyDescent="0.25"/>
    <row r="12140" customFormat="1" x14ac:dyDescent="0.25"/>
    <row r="12141" customFormat="1" x14ac:dyDescent="0.25"/>
    <row r="12142" customFormat="1" x14ac:dyDescent="0.25"/>
    <row r="12143" customFormat="1" x14ac:dyDescent="0.25"/>
    <row r="12144" customFormat="1" x14ac:dyDescent="0.25"/>
    <row r="12145" customFormat="1" x14ac:dyDescent="0.25"/>
    <row r="12146" customFormat="1" x14ac:dyDescent="0.25"/>
    <row r="12147" customFormat="1" x14ac:dyDescent="0.25"/>
    <row r="12148" customFormat="1" x14ac:dyDescent="0.25"/>
    <row r="12149" customFormat="1" x14ac:dyDescent="0.25"/>
    <row r="12150" customFormat="1" x14ac:dyDescent="0.25"/>
    <row r="12151" customFormat="1" x14ac:dyDescent="0.25"/>
    <row r="12152" customFormat="1" x14ac:dyDescent="0.25"/>
    <row r="12153" customFormat="1" x14ac:dyDescent="0.25"/>
    <row r="12154" customFormat="1" x14ac:dyDescent="0.25"/>
    <row r="12155" customFormat="1" x14ac:dyDescent="0.25"/>
    <row r="12156" customFormat="1" x14ac:dyDescent="0.25"/>
    <row r="12157" customFormat="1" x14ac:dyDescent="0.25"/>
    <row r="12158" customFormat="1" x14ac:dyDescent="0.25"/>
    <row r="12159" customFormat="1" x14ac:dyDescent="0.25"/>
    <row r="12160" customFormat="1" x14ac:dyDescent="0.25"/>
    <row r="12161" customFormat="1" x14ac:dyDescent="0.25"/>
    <row r="12162" customFormat="1" x14ac:dyDescent="0.25"/>
    <row r="12163" customFormat="1" x14ac:dyDescent="0.25"/>
    <row r="12164" customFormat="1" x14ac:dyDescent="0.25"/>
    <row r="12165" customFormat="1" x14ac:dyDescent="0.25"/>
    <row r="12166" customFormat="1" x14ac:dyDescent="0.25"/>
    <row r="12167" customFormat="1" x14ac:dyDescent="0.25"/>
    <row r="12168" customFormat="1" x14ac:dyDescent="0.25"/>
    <row r="12169" customFormat="1" x14ac:dyDescent="0.25"/>
    <row r="12170" customFormat="1" x14ac:dyDescent="0.25"/>
    <row r="12171" customFormat="1" x14ac:dyDescent="0.25"/>
    <row r="12172" customFormat="1" x14ac:dyDescent="0.25"/>
    <row r="12173" customFormat="1" x14ac:dyDescent="0.25"/>
    <row r="12174" customFormat="1" x14ac:dyDescent="0.25"/>
    <row r="12175" customFormat="1" x14ac:dyDescent="0.25"/>
    <row r="12176" customFormat="1" x14ac:dyDescent="0.25"/>
    <row r="12177" customFormat="1" x14ac:dyDescent="0.25"/>
    <row r="12178" customFormat="1" x14ac:dyDescent="0.25"/>
    <row r="12179" customFormat="1" x14ac:dyDescent="0.25"/>
    <row r="12180" customFormat="1" x14ac:dyDescent="0.25"/>
    <row r="12181" customFormat="1" x14ac:dyDescent="0.25"/>
    <row r="12182" customFormat="1" x14ac:dyDescent="0.25"/>
    <row r="12183" customFormat="1" x14ac:dyDescent="0.25"/>
    <row r="12184" customFormat="1" x14ac:dyDescent="0.25"/>
    <row r="12185" customFormat="1" x14ac:dyDescent="0.25"/>
    <row r="12186" customFormat="1" x14ac:dyDescent="0.25"/>
    <row r="12187" customFormat="1" x14ac:dyDescent="0.25"/>
    <row r="12188" customFormat="1" x14ac:dyDescent="0.25"/>
    <row r="12189" customFormat="1" x14ac:dyDescent="0.25"/>
    <row r="12190" customFormat="1" x14ac:dyDescent="0.25"/>
    <row r="12191" customFormat="1" x14ac:dyDescent="0.25"/>
    <row r="12192" customFormat="1" x14ac:dyDescent="0.25"/>
    <row r="12193" customFormat="1" x14ac:dyDescent="0.25"/>
    <row r="12194" customFormat="1" x14ac:dyDescent="0.25"/>
    <row r="12195" customFormat="1" x14ac:dyDescent="0.25"/>
    <row r="12196" customFormat="1" x14ac:dyDescent="0.25"/>
    <row r="12197" customFormat="1" x14ac:dyDescent="0.25"/>
    <row r="12198" customFormat="1" x14ac:dyDescent="0.25"/>
    <row r="12199" customFormat="1" x14ac:dyDescent="0.25"/>
    <row r="12200" customFormat="1" x14ac:dyDescent="0.25"/>
    <row r="12201" customFormat="1" x14ac:dyDescent="0.25"/>
    <row r="12202" customFormat="1" x14ac:dyDescent="0.25"/>
    <row r="12203" customFormat="1" x14ac:dyDescent="0.25"/>
    <row r="12204" customFormat="1" x14ac:dyDescent="0.25"/>
    <row r="12205" customFormat="1" x14ac:dyDescent="0.25"/>
    <row r="12206" customFormat="1" x14ac:dyDescent="0.25"/>
    <row r="12207" customFormat="1" x14ac:dyDescent="0.25"/>
    <row r="12208" customFormat="1" x14ac:dyDescent="0.25"/>
    <row r="12209" customFormat="1" x14ac:dyDescent="0.25"/>
    <row r="12210" customFormat="1" x14ac:dyDescent="0.25"/>
    <row r="12211" customFormat="1" x14ac:dyDescent="0.25"/>
    <row r="12212" customFormat="1" x14ac:dyDescent="0.25"/>
    <row r="12213" customFormat="1" x14ac:dyDescent="0.25"/>
    <row r="12214" customFormat="1" x14ac:dyDescent="0.25"/>
    <row r="12215" customFormat="1" x14ac:dyDescent="0.25"/>
    <row r="12216" customFormat="1" x14ac:dyDescent="0.25"/>
    <row r="12217" customFormat="1" x14ac:dyDescent="0.25"/>
    <row r="12218" customFormat="1" x14ac:dyDescent="0.25"/>
    <row r="12219" customFormat="1" x14ac:dyDescent="0.25"/>
    <row r="12220" customFormat="1" x14ac:dyDescent="0.25"/>
    <row r="12221" customFormat="1" x14ac:dyDescent="0.25"/>
    <row r="12222" customFormat="1" x14ac:dyDescent="0.25"/>
    <row r="12223" customFormat="1" x14ac:dyDescent="0.25"/>
    <row r="12224" customFormat="1" x14ac:dyDescent="0.25"/>
    <row r="12225" customFormat="1" x14ac:dyDescent="0.25"/>
    <row r="12226" customFormat="1" x14ac:dyDescent="0.25"/>
    <row r="12227" customFormat="1" x14ac:dyDescent="0.25"/>
    <row r="12228" customFormat="1" x14ac:dyDescent="0.25"/>
    <row r="12229" customFormat="1" x14ac:dyDescent="0.25"/>
    <row r="12230" customFormat="1" x14ac:dyDescent="0.25"/>
    <row r="12231" customFormat="1" x14ac:dyDescent="0.25"/>
    <row r="12232" customFormat="1" x14ac:dyDescent="0.25"/>
    <row r="12233" customFormat="1" x14ac:dyDescent="0.25"/>
    <row r="12234" customFormat="1" x14ac:dyDescent="0.25"/>
    <row r="12235" customFormat="1" x14ac:dyDescent="0.25"/>
    <row r="12236" customFormat="1" x14ac:dyDescent="0.25"/>
    <row r="12237" customFormat="1" x14ac:dyDescent="0.25"/>
    <row r="12238" customFormat="1" x14ac:dyDescent="0.25"/>
    <row r="12239" customFormat="1" x14ac:dyDescent="0.25"/>
    <row r="12240" customFormat="1" x14ac:dyDescent="0.25"/>
    <row r="12241" customFormat="1" x14ac:dyDescent="0.25"/>
    <row r="12242" customFormat="1" x14ac:dyDescent="0.25"/>
    <row r="12243" customFormat="1" x14ac:dyDescent="0.25"/>
    <row r="12244" customFormat="1" x14ac:dyDescent="0.25"/>
    <row r="12245" customFormat="1" x14ac:dyDescent="0.25"/>
    <row r="12246" customFormat="1" x14ac:dyDescent="0.25"/>
    <row r="12247" customFormat="1" x14ac:dyDescent="0.25"/>
    <row r="12248" customFormat="1" x14ac:dyDescent="0.25"/>
    <row r="12249" customFormat="1" x14ac:dyDescent="0.25"/>
    <row r="12250" customFormat="1" x14ac:dyDescent="0.25"/>
    <row r="12251" customFormat="1" x14ac:dyDescent="0.25"/>
    <row r="12252" customFormat="1" x14ac:dyDescent="0.25"/>
    <row r="12253" customFormat="1" x14ac:dyDescent="0.25"/>
    <row r="12254" customFormat="1" x14ac:dyDescent="0.25"/>
    <row r="12255" customFormat="1" x14ac:dyDescent="0.25"/>
    <row r="12256" customFormat="1" x14ac:dyDescent="0.25"/>
    <row r="12257" customFormat="1" x14ac:dyDescent="0.25"/>
    <row r="12258" customFormat="1" x14ac:dyDescent="0.25"/>
    <row r="12259" customFormat="1" x14ac:dyDescent="0.25"/>
    <row r="12260" customFormat="1" x14ac:dyDescent="0.25"/>
    <row r="12261" customFormat="1" x14ac:dyDescent="0.25"/>
    <row r="12262" customFormat="1" x14ac:dyDescent="0.25"/>
    <row r="12263" customFormat="1" x14ac:dyDescent="0.25"/>
    <row r="12264" customFormat="1" x14ac:dyDescent="0.25"/>
    <row r="12265" customFormat="1" x14ac:dyDescent="0.25"/>
    <row r="12266" customFormat="1" x14ac:dyDescent="0.25"/>
    <row r="12267" customFormat="1" x14ac:dyDescent="0.25"/>
    <row r="12268" customFormat="1" x14ac:dyDescent="0.25"/>
    <row r="12269" customFormat="1" x14ac:dyDescent="0.25"/>
    <row r="12270" customFormat="1" x14ac:dyDescent="0.25"/>
    <row r="12271" customFormat="1" x14ac:dyDescent="0.25"/>
    <row r="12272" customFormat="1" x14ac:dyDescent="0.25"/>
    <row r="12273" customFormat="1" x14ac:dyDescent="0.25"/>
    <row r="12274" customFormat="1" x14ac:dyDescent="0.25"/>
    <row r="12275" customFormat="1" x14ac:dyDescent="0.25"/>
    <row r="12276" customFormat="1" x14ac:dyDescent="0.25"/>
    <row r="12277" customFormat="1" x14ac:dyDescent="0.25"/>
    <row r="12278" customFormat="1" x14ac:dyDescent="0.25"/>
    <row r="12279" customFormat="1" x14ac:dyDescent="0.25"/>
    <row r="12280" customFormat="1" x14ac:dyDescent="0.25"/>
    <row r="12281" customFormat="1" x14ac:dyDescent="0.25"/>
    <row r="12282" customFormat="1" x14ac:dyDescent="0.25"/>
    <row r="12283" customFormat="1" x14ac:dyDescent="0.25"/>
    <row r="12284" customFormat="1" x14ac:dyDescent="0.25"/>
    <row r="12285" customFormat="1" x14ac:dyDescent="0.25"/>
    <row r="12286" customFormat="1" x14ac:dyDescent="0.25"/>
    <row r="12287" customFormat="1" x14ac:dyDescent="0.25"/>
    <row r="12288" customFormat="1" x14ac:dyDescent="0.25"/>
    <row r="12289" customFormat="1" x14ac:dyDescent="0.25"/>
    <row r="12290" customFormat="1" x14ac:dyDescent="0.25"/>
    <row r="12291" customFormat="1" x14ac:dyDescent="0.25"/>
    <row r="12292" customFormat="1" x14ac:dyDescent="0.25"/>
    <row r="12293" customFormat="1" x14ac:dyDescent="0.25"/>
    <row r="12294" customFormat="1" x14ac:dyDescent="0.25"/>
    <row r="12295" customFormat="1" x14ac:dyDescent="0.25"/>
    <row r="12296" customFormat="1" x14ac:dyDescent="0.25"/>
    <row r="12297" customFormat="1" x14ac:dyDescent="0.25"/>
    <row r="12298" customFormat="1" x14ac:dyDescent="0.25"/>
    <row r="12299" customFormat="1" x14ac:dyDescent="0.25"/>
    <row r="12300" customFormat="1" x14ac:dyDescent="0.25"/>
    <row r="12301" customFormat="1" x14ac:dyDescent="0.25"/>
    <row r="12302" customFormat="1" x14ac:dyDescent="0.25"/>
    <row r="12303" customFormat="1" x14ac:dyDescent="0.25"/>
    <row r="12304" customFormat="1" x14ac:dyDescent="0.25"/>
    <row r="12305" customFormat="1" x14ac:dyDescent="0.25"/>
    <row r="12306" customFormat="1" x14ac:dyDescent="0.25"/>
    <row r="12307" customFormat="1" x14ac:dyDescent="0.25"/>
    <row r="12308" customFormat="1" x14ac:dyDescent="0.25"/>
    <row r="12309" customFormat="1" x14ac:dyDescent="0.25"/>
    <row r="12310" customFormat="1" x14ac:dyDescent="0.25"/>
    <row r="12311" customFormat="1" x14ac:dyDescent="0.25"/>
    <row r="12312" customFormat="1" x14ac:dyDescent="0.25"/>
    <row r="12313" customFormat="1" x14ac:dyDescent="0.25"/>
    <row r="12314" customFormat="1" x14ac:dyDescent="0.25"/>
    <row r="12315" customFormat="1" x14ac:dyDescent="0.25"/>
    <row r="12316" customFormat="1" x14ac:dyDescent="0.25"/>
    <row r="12317" customFormat="1" x14ac:dyDescent="0.25"/>
    <row r="12318" customFormat="1" x14ac:dyDescent="0.25"/>
    <row r="12319" customFormat="1" x14ac:dyDescent="0.25"/>
    <row r="12320" customFormat="1" x14ac:dyDescent="0.25"/>
    <row r="12321" customFormat="1" x14ac:dyDescent="0.25"/>
    <row r="12322" customFormat="1" x14ac:dyDescent="0.25"/>
    <row r="12323" customFormat="1" x14ac:dyDescent="0.25"/>
    <row r="12324" customFormat="1" x14ac:dyDescent="0.25"/>
    <row r="12325" customFormat="1" x14ac:dyDescent="0.25"/>
    <row r="12326" customFormat="1" x14ac:dyDescent="0.25"/>
    <row r="12327" customFormat="1" x14ac:dyDescent="0.25"/>
    <row r="12328" customFormat="1" x14ac:dyDescent="0.25"/>
    <row r="12329" customFormat="1" x14ac:dyDescent="0.25"/>
    <row r="12330" customFormat="1" x14ac:dyDescent="0.25"/>
    <row r="12331" customFormat="1" x14ac:dyDescent="0.25"/>
    <row r="12332" customFormat="1" x14ac:dyDescent="0.25"/>
    <row r="12333" customFormat="1" x14ac:dyDescent="0.25"/>
    <row r="12334" customFormat="1" x14ac:dyDescent="0.25"/>
    <row r="12335" customFormat="1" x14ac:dyDescent="0.25"/>
    <row r="12336" customFormat="1" x14ac:dyDescent="0.25"/>
    <row r="12337" customFormat="1" x14ac:dyDescent="0.25"/>
    <row r="12338" customFormat="1" x14ac:dyDescent="0.25"/>
    <row r="12339" customFormat="1" x14ac:dyDescent="0.25"/>
    <row r="12340" customFormat="1" x14ac:dyDescent="0.25"/>
    <row r="12341" customFormat="1" x14ac:dyDescent="0.25"/>
    <row r="12342" customFormat="1" x14ac:dyDescent="0.25"/>
    <row r="12343" customFormat="1" x14ac:dyDescent="0.25"/>
    <row r="12344" customFormat="1" x14ac:dyDescent="0.25"/>
    <row r="12345" customFormat="1" x14ac:dyDescent="0.25"/>
    <row r="12346" customFormat="1" x14ac:dyDescent="0.25"/>
    <row r="12347" customFormat="1" x14ac:dyDescent="0.25"/>
    <row r="12348" customFormat="1" x14ac:dyDescent="0.25"/>
    <row r="12349" customFormat="1" x14ac:dyDescent="0.25"/>
    <row r="12350" customFormat="1" x14ac:dyDescent="0.25"/>
    <row r="12351" customFormat="1" x14ac:dyDescent="0.25"/>
    <row r="12352" customFormat="1" x14ac:dyDescent="0.25"/>
    <row r="12353" customFormat="1" x14ac:dyDescent="0.25"/>
    <row r="12354" customFormat="1" x14ac:dyDescent="0.25"/>
    <row r="12355" customFormat="1" x14ac:dyDescent="0.25"/>
    <row r="12356" customFormat="1" x14ac:dyDescent="0.25"/>
    <row r="12357" customFormat="1" x14ac:dyDescent="0.25"/>
    <row r="12358" customFormat="1" x14ac:dyDescent="0.25"/>
    <row r="12359" customFormat="1" x14ac:dyDescent="0.25"/>
    <row r="12360" customFormat="1" x14ac:dyDescent="0.25"/>
    <row r="12361" customFormat="1" x14ac:dyDescent="0.25"/>
    <row r="12362" customFormat="1" x14ac:dyDescent="0.25"/>
    <row r="12363" customFormat="1" x14ac:dyDescent="0.25"/>
    <row r="12364" customFormat="1" x14ac:dyDescent="0.25"/>
    <row r="12365" customFormat="1" x14ac:dyDescent="0.25"/>
    <row r="12366" customFormat="1" x14ac:dyDescent="0.25"/>
    <row r="12367" customFormat="1" x14ac:dyDescent="0.25"/>
    <row r="12368" customFormat="1" x14ac:dyDescent="0.25"/>
    <row r="12369" customFormat="1" x14ac:dyDescent="0.25"/>
    <row r="12370" customFormat="1" x14ac:dyDescent="0.25"/>
    <row r="12371" customFormat="1" x14ac:dyDescent="0.25"/>
    <row r="12372" customFormat="1" x14ac:dyDescent="0.25"/>
    <row r="12373" customFormat="1" x14ac:dyDescent="0.25"/>
    <row r="12374" customFormat="1" x14ac:dyDescent="0.25"/>
    <row r="12375" customFormat="1" x14ac:dyDescent="0.25"/>
    <row r="12376" customFormat="1" x14ac:dyDescent="0.25"/>
    <row r="12377" customFormat="1" x14ac:dyDescent="0.25"/>
    <row r="12378" customFormat="1" x14ac:dyDescent="0.25"/>
    <row r="12379" customFormat="1" x14ac:dyDescent="0.25"/>
    <row r="12380" customFormat="1" x14ac:dyDescent="0.25"/>
    <row r="12381" customFormat="1" x14ac:dyDescent="0.25"/>
    <row r="12382" customFormat="1" x14ac:dyDescent="0.25"/>
    <row r="12383" customFormat="1" x14ac:dyDescent="0.25"/>
    <row r="12384" customFormat="1" x14ac:dyDescent="0.25"/>
    <row r="12385" customFormat="1" x14ac:dyDescent="0.25"/>
    <row r="12386" customFormat="1" x14ac:dyDescent="0.25"/>
    <row r="12387" customFormat="1" x14ac:dyDescent="0.25"/>
    <row r="12388" customFormat="1" x14ac:dyDescent="0.25"/>
    <row r="12389" customFormat="1" x14ac:dyDescent="0.25"/>
    <row r="12390" customFormat="1" x14ac:dyDescent="0.25"/>
    <row r="12391" customFormat="1" x14ac:dyDescent="0.25"/>
    <row r="12392" customFormat="1" x14ac:dyDescent="0.25"/>
    <row r="12393" customFormat="1" x14ac:dyDescent="0.25"/>
    <row r="12394" customFormat="1" x14ac:dyDescent="0.25"/>
    <row r="12395" customFormat="1" x14ac:dyDescent="0.25"/>
    <row r="12396" customFormat="1" x14ac:dyDescent="0.25"/>
    <row r="12397" customFormat="1" x14ac:dyDescent="0.25"/>
    <row r="12398" customFormat="1" x14ac:dyDescent="0.25"/>
    <row r="12399" customFormat="1" x14ac:dyDescent="0.25"/>
    <row r="12400" customFormat="1" x14ac:dyDescent="0.25"/>
    <row r="12401" customFormat="1" x14ac:dyDescent="0.25"/>
    <row r="12402" customFormat="1" x14ac:dyDescent="0.25"/>
    <row r="12403" customFormat="1" x14ac:dyDescent="0.25"/>
    <row r="12404" customFormat="1" x14ac:dyDescent="0.25"/>
    <row r="12405" customFormat="1" x14ac:dyDescent="0.25"/>
    <row r="12406" customFormat="1" x14ac:dyDescent="0.25"/>
    <row r="12407" customFormat="1" x14ac:dyDescent="0.25"/>
    <row r="12408" customFormat="1" x14ac:dyDescent="0.25"/>
    <row r="12409" customFormat="1" x14ac:dyDescent="0.25"/>
    <row r="12410" customFormat="1" x14ac:dyDescent="0.25"/>
    <row r="12411" customFormat="1" x14ac:dyDescent="0.25"/>
    <row r="12412" customFormat="1" x14ac:dyDescent="0.25"/>
    <row r="12413" customFormat="1" x14ac:dyDescent="0.25"/>
    <row r="12414" customFormat="1" x14ac:dyDescent="0.25"/>
    <row r="12415" customFormat="1" x14ac:dyDescent="0.25"/>
    <row r="12416" customFormat="1" x14ac:dyDescent="0.25"/>
    <row r="12417" customFormat="1" x14ac:dyDescent="0.25"/>
    <row r="12418" customFormat="1" x14ac:dyDescent="0.25"/>
    <row r="12419" customFormat="1" x14ac:dyDescent="0.25"/>
    <row r="12420" customFormat="1" x14ac:dyDescent="0.25"/>
    <row r="12421" customFormat="1" x14ac:dyDescent="0.25"/>
    <row r="12422" customFormat="1" x14ac:dyDescent="0.25"/>
    <row r="12423" customFormat="1" x14ac:dyDescent="0.25"/>
    <row r="12424" customFormat="1" x14ac:dyDescent="0.25"/>
    <row r="12425" customFormat="1" x14ac:dyDescent="0.25"/>
    <row r="12426" customFormat="1" x14ac:dyDescent="0.25"/>
    <row r="12427" customFormat="1" x14ac:dyDescent="0.25"/>
    <row r="12428" customFormat="1" x14ac:dyDescent="0.25"/>
    <row r="12429" customFormat="1" x14ac:dyDescent="0.25"/>
    <row r="12430" customFormat="1" x14ac:dyDescent="0.25"/>
    <row r="12431" customFormat="1" x14ac:dyDescent="0.25"/>
    <row r="12432" customFormat="1" x14ac:dyDescent="0.25"/>
    <row r="12433" customFormat="1" x14ac:dyDescent="0.25"/>
    <row r="12434" customFormat="1" x14ac:dyDescent="0.25"/>
    <row r="12435" customFormat="1" x14ac:dyDescent="0.25"/>
    <row r="12436" customFormat="1" x14ac:dyDescent="0.25"/>
    <row r="12437" customFormat="1" x14ac:dyDescent="0.25"/>
    <row r="12438" customFormat="1" x14ac:dyDescent="0.25"/>
    <row r="12439" customFormat="1" x14ac:dyDescent="0.25"/>
    <row r="12440" customFormat="1" x14ac:dyDescent="0.25"/>
    <row r="12441" customFormat="1" x14ac:dyDescent="0.25"/>
    <row r="12442" customFormat="1" x14ac:dyDescent="0.25"/>
    <row r="12443" customFormat="1" x14ac:dyDescent="0.25"/>
    <row r="12444" customFormat="1" x14ac:dyDescent="0.25"/>
    <row r="12445" customFormat="1" x14ac:dyDescent="0.25"/>
    <row r="12446" customFormat="1" x14ac:dyDescent="0.25"/>
    <row r="12447" customFormat="1" x14ac:dyDescent="0.25"/>
    <row r="12448" customFormat="1" x14ac:dyDescent="0.25"/>
    <row r="12449" customFormat="1" x14ac:dyDescent="0.25"/>
    <row r="12450" customFormat="1" x14ac:dyDescent="0.25"/>
    <row r="12451" customFormat="1" x14ac:dyDescent="0.25"/>
    <row r="12452" customFormat="1" x14ac:dyDescent="0.25"/>
    <row r="12453" customFormat="1" x14ac:dyDescent="0.25"/>
    <row r="12454" customFormat="1" x14ac:dyDescent="0.25"/>
    <row r="12455" customFormat="1" x14ac:dyDescent="0.25"/>
    <row r="12456" customFormat="1" x14ac:dyDescent="0.25"/>
    <row r="12457" customFormat="1" x14ac:dyDescent="0.25"/>
    <row r="12458" customFormat="1" x14ac:dyDescent="0.25"/>
    <row r="12459" customFormat="1" x14ac:dyDescent="0.25"/>
    <row r="12460" customFormat="1" x14ac:dyDescent="0.25"/>
    <row r="12461" customFormat="1" x14ac:dyDescent="0.25"/>
    <row r="12462" customFormat="1" x14ac:dyDescent="0.25"/>
    <row r="12463" customFormat="1" x14ac:dyDescent="0.25"/>
    <row r="12464" customFormat="1" x14ac:dyDescent="0.25"/>
    <row r="12465" customFormat="1" x14ac:dyDescent="0.25"/>
    <row r="12466" customFormat="1" x14ac:dyDescent="0.25"/>
    <row r="12467" customFormat="1" x14ac:dyDescent="0.25"/>
    <row r="12468" customFormat="1" x14ac:dyDescent="0.25"/>
    <row r="12469" customFormat="1" x14ac:dyDescent="0.25"/>
    <row r="12470" customFormat="1" x14ac:dyDescent="0.25"/>
    <row r="12471" customFormat="1" x14ac:dyDescent="0.25"/>
    <row r="12472" customFormat="1" x14ac:dyDescent="0.25"/>
    <row r="12473" customFormat="1" x14ac:dyDescent="0.25"/>
    <row r="12474" customFormat="1" x14ac:dyDescent="0.25"/>
    <row r="12475" customFormat="1" x14ac:dyDescent="0.25"/>
    <row r="12476" customFormat="1" x14ac:dyDescent="0.25"/>
    <row r="12477" customFormat="1" x14ac:dyDescent="0.25"/>
    <row r="12478" customFormat="1" x14ac:dyDescent="0.25"/>
    <row r="12479" customFormat="1" x14ac:dyDescent="0.25"/>
    <row r="12480" customFormat="1" x14ac:dyDescent="0.25"/>
    <row r="12481" customFormat="1" x14ac:dyDescent="0.25"/>
    <row r="12482" customFormat="1" x14ac:dyDescent="0.25"/>
    <row r="12483" customFormat="1" x14ac:dyDescent="0.25"/>
    <row r="12484" customFormat="1" x14ac:dyDescent="0.25"/>
    <row r="12485" customFormat="1" x14ac:dyDescent="0.25"/>
    <row r="12486" customFormat="1" x14ac:dyDescent="0.25"/>
    <row r="12487" customFormat="1" x14ac:dyDescent="0.25"/>
    <row r="12488" customFormat="1" x14ac:dyDescent="0.25"/>
    <row r="12489" customFormat="1" x14ac:dyDescent="0.25"/>
    <row r="12490" customFormat="1" x14ac:dyDescent="0.25"/>
    <row r="12491" customFormat="1" x14ac:dyDescent="0.25"/>
    <row r="12492" customFormat="1" x14ac:dyDescent="0.25"/>
    <row r="12493" customFormat="1" x14ac:dyDescent="0.25"/>
    <row r="12494" customFormat="1" x14ac:dyDescent="0.25"/>
    <row r="12495" customFormat="1" x14ac:dyDescent="0.25"/>
    <row r="12496" customFormat="1" x14ac:dyDescent="0.25"/>
    <row r="12497" customFormat="1" x14ac:dyDescent="0.25"/>
    <row r="12498" customFormat="1" x14ac:dyDescent="0.25"/>
    <row r="12499" customFormat="1" x14ac:dyDescent="0.25"/>
    <row r="12500" customFormat="1" x14ac:dyDescent="0.25"/>
    <row r="12501" customFormat="1" x14ac:dyDescent="0.25"/>
    <row r="12502" customFormat="1" x14ac:dyDescent="0.25"/>
    <row r="12503" customFormat="1" x14ac:dyDescent="0.25"/>
    <row r="12504" customFormat="1" x14ac:dyDescent="0.25"/>
    <row r="12505" customFormat="1" x14ac:dyDescent="0.25"/>
    <row r="12506" customFormat="1" x14ac:dyDescent="0.25"/>
    <row r="12507" customFormat="1" x14ac:dyDescent="0.25"/>
    <row r="12508" customFormat="1" x14ac:dyDescent="0.25"/>
    <row r="12509" customFormat="1" x14ac:dyDescent="0.25"/>
    <row r="12510" customFormat="1" x14ac:dyDescent="0.25"/>
    <row r="12511" customFormat="1" x14ac:dyDescent="0.25"/>
    <row r="12512" customFormat="1" x14ac:dyDescent="0.25"/>
    <row r="12513" customFormat="1" x14ac:dyDescent="0.25"/>
    <row r="12514" customFormat="1" x14ac:dyDescent="0.25"/>
    <row r="12515" customFormat="1" x14ac:dyDescent="0.25"/>
    <row r="12516" customFormat="1" x14ac:dyDescent="0.25"/>
    <row r="12517" customFormat="1" x14ac:dyDescent="0.25"/>
    <row r="12518" customFormat="1" x14ac:dyDescent="0.25"/>
    <row r="12519" customFormat="1" x14ac:dyDescent="0.25"/>
    <row r="12520" customFormat="1" x14ac:dyDescent="0.25"/>
    <row r="12521" customFormat="1" x14ac:dyDescent="0.25"/>
    <row r="12522" customFormat="1" x14ac:dyDescent="0.25"/>
    <row r="12523" customFormat="1" x14ac:dyDescent="0.25"/>
    <row r="12524" customFormat="1" x14ac:dyDescent="0.25"/>
    <row r="12525" customFormat="1" x14ac:dyDescent="0.25"/>
    <row r="12526" customFormat="1" x14ac:dyDescent="0.25"/>
    <row r="12527" customFormat="1" x14ac:dyDescent="0.25"/>
    <row r="12528" customFormat="1" x14ac:dyDescent="0.25"/>
    <row r="12529" customFormat="1" x14ac:dyDescent="0.25"/>
    <row r="12530" customFormat="1" x14ac:dyDescent="0.25"/>
    <row r="12531" customFormat="1" x14ac:dyDescent="0.25"/>
    <row r="12532" customFormat="1" x14ac:dyDescent="0.25"/>
    <row r="12533" customFormat="1" x14ac:dyDescent="0.25"/>
    <row r="12534" customFormat="1" x14ac:dyDescent="0.25"/>
    <row r="12535" customFormat="1" x14ac:dyDescent="0.25"/>
    <row r="12536" customFormat="1" x14ac:dyDescent="0.25"/>
    <row r="12537" customFormat="1" x14ac:dyDescent="0.25"/>
    <row r="12538" customFormat="1" x14ac:dyDescent="0.25"/>
    <row r="12539" customFormat="1" x14ac:dyDescent="0.25"/>
    <row r="12540" customFormat="1" x14ac:dyDescent="0.25"/>
    <row r="12541" customFormat="1" x14ac:dyDescent="0.25"/>
    <row r="12542" customFormat="1" x14ac:dyDescent="0.25"/>
    <row r="12543" customFormat="1" x14ac:dyDescent="0.25"/>
    <row r="12544" customFormat="1" x14ac:dyDescent="0.25"/>
    <row r="12545" customFormat="1" x14ac:dyDescent="0.25"/>
    <row r="12546" customFormat="1" x14ac:dyDescent="0.25"/>
    <row r="12547" customFormat="1" x14ac:dyDescent="0.25"/>
    <row r="12548" customFormat="1" x14ac:dyDescent="0.25"/>
    <row r="12549" customFormat="1" x14ac:dyDescent="0.25"/>
    <row r="12550" customFormat="1" x14ac:dyDescent="0.25"/>
    <row r="12551" customFormat="1" x14ac:dyDescent="0.25"/>
    <row r="12552" customFormat="1" x14ac:dyDescent="0.25"/>
    <row r="12553" customFormat="1" x14ac:dyDescent="0.25"/>
    <row r="12554" customFormat="1" x14ac:dyDescent="0.25"/>
    <row r="12555" customFormat="1" x14ac:dyDescent="0.25"/>
    <row r="12556" customFormat="1" x14ac:dyDescent="0.25"/>
    <row r="12557" customFormat="1" x14ac:dyDescent="0.25"/>
    <row r="12558" customFormat="1" x14ac:dyDescent="0.25"/>
    <row r="12559" customFormat="1" x14ac:dyDescent="0.25"/>
    <row r="12560" customFormat="1" x14ac:dyDescent="0.25"/>
    <row r="12561" customFormat="1" x14ac:dyDescent="0.25"/>
    <row r="12562" customFormat="1" x14ac:dyDescent="0.25"/>
    <row r="12563" customFormat="1" x14ac:dyDescent="0.25"/>
    <row r="12564" customFormat="1" x14ac:dyDescent="0.25"/>
    <row r="12565" customFormat="1" x14ac:dyDescent="0.25"/>
    <row r="12566" customFormat="1" x14ac:dyDescent="0.25"/>
    <row r="12567" customFormat="1" x14ac:dyDescent="0.25"/>
    <row r="12568" customFormat="1" x14ac:dyDescent="0.25"/>
    <row r="12569" customFormat="1" x14ac:dyDescent="0.25"/>
    <row r="12570" customFormat="1" x14ac:dyDescent="0.25"/>
    <row r="12571" customFormat="1" x14ac:dyDescent="0.25"/>
    <row r="12572" customFormat="1" x14ac:dyDescent="0.25"/>
    <row r="12573" customFormat="1" x14ac:dyDescent="0.25"/>
    <row r="12574" customFormat="1" x14ac:dyDescent="0.25"/>
    <row r="12575" customFormat="1" x14ac:dyDescent="0.25"/>
    <row r="12576" customFormat="1" x14ac:dyDescent="0.25"/>
    <row r="12577" customFormat="1" x14ac:dyDescent="0.25"/>
    <row r="12578" customFormat="1" x14ac:dyDescent="0.25"/>
    <row r="12579" customFormat="1" x14ac:dyDescent="0.25"/>
    <row r="12580" customFormat="1" x14ac:dyDescent="0.25"/>
    <row r="12581" customFormat="1" x14ac:dyDescent="0.25"/>
    <row r="12582" customFormat="1" x14ac:dyDescent="0.25"/>
    <row r="12583" customFormat="1" x14ac:dyDescent="0.25"/>
    <row r="12584" customFormat="1" x14ac:dyDescent="0.25"/>
    <row r="12585" customFormat="1" x14ac:dyDescent="0.25"/>
    <row r="12586" customFormat="1" x14ac:dyDescent="0.25"/>
    <row r="12587" customFormat="1" x14ac:dyDescent="0.25"/>
    <row r="12588" customFormat="1" x14ac:dyDescent="0.25"/>
    <row r="12589" customFormat="1" x14ac:dyDescent="0.25"/>
    <row r="12590" customFormat="1" x14ac:dyDescent="0.25"/>
    <row r="12591" customFormat="1" x14ac:dyDescent="0.25"/>
    <row r="12592" customFormat="1" x14ac:dyDescent="0.25"/>
    <row r="12593" customFormat="1" x14ac:dyDescent="0.25"/>
    <row r="12594" customFormat="1" x14ac:dyDescent="0.25"/>
    <row r="12595" customFormat="1" x14ac:dyDescent="0.25"/>
    <row r="12596" customFormat="1" x14ac:dyDescent="0.25"/>
    <row r="12597" customFormat="1" x14ac:dyDescent="0.25"/>
    <row r="12598" customFormat="1" x14ac:dyDescent="0.25"/>
    <row r="12599" customFormat="1" x14ac:dyDescent="0.25"/>
    <row r="12600" customFormat="1" x14ac:dyDescent="0.25"/>
    <row r="12601" customFormat="1" x14ac:dyDescent="0.25"/>
    <row r="12602" customFormat="1" x14ac:dyDescent="0.25"/>
    <row r="12603" customFormat="1" x14ac:dyDescent="0.25"/>
    <row r="12604" customFormat="1" x14ac:dyDescent="0.25"/>
    <row r="12605" customFormat="1" x14ac:dyDescent="0.25"/>
    <row r="12606" customFormat="1" x14ac:dyDescent="0.25"/>
    <row r="12607" customFormat="1" x14ac:dyDescent="0.25"/>
    <row r="12608" customFormat="1" x14ac:dyDescent="0.25"/>
    <row r="12609" customFormat="1" x14ac:dyDescent="0.25"/>
    <row r="12610" customFormat="1" x14ac:dyDescent="0.25"/>
    <row r="12611" customFormat="1" x14ac:dyDescent="0.25"/>
    <row r="12612" customFormat="1" x14ac:dyDescent="0.25"/>
    <row r="12613" customFormat="1" x14ac:dyDescent="0.25"/>
    <row r="12614" customFormat="1" x14ac:dyDescent="0.25"/>
    <row r="12615" customFormat="1" x14ac:dyDescent="0.25"/>
    <row r="12616" customFormat="1" x14ac:dyDescent="0.25"/>
    <row r="12617" customFormat="1" x14ac:dyDescent="0.25"/>
    <row r="12618" customFormat="1" x14ac:dyDescent="0.25"/>
    <row r="12619" customFormat="1" x14ac:dyDescent="0.25"/>
    <row r="12620" customFormat="1" x14ac:dyDescent="0.25"/>
    <row r="12621" customFormat="1" x14ac:dyDescent="0.25"/>
    <row r="12622" customFormat="1" x14ac:dyDescent="0.25"/>
    <row r="12623" customFormat="1" x14ac:dyDescent="0.25"/>
    <row r="12624" customFormat="1" x14ac:dyDescent="0.25"/>
    <row r="12625" customFormat="1" x14ac:dyDescent="0.25"/>
    <row r="12626" customFormat="1" x14ac:dyDescent="0.25"/>
    <row r="12627" customFormat="1" x14ac:dyDescent="0.25"/>
    <row r="12628" customFormat="1" x14ac:dyDescent="0.25"/>
    <row r="12629" customFormat="1" x14ac:dyDescent="0.25"/>
    <row r="12630" customFormat="1" x14ac:dyDescent="0.25"/>
    <row r="12631" customFormat="1" x14ac:dyDescent="0.25"/>
    <row r="12632" customFormat="1" x14ac:dyDescent="0.25"/>
    <row r="12633" customFormat="1" x14ac:dyDescent="0.25"/>
    <row r="12634" customFormat="1" x14ac:dyDescent="0.25"/>
    <row r="12635" customFormat="1" x14ac:dyDescent="0.25"/>
    <row r="12636" customFormat="1" x14ac:dyDescent="0.25"/>
    <row r="12637" customFormat="1" x14ac:dyDescent="0.25"/>
    <row r="12638" customFormat="1" x14ac:dyDescent="0.25"/>
    <row r="12639" customFormat="1" x14ac:dyDescent="0.25"/>
    <row r="12640" customFormat="1" x14ac:dyDescent="0.25"/>
    <row r="12641" customFormat="1" x14ac:dyDescent="0.25"/>
    <row r="12642" customFormat="1" x14ac:dyDescent="0.25"/>
    <row r="12643" customFormat="1" x14ac:dyDescent="0.25"/>
    <row r="12644" customFormat="1" x14ac:dyDescent="0.25"/>
    <row r="12645" customFormat="1" x14ac:dyDescent="0.25"/>
    <row r="12646" customFormat="1" x14ac:dyDescent="0.25"/>
    <row r="12647" customFormat="1" x14ac:dyDescent="0.25"/>
    <row r="12648" customFormat="1" x14ac:dyDescent="0.25"/>
    <row r="12649" customFormat="1" x14ac:dyDescent="0.25"/>
    <row r="12650" customFormat="1" x14ac:dyDescent="0.25"/>
    <row r="12651" customFormat="1" x14ac:dyDescent="0.25"/>
    <row r="12652" customFormat="1" x14ac:dyDescent="0.25"/>
    <row r="12653" customFormat="1" x14ac:dyDescent="0.25"/>
    <row r="12654" customFormat="1" x14ac:dyDescent="0.25"/>
    <row r="12655" customFormat="1" x14ac:dyDescent="0.25"/>
    <row r="12656" customFormat="1" x14ac:dyDescent="0.25"/>
    <row r="12657" customFormat="1" x14ac:dyDescent="0.25"/>
    <row r="12658" customFormat="1" x14ac:dyDescent="0.25"/>
    <row r="12659" customFormat="1" x14ac:dyDescent="0.25"/>
    <row r="12660" customFormat="1" x14ac:dyDescent="0.25"/>
    <row r="12661" customFormat="1" x14ac:dyDescent="0.25"/>
    <row r="12662" customFormat="1" x14ac:dyDescent="0.25"/>
    <row r="12663" customFormat="1" x14ac:dyDescent="0.25"/>
    <row r="12664" customFormat="1" x14ac:dyDescent="0.25"/>
    <row r="12665" customFormat="1" x14ac:dyDescent="0.25"/>
    <row r="12666" customFormat="1" x14ac:dyDescent="0.25"/>
    <row r="12667" customFormat="1" x14ac:dyDescent="0.25"/>
    <row r="12668" customFormat="1" x14ac:dyDescent="0.25"/>
    <row r="12669" customFormat="1" x14ac:dyDescent="0.25"/>
    <row r="12670" customFormat="1" x14ac:dyDescent="0.25"/>
    <row r="12671" customFormat="1" x14ac:dyDescent="0.25"/>
    <row r="12672" customFormat="1" x14ac:dyDescent="0.25"/>
    <row r="12673" customFormat="1" x14ac:dyDescent="0.25"/>
    <row r="12674" customFormat="1" x14ac:dyDescent="0.25"/>
    <row r="12675" customFormat="1" x14ac:dyDescent="0.25"/>
    <row r="12676" customFormat="1" x14ac:dyDescent="0.25"/>
    <row r="12677" customFormat="1" x14ac:dyDescent="0.25"/>
    <row r="12678" customFormat="1" x14ac:dyDescent="0.25"/>
    <row r="12679" customFormat="1" x14ac:dyDescent="0.25"/>
    <row r="12680" customFormat="1" x14ac:dyDescent="0.25"/>
    <row r="12681" customFormat="1" x14ac:dyDescent="0.25"/>
    <row r="12682" customFormat="1" x14ac:dyDescent="0.25"/>
    <row r="12683" customFormat="1" x14ac:dyDescent="0.25"/>
    <row r="12684" customFormat="1" x14ac:dyDescent="0.25"/>
    <row r="12685" customFormat="1" x14ac:dyDescent="0.25"/>
    <row r="12686" customFormat="1" x14ac:dyDescent="0.25"/>
    <row r="12687" customFormat="1" x14ac:dyDescent="0.25"/>
    <row r="12688" customFormat="1" x14ac:dyDescent="0.25"/>
    <row r="12689" customFormat="1" x14ac:dyDescent="0.25"/>
    <row r="12690" customFormat="1" x14ac:dyDescent="0.25"/>
    <row r="12691" customFormat="1" x14ac:dyDescent="0.25"/>
    <row r="12692" customFormat="1" x14ac:dyDescent="0.25"/>
    <row r="12693" customFormat="1" x14ac:dyDescent="0.25"/>
    <row r="12694" customFormat="1" x14ac:dyDescent="0.25"/>
    <row r="12695" customFormat="1" x14ac:dyDescent="0.25"/>
    <row r="12696" customFormat="1" x14ac:dyDescent="0.25"/>
    <row r="12697" customFormat="1" x14ac:dyDescent="0.25"/>
    <row r="12698" customFormat="1" x14ac:dyDescent="0.25"/>
    <row r="12699" customFormat="1" x14ac:dyDescent="0.25"/>
    <row r="12700" customFormat="1" x14ac:dyDescent="0.25"/>
    <row r="12701" customFormat="1" x14ac:dyDescent="0.25"/>
    <row r="12702" customFormat="1" x14ac:dyDescent="0.25"/>
    <row r="12703" customFormat="1" x14ac:dyDescent="0.25"/>
    <row r="12704" customFormat="1" x14ac:dyDescent="0.25"/>
    <row r="12705" customFormat="1" x14ac:dyDescent="0.25"/>
    <row r="12706" customFormat="1" x14ac:dyDescent="0.25"/>
    <row r="12707" customFormat="1" x14ac:dyDescent="0.25"/>
    <row r="12708" customFormat="1" x14ac:dyDescent="0.25"/>
    <row r="12709" customFormat="1" x14ac:dyDescent="0.25"/>
    <row r="12710" customFormat="1" x14ac:dyDescent="0.25"/>
    <row r="12711" customFormat="1" x14ac:dyDescent="0.25"/>
    <row r="12712" customFormat="1" x14ac:dyDescent="0.25"/>
    <row r="12713" customFormat="1" x14ac:dyDescent="0.25"/>
    <row r="12714" customFormat="1" x14ac:dyDescent="0.25"/>
    <row r="12715" customFormat="1" x14ac:dyDescent="0.25"/>
    <row r="12716" customFormat="1" x14ac:dyDescent="0.25"/>
    <row r="12717" customFormat="1" x14ac:dyDescent="0.25"/>
    <row r="12718" customFormat="1" x14ac:dyDescent="0.25"/>
    <row r="12719" customFormat="1" x14ac:dyDescent="0.25"/>
    <row r="12720" customFormat="1" x14ac:dyDescent="0.25"/>
    <row r="12721" customFormat="1" x14ac:dyDescent="0.25"/>
    <row r="12722" customFormat="1" x14ac:dyDescent="0.25"/>
    <row r="12723" customFormat="1" x14ac:dyDescent="0.25"/>
    <row r="12724" customFormat="1" x14ac:dyDescent="0.25"/>
    <row r="12725" customFormat="1" x14ac:dyDescent="0.25"/>
    <row r="12726" customFormat="1" x14ac:dyDescent="0.25"/>
    <row r="12727" customFormat="1" x14ac:dyDescent="0.25"/>
    <row r="12728" customFormat="1" x14ac:dyDescent="0.25"/>
    <row r="12729" customFormat="1" x14ac:dyDescent="0.25"/>
    <row r="12730" customFormat="1" x14ac:dyDescent="0.25"/>
    <row r="12731" customFormat="1" x14ac:dyDescent="0.25"/>
    <row r="12732" customFormat="1" x14ac:dyDescent="0.25"/>
    <row r="12733" customFormat="1" x14ac:dyDescent="0.25"/>
    <row r="12734" customFormat="1" x14ac:dyDescent="0.25"/>
    <row r="12735" customFormat="1" x14ac:dyDescent="0.25"/>
    <row r="12736" customFormat="1" x14ac:dyDescent="0.25"/>
    <row r="12737" customFormat="1" x14ac:dyDescent="0.25"/>
    <row r="12738" customFormat="1" x14ac:dyDescent="0.25"/>
    <row r="12739" customFormat="1" x14ac:dyDescent="0.25"/>
    <row r="12740" customFormat="1" x14ac:dyDescent="0.25"/>
    <row r="12741" customFormat="1" x14ac:dyDescent="0.25"/>
    <row r="12742" customFormat="1" x14ac:dyDescent="0.25"/>
    <row r="12743" customFormat="1" x14ac:dyDescent="0.25"/>
    <row r="12744" customFormat="1" x14ac:dyDescent="0.25"/>
    <row r="12745" customFormat="1" x14ac:dyDescent="0.25"/>
    <row r="12746" customFormat="1" x14ac:dyDescent="0.25"/>
    <row r="12747" customFormat="1" x14ac:dyDescent="0.25"/>
    <row r="12748" customFormat="1" x14ac:dyDescent="0.25"/>
    <row r="12749" customFormat="1" x14ac:dyDescent="0.25"/>
    <row r="12750" customFormat="1" x14ac:dyDescent="0.25"/>
    <row r="12751" customFormat="1" x14ac:dyDescent="0.25"/>
    <row r="12752" customFormat="1" x14ac:dyDescent="0.25"/>
    <row r="12753" customFormat="1" x14ac:dyDescent="0.25"/>
    <row r="12754" customFormat="1" x14ac:dyDescent="0.25"/>
    <row r="12755" customFormat="1" x14ac:dyDescent="0.25"/>
    <row r="12756" customFormat="1" x14ac:dyDescent="0.25"/>
    <row r="12757" customFormat="1" x14ac:dyDescent="0.25"/>
    <row r="12758" customFormat="1" x14ac:dyDescent="0.25"/>
    <row r="12759" customFormat="1" x14ac:dyDescent="0.25"/>
    <row r="12760" customFormat="1" x14ac:dyDescent="0.25"/>
    <row r="12761" customFormat="1" x14ac:dyDescent="0.25"/>
    <row r="12762" customFormat="1" x14ac:dyDescent="0.25"/>
    <row r="12763" customFormat="1" x14ac:dyDescent="0.25"/>
    <row r="12764" customFormat="1" x14ac:dyDescent="0.25"/>
    <row r="12765" customFormat="1" x14ac:dyDescent="0.25"/>
    <row r="12766" customFormat="1" x14ac:dyDescent="0.25"/>
    <row r="12767" customFormat="1" x14ac:dyDescent="0.25"/>
    <row r="12768" customFormat="1" x14ac:dyDescent="0.25"/>
    <row r="12769" customFormat="1" x14ac:dyDescent="0.25"/>
    <row r="12770" customFormat="1" x14ac:dyDescent="0.25"/>
    <row r="12771" customFormat="1" x14ac:dyDescent="0.25"/>
    <row r="12772" customFormat="1" x14ac:dyDescent="0.25"/>
    <row r="12773" customFormat="1" x14ac:dyDescent="0.25"/>
    <row r="12774" customFormat="1" x14ac:dyDescent="0.25"/>
    <row r="12775" customFormat="1" x14ac:dyDescent="0.25"/>
    <row r="12776" customFormat="1" x14ac:dyDescent="0.25"/>
    <row r="12777" customFormat="1" x14ac:dyDescent="0.25"/>
    <row r="12778" customFormat="1" x14ac:dyDescent="0.25"/>
    <row r="12779" customFormat="1" x14ac:dyDescent="0.25"/>
    <row r="12780" customFormat="1" x14ac:dyDescent="0.25"/>
    <row r="12781" customFormat="1" x14ac:dyDescent="0.25"/>
    <row r="12782" customFormat="1" x14ac:dyDescent="0.25"/>
    <row r="12783" customFormat="1" x14ac:dyDescent="0.25"/>
    <row r="12784" customFormat="1" x14ac:dyDescent="0.25"/>
    <row r="12785" customFormat="1" x14ac:dyDescent="0.25"/>
    <row r="12786" customFormat="1" x14ac:dyDescent="0.25"/>
    <row r="12787" customFormat="1" x14ac:dyDescent="0.25"/>
    <row r="12788" customFormat="1" x14ac:dyDescent="0.25"/>
    <row r="12789" customFormat="1" x14ac:dyDescent="0.25"/>
    <row r="12790" customFormat="1" x14ac:dyDescent="0.25"/>
    <row r="12791" customFormat="1" x14ac:dyDescent="0.25"/>
    <row r="12792" customFormat="1" x14ac:dyDescent="0.25"/>
    <row r="12793" customFormat="1" x14ac:dyDescent="0.25"/>
    <row r="12794" customFormat="1" x14ac:dyDescent="0.25"/>
    <row r="12795" customFormat="1" x14ac:dyDescent="0.25"/>
    <row r="12796" customFormat="1" x14ac:dyDescent="0.25"/>
    <row r="12797" customFormat="1" x14ac:dyDescent="0.25"/>
    <row r="12798" customFormat="1" x14ac:dyDescent="0.25"/>
    <row r="12799" customFormat="1" x14ac:dyDescent="0.25"/>
    <row r="12800" customFormat="1" x14ac:dyDescent="0.25"/>
    <row r="12801" customFormat="1" x14ac:dyDescent="0.25"/>
    <row r="12802" customFormat="1" x14ac:dyDescent="0.25"/>
    <row r="12803" customFormat="1" x14ac:dyDescent="0.25"/>
    <row r="12804" customFormat="1" x14ac:dyDescent="0.25"/>
    <row r="12805" customFormat="1" x14ac:dyDescent="0.25"/>
    <row r="12806" customFormat="1" x14ac:dyDescent="0.25"/>
    <row r="12807" customFormat="1" x14ac:dyDescent="0.25"/>
    <row r="12808" customFormat="1" x14ac:dyDescent="0.25"/>
    <row r="12809" customFormat="1" x14ac:dyDescent="0.25"/>
    <row r="12810" customFormat="1" x14ac:dyDescent="0.25"/>
    <row r="12811" customFormat="1" x14ac:dyDescent="0.25"/>
    <row r="12812" customFormat="1" x14ac:dyDescent="0.25"/>
    <row r="12813" customFormat="1" x14ac:dyDescent="0.25"/>
    <row r="12814" customFormat="1" x14ac:dyDescent="0.25"/>
    <row r="12815" customFormat="1" x14ac:dyDescent="0.25"/>
    <row r="12816" customFormat="1" x14ac:dyDescent="0.25"/>
    <row r="12817" customFormat="1" x14ac:dyDescent="0.25"/>
    <row r="12818" customFormat="1" x14ac:dyDescent="0.25"/>
    <row r="12819" customFormat="1" x14ac:dyDescent="0.25"/>
    <row r="12820" customFormat="1" x14ac:dyDescent="0.25"/>
    <row r="12821" customFormat="1" x14ac:dyDescent="0.25"/>
    <row r="12822" customFormat="1" x14ac:dyDescent="0.25"/>
    <row r="12823" customFormat="1" x14ac:dyDescent="0.25"/>
    <row r="12824" customFormat="1" x14ac:dyDescent="0.25"/>
    <row r="12825" customFormat="1" x14ac:dyDescent="0.25"/>
    <row r="12826" customFormat="1" x14ac:dyDescent="0.25"/>
    <row r="12827" customFormat="1" x14ac:dyDescent="0.25"/>
    <row r="12828" customFormat="1" x14ac:dyDescent="0.25"/>
    <row r="12829" customFormat="1" x14ac:dyDescent="0.25"/>
    <row r="12830" customFormat="1" x14ac:dyDescent="0.25"/>
    <row r="12831" customFormat="1" x14ac:dyDescent="0.25"/>
    <row r="12832" customFormat="1" x14ac:dyDescent="0.25"/>
    <row r="12833" customFormat="1" x14ac:dyDescent="0.25"/>
    <row r="12834" customFormat="1" x14ac:dyDescent="0.25"/>
    <row r="12835" customFormat="1" x14ac:dyDescent="0.25"/>
    <row r="12836" customFormat="1" x14ac:dyDescent="0.25"/>
    <row r="12837" customFormat="1" x14ac:dyDescent="0.25"/>
    <row r="12838" customFormat="1" x14ac:dyDescent="0.25"/>
    <row r="12839" customFormat="1" x14ac:dyDescent="0.25"/>
    <row r="12840" customFormat="1" x14ac:dyDescent="0.25"/>
    <row r="12841" customFormat="1" x14ac:dyDescent="0.25"/>
    <row r="12842" customFormat="1" x14ac:dyDescent="0.25"/>
    <row r="12843" customFormat="1" x14ac:dyDescent="0.25"/>
    <row r="12844" customFormat="1" x14ac:dyDescent="0.25"/>
    <row r="12845" customFormat="1" x14ac:dyDescent="0.25"/>
    <row r="12846" customFormat="1" x14ac:dyDescent="0.25"/>
    <row r="12847" customFormat="1" x14ac:dyDescent="0.25"/>
    <row r="12848" customFormat="1" x14ac:dyDescent="0.25"/>
    <row r="12849" customFormat="1" x14ac:dyDescent="0.25"/>
    <row r="12850" customFormat="1" x14ac:dyDescent="0.25"/>
    <row r="12851" customFormat="1" x14ac:dyDescent="0.25"/>
    <row r="12852" customFormat="1" x14ac:dyDescent="0.25"/>
    <row r="12853" customFormat="1" x14ac:dyDescent="0.25"/>
    <row r="12854" customFormat="1" x14ac:dyDescent="0.25"/>
    <row r="12855" customFormat="1" x14ac:dyDescent="0.25"/>
    <row r="12856" customFormat="1" x14ac:dyDescent="0.25"/>
    <row r="12857" customFormat="1" x14ac:dyDescent="0.25"/>
    <row r="12858" customFormat="1" x14ac:dyDescent="0.25"/>
    <row r="12859" customFormat="1" x14ac:dyDescent="0.25"/>
    <row r="12860" customFormat="1" x14ac:dyDescent="0.25"/>
    <row r="12861" customFormat="1" x14ac:dyDescent="0.25"/>
    <row r="12862" customFormat="1" x14ac:dyDescent="0.25"/>
    <row r="12863" customFormat="1" x14ac:dyDescent="0.25"/>
    <row r="12864" customFormat="1" x14ac:dyDescent="0.25"/>
    <row r="12865" customFormat="1" x14ac:dyDescent="0.25"/>
    <row r="12866" customFormat="1" x14ac:dyDescent="0.25"/>
    <row r="12867" customFormat="1" x14ac:dyDescent="0.25"/>
    <row r="12868" customFormat="1" x14ac:dyDescent="0.25"/>
    <row r="12869" customFormat="1" x14ac:dyDescent="0.25"/>
    <row r="12870" customFormat="1" x14ac:dyDescent="0.25"/>
    <row r="12871" customFormat="1" x14ac:dyDescent="0.25"/>
    <row r="12872" customFormat="1" x14ac:dyDescent="0.25"/>
    <row r="12873" customFormat="1" x14ac:dyDescent="0.25"/>
    <row r="12874" customFormat="1" x14ac:dyDescent="0.25"/>
    <row r="12875" customFormat="1" x14ac:dyDescent="0.25"/>
    <row r="12876" customFormat="1" x14ac:dyDescent="0.25"/>
    <row r="12877" customFormat="1" x14ac:dyDescent="0.25"/>
    <row r="12878" customFormat="1" x14ac:dyDescent="0.25"/>
    <row r="12879" customFormat="1" x14ac:dyDescent="0.25"/>
    <row r="12880" customFormat="1" x14ac:dyDescent="0.25"/>
    <row r="12881" customFormat="1" x14ac:dyDescent="0.25"/>
    <row r="12882" customFormat="1" x14ac:dyDescent="0.25"/>
    <row r="12883" customFormat="1" x14ac:dyDescent="0.25"/>
    <row r="12884" customFormat="1" x14ac:dyDescent="0.25"/>
    <row r="12885" customFormat="1" x14ac:dyDescent="0.25"/>
    <row r="12886" customFormat="1" x14ac:dyDescent="0.25"/>
    <row r="12887" customFormat="1" x14ac:dyDescent="0.25"/>
    <row r="12888" customFormat="1" x14ac:dyDescent="0.25"/>
    <row r="12889" customFormat="1" x14ac:dyDescent="0.25"/>
    <row r="12890" customFormat="1" x14ac:dyDescent="0.25"/>
    <row r="12891" customFormat="1" x14ac:dyDescent="0.25"/>
    <row r="12892" customFormat="1" x14ac:dyDescent="0.25"/>
    <row r="12893" customFormat="1" x14ac:dyDescent="0.25"/>
    <row r="12894" customFormat="1" x14ac:dyDescent="0.25"/>
    <row r="12895" customFormat="1" x14ac:dyDescent="0.25"/>
    <row r="12896" customFormat="1" x14ac:dyDescent="0.25"/>
    <row r="12897" customFormat="1" x14ac:dyDescent="0.25"/>
    <row r="12898" customFormat="1" x14ac:dyDescent="0.25"/>
    <row r="12899" customFormat="1" x14ac:dyDescent="0.25"/>
    <row r="12900" customFormat="1" x14ac:dyDescent="0.25"/>
    <row r="12901" customFormat="1" x14ac:dyDescent="0.25"/>
    <row r="12902" customFormat="1" x14ac:dyDescent="0.25"/>
    <row r="12903" customFormat="1" x14ac:dyDescent="0.25"/>
    <row r="12904" customFormat="1" x14ac:dyDescent="0.25"/>
    <row r="12905" customFormat="1" x14ac:dyDescent="0.25"/>
    <row r="12906" customFormat="1" x14ac:dyDescent="0.25"/>
    <row r="12907" customFormat="1" x14ac:dyDescent="0.25"/>
    <row r="12908" customFormat="1" x14ac:dyDescent="0.25"/>
    <row r="12909" customFormat="1" x14ac:dyDescent="0.25"/>
    <row r="12910" customFormat="1" x14ac:dyDescent="0.25"/>
    <row r="12911" customFormat="1" x14ac:dyDescent="0.25"/>
    <row r="12912" customFormat="1" x14ac:dyDescent="0.25"/>
    <row r="12913" customFormat="1" x14ac:dyDescent="0.25"/>
    <row r="12914" customFormat="1" x14ac:dyDescent="0.25"/>
    <row r="12915" customFormat="1" x14ac:dyDescent="0.25"/>
    <row r="12916" customFormat="1" x14ac:dyDescent="0.25"/>
    <row r="12917" customFormat="1" x14ac:dyDescent="0.25"/>
    <row r="12918" customFormat="1" x14ac:dyDescent="0.25"/>
    <row r="12919" customFormat="1" x14ac:dyDescent="0.25"/>
    <row r="12920" customFormat="1" x14ac:dyDescent="0.25"/>
    <row r="12921" customFormat="1" x14ac:dyDescent="0.25"/>
    <row r="12922" customFormat="1" x14ac:dyDescent="0.25"/>
    <row r="12923" customFormat="1" x14ac:dyDescent="0.25"/>
    <row r="12924" customFormat="1" x14ac:dyDescent="0.25"/>
    <row r="12925" customFormat="1" x14ac:dyDescent="0.25"/>
    <row r="12926" customFormat="1" x14ac:dyDescent="0.25"/>
    <row r="12927" customFormat="1" x14ac:dyDescent="0.25"/>
    <row r="12928" customFormat="1" x14ac:dyDescent="0.25"/>
    <row r="12929" customFormat="1" x14ac:dyDescent="0.25"/>
    <row r="12930" customFormat="1" x14ac:dyDescent="0.25"/>
    <row r="12931" customFormat="1" x14ac:dyDescent="0.25"/>
    <row r="12932" customFormat="1" x14ac:dyDescent="0.25"/>
    <row r="12933" customFormat="1" x14ac:dyDescent="0.25"/>
    <row r="12934" customFormat="1" x14ac:dyDescent="0.25"/>
    <row r="12935" customFormat="1" x14ac:dyDescent="0.25"/>
    <row r="12936" customFormat="1" x14ac:dyDescent="0.25"/>
    <row r="12937" customFormat="1" x14ac:dyDescent="0.25"/>
    <row r="12938" customFormat="1" x14ac:dyDescent="0.25"/>
    <row r="12939" customFormat="1" x14ac:dyDescent="0.25"/>
    <row r="12940" customFormat="1" x14ac:dyDescent="0.25"/>
    <row r="12941" customFormat="1" x14ac:dyDescent="0.25"/>
    <row r="12942" customFormat="1" x14ac:dyDescent="0.25"/>
    <row r="12943" customFormat="1" x14ac:dyDescent="0.25"/>
    <row r="12944" customFormat="1" x14ac:dyDescent="0.25"/>
    <row r="12945" customFormat="1" x14ac:dyDescent="0.25"/>
    <row r="12946" customFormat="1" x14ac:dyDescent="0.25"/>
    <row r="12947" customFormat="1" x14ac:dyDescent="0.25"/>
    <row r="12948" customFormat="1" x14ac:dyDescent="0.25"/>
    <row r="12949" customFormat="1" x14ac:dyDescent="0.25"/>
    <row r="12950" customFormat="1" x14ac:dyDescent="0.25"/>
    <row r="12951" customFormat="1" x14ac:dyDescent="0.25"/>
    <row r="12952" customFormat="1" x14ac:dyDescent="0.25"/>
    <row r="12953" customFormat="1" x14ac:dyDescent="0.25"/>
    <row r="12954" customFormat="1" x14ac:dyDescent="0.25"/>
    <row r="12955" customFormat="1" x14ac:dyDescent="0.25"/>
    <row r="12956" customFormat="1" x14ac:dyDescent="0.25"/>
    <row r="12957" customFormat="1" x14ac:dyDescent="0.25"/>
    <row r="12958" customFormat="1" x14ac:dyDescent="0.25"/>
    <row r="12959" customFormat="1" x14ac:dyDescent="0.25"/>
    <row r="12960" customFormat="1" x14ac:dyDescent="0.25"/>
    <row r="12961" customFormat="1" x14ac:dyDescent="0.25"/>
    <row r="12962" customFormat="1" x14ac:dyDescent="0.25"/>
    <row r="12963" customFormat="1" x14ac:dyDescent="0.25"/>
    <row r="12964" customFormat="1" x14ac:dyDescent="0.25"/>
    <row r="12965" customFormat="1" x14ac:dyDescent="0.25"/>
    <row r="12966" customFormat="1" x14ac:dyDescent="0.25"/>
    <row r="12967" customFormat="1" x14ac:dyDescent="0.25"/>
    <row r="12968" customFormat="1" x14ac:dyDescent="0.25"/>
    <row r="12969" customFormat="1" x14ac:dyDescent="0.25"/>
    <row r="12970" customFormat="1" x14ac:dyDescent="0.25"/>
    <row r="12971" customFormat="1" x14ac:dyDescent="0.25"/>
    <row r="12972" customFormat="1" x14ac:dyDescent="0.25"/>
    <row r="12973" customFormat="1" x14ac:dyDescent="0.25"/>
    <row r="12974" customFormat="1" x14ac:dyDescent="0.25"/>
    <row r="12975" customFormat="1" x14ac:dyDescent="0.25"/>
    <row r="12976" customFormat="1" x14ac:dyDescent="0.25"/>
    <row r="12977" customFormat="1" x14ac:dyDescent="0.25"/>
    <row r="12978" customFormat="1" x14ac:dyDescent="0.25"/>
    <row r="12979" customFormat="1" x14ac:dyDescent="0.25"/>
    <row r="12980" customFormat="1" x14ac:dyDescent="0.25"/>
    <row r="12981" customFormat="1" x14ac:dyDescent="0.25"/>
    <row r="12982" customFormat="1" x14ac:dyDescent="0.25"/>
    <row r="12983" customFormat="1" x14ac:dyDescent="0.25"/>
    <row r="12984" customFormat="1" x14ac:dyDescent="0.25"/>
    <row r="12985" customFormat="1" x14ac:dyDescent="0.25"/>
    <row r="12986" customFormat="1" x14ac:dyDescent="0.25"/>
    <row r="12987" customFormat="1" x14ac:dyDescent="0.25"/>
    <row r="12988" customFormat="1" x14ac:dyDescent="0.25"/>
    <row r="12989" customFormat="1" x14ac:dyDescent="0.25"/>
    <row r="12990" customFormat="1" x14ac:dyDescent="0.25"/>
    <row r="12991" customFormat="1" x14ac:dyDescent="0.25"/>
    <row r="12992" customFormat="1" x14ac:dyDescent="0.25"/>
    <row r="12993" customFormat="1" x14ac:dyDescent="0.25"/>
    <row r="12994" customFormat="1" x14ac:dyDescent="0.25"/>
    <row r="12995" customFormat="1" x14ac:dyDescent="0.25"/>
    <row r="12996" customFormat="1" x14ac:dyDescent="0.25"/>
    <row r="12997" customFormat="1" x14ac:dyDescent="0.25"/>
    <row r="12998" customFormat="1" x14ac:dyDescent="0.25"/>
    <row r="12999" customFormat="1" x14ac:dyDescent="0.25"/>
    <row r="13000" customFormat="1" x14ac:dyDescent="0.25"/>
    <row r="13001" customFormat="1" x14ac:dyDescent="0.25"/>
    <row r="13002" customFormat="1" x14ac:dyDescent="0.25"/>
    <row r="13003" customFormat="1" x14ac:dyDescent="0.25"/>
    <row r="13004" customFormat="1" x14ac:dyDescent="0.25"/>
    <row r="13005" customFormat="1" x14ac:dyDescent="0.25"/>
    <row r="13006" customFormat="1" x14ac:dyDescent="0.25"/>
    <row r="13007" customFormat="1" x14ac:dyDescent="0.25"/>
    <row r="13008" customFormat="1" x14ac:dyDescent="0.25"/>
    <row r="13009" customFormat="1" x14ac:dyDescent="0.25"/>
    <row r="13010" customFormat="1" x14ac:dyDescent="0.25"/>
    <row r="13011" customFormat="1" x14ac:dyDescent="0.25"/>
    <row r="13012" customFormat="1" x14ac:dyDescent="0.25"/>
    <row r="13013" customFormat="1" x14ac:dyDescent="0.25"/>
    <row r="13014" customFormat="1" x14ac:dyDescent="0.25"/>
    <row r="13015" customFormat="1" x14ac:dyDescent="0.25"/>
    <row r="13016" customFormat="1" x14ac:dyDescent="0.25"/>
    <row r="13017" customFormat="1" x14ac:dyDescent="0.25"/>
    <row r="13018" customFormat="1" x14ac:dyDescent="0.25"/>
    <row r="13019" customFormat="1" x14ac:dyDescent="0.25"/>
    <row r="13020" customFormat="1" x14ac:dyDescent="0.25"/>
    <row r="13021" customFormat="1" x14ac:dyDescent="0.25"/>
    <row r="13022" customFormat="1" x14ac:dyDescent="0.25"/>
    <row r="13023" customFormat="1" x14ac:dyDescent="0.25"/>
    <row r="13024" customFormat="1" x14ac:dyDescent="0.25"/>
    <row r="13025" customFormat="1" x14ac:dyDescent="0.25"/>
    <row r="13026" customFormat="1" x14ac:dyDescent="0.25"/>
    <row r="13027" customFormat="1" x14ac:dyDescent="0.25"/>
    <row r="13028" customFormat="1" x14ac:dyDescent="0.25"/>
    <row r="13029" customFormat="1" x14ac:dyDescent="0.25"/>
    <row r="13030" customFormat="1" x14ac:dyDescent="0.25"/>
    <row r="13031" customFormat="1" x14ac:dyDescent="0.25"/>
    <row r="13032" customFormat="1" x14ac:dyDescent="0.25"/>
    <row r="13033" customFormat="1" x14ac:dyDescent="0.25"/>
    <row r="13034" customFormat="1" x14ac:dyDescent="0.25"/>
    <row r="13035" customFormat="1" x14ac:dyDescent="0.25"/>
    <row r="13036" customFormat="1" x14ac:dyDescent="0.25"/>
    <row r="13037" customFormat="1" x14ac:dyDescent="0.25"/>
    <row r="13038" customFormat="1" x14ac:dyDescent="0.25"/>
    <row r="13039" customFormat="1" x14ac:dyDescent="0.25"/>
    <row r="13040" customFormat="1" x14ac:dyDescent="0.25"/>
    <row r="13041" customFormat="1" x14ac:dyDescent="0.25"/>
    <row r="13042" customFormat="1" x14ac:dyDescent="0.25"/>
    <row r="13043" customFormat="1" x14ac:dyDescent="0.25"/>
    <row r="13044" customFormat="1" x14ac:dyDescent="0.25"/>
    <row r="13045" customFormat="1" x14ac:dyDescent="0.25"/>
    <row r="13046" customFormat="1" x14ac:dyDescent="0.25"/>
    <row r="13047" customFormat="1" x14ac:dyDescent="0.25"/>
    <row r="13048" customFormat="1" x14ac:dyDescent="0.25"/>
    <row r="13049" customFormat="1" x14ac:dyDescent="0.25"/>
    <row r="13050" customFormat="1" x14ac:dyDescent="0.25"/>
    <row r="13051" customFormat="1" x14ac:dyDescent="0.25"/>
    <row r="13052" customFormat="1" x14ac:dyDescent="0.25"/>
    <row r="13053" customFormat="1" x14ac:dyDescent="0.25"/>
    <row r="13054" customFormat="1" x14ac:dyDescent="0.25"/>
    <row r="13055" customFormat="1" x14ac:dyDescent="0.25"/>
    <row r="13056" customFormat="1" x14ac:dyDescent="0.25"/>
    <row r="13057" customFormat="1" x14ac:dyDescent="0.25"/>
    <row r="13058" customFormat="1" x14ac:dyDescent="0.25"/>
    <row r="13059" customFormat="1" x14ac:dyDescent="0.25"/>
    <row r="13060" customFormat="1" x14ac:dyDescent="0.25"/>
    <row r="13061" customFormat="1" x14ac:dyDescent="0.25"/>
    <row r="13062" customFormat="1" x14ac:dyDescent="0.25"/>
    <row r="13063" customFormat="1" x14ac:dyDescent="0.25"/>
    <row r="13064" customFormat="1" x14ac:dyDescent="0.25"/>
    <row r="13065" customFormat="1" x14ac:dyDescent="0.25"/>
    <row r="13066" customFormat="1" x14ac:dyDescent="0.25"/>
    <row r="13067" customFormat="1" x14ac:dyDescent="0.25"/>
    <row r="13068" customFormat="1" x14ac:dyDescent="0.25"/>
    <row r="13069" customFormat="1" x14ac:dyDescent="0.25"/>
    <row r="13070" customFormat="1" x14ac:dyDescent="0.25"/>
    <row r="13071" customFormat="1" x14ac:dyDescent="0.25"/>
    <row r="13072" customFormat="1" x14ac:dyDescent="0.25"/>
    <row r="13073" customFormat="1" x14ac:dyDescent="0.25"/>
    <row r="13074" customFormat="1" x14ac:dyDescent="0.25"/>
    <row r="13075" customFormat="1" x14ac:dyDescent="0.25"/>
    <row r="13076" customFormat="1" x14ac:dyDescent="0.25"/>
    <row r="13077" customFormat="1" x14ac:dyDescent="0.25"/>
    <row r="13078" customFormat="1" x14ac:dyDescent="0.25"/>
    <row r="13079" customFormat="1" x14ac:dyDescent="0.25"/>
    <row r="13080" customFormat="1" x14ac:dyDescent="0.25"/>
    <row r="13081" customFormat="1" x14ac:dyDescent="0.25"/>
    <row r="13082" customFormat="1" x14ac:dyDescent="0.25"/>
    <row r="13083" customFormat="1" x14ac:dyDescent="0.25"/>
    <row r="13084" customFormat="1" x14ac:dyDescent="0.25"/>
    <row r="13085" customFormat="1" x14ac:dyDescent="0.25"/>
    <row r="13086" customFormat="1" x14ac:dyDescent="0.25"/>
    <row r="13087" customFormat="1" x14ac:dyDescent="0.25"/>
    <row r="13088" customFormat="1" x14ac:dyDescent="0.25"/>
    <row r="13089" customFormat="1" x14ac:dyDescent="0.25"/>
    <row r="13090" customFormat="1" x14ac:dyDescent="0.25"/>
    <row r="13091" customFormat="1" x14ac:dyDescent="0.25"/>
    <row r="13092" customFormat="1" x14ac:dyDescent="0.25"/>
    <row r="13093" customFormat="1" x14ac:dyDescent="0.25"/>
    <row r="13094" customFormat="1" x14ac:dyDescent="0.25"/>
    <row r="13095" customFormat="1" x14ac:dyDescent="0.25"/>
    <row r="13096" customFormat="1" x14ac:dyDescent="0.25"/>
    <row r="13097" customFormat="1" x14ac:dyDescent="0.25"/>
    <row r="13098" customFormat="1" x14ac:dyDescent="0.25"/>
    <row r="13099" customFormat="1" x14ac:dyDescent="0.25"/>
    <row r="13100" customFormat="1" x14ac:dyDescent="0.25"/>
    <row r="13101" customFormat="1" x14ac:dyDescent="0.25"/>
    <row r="13102" customFormat="1" x14ac:dyDescent="0.25"/>
    <row r="13103" customFormat="1" x14ac:dyDescent="0.25"/>
    <row r="13104" customFormat="1" x14ac:dyDescent="0.25"/>
    <row r="13105" customFormat="1" x14ac:dyDescent="0.25"/>
    <row r="13106" customFormat="1" x14ac:dyDescent="0.25"/>
    <row r="13107" customFormat="1" x14ac:dyDescent="0.25"/>
    <row r="13108" customFormat="1" x14ac:dyDescent="0.25"/>
    <row r="13109" customFormat="1" x14ac:dyDescent="0.25"/>
    <row r="13110" customFormat="1" x14ac:dyDescent="0.25"/>
    <row r="13111" customFormat="1" x14ac:dyDescent="0.25"/>
    <row r="13112" customFormat="1" x14ac:dyDescent="0.25"/>
    <row r="13113" customFormat="1" x14ac:dyDescent="0.25"/>
    <row r="13114" customFormat="1" x14ac:dyDescent="0.25"/>
    <row r="13115" customFormat="1" x14ac:dyDescent="0.25"/>
    <row r="13116" customFormat="1" x14ac:dyDescent="0.25"/>
    <row r="13117" customFormat="1" x14ac:dyDescent="0.25"/>
    <row r="13118" customFormat="1" x14ac:dyDescent="0.25"/>
    <row r="13119" customFormat="1" x14ac:dyDescent="0.25"/>
    <row r="13120" customFormat="1" x14ac:dyDescent="0.25"/>
    <row r="13121" customFormat="1" x14ac:dyDescent="0.25"/>
    <row r="13122" customFormat="1" x14ac:dyDescent="0.25"/>
    <row r="13123" customFormat="1" x14ac:dyDescent="0.25"/>
    <row r="13124" customFormat="1" x14ac:dyDescent="0.25"/>
    <row r="13125" customFormat="1" x14ac:dyDescent="0.25"/>
    <row r="13126" customFormat="1" x14ac:dyDescent="0.25"/>
    <row r="13127" customFormat="1" x14ac:dyDescent="0.25"/>
    <row r="13128" customFormat="1" x14ac:dyDescent="0.25"/>
    <row r="13129" customFormat="1" x14ac:dyDescent="0.25"/>
    <row r="13130" customFormat="1" x14ac:dyDescent="0.25"/>
    <row r="13131" customFormat="1" x14ac:dyDescent="0.25"/>
    <row r="13132" customFormat="1" x14ac:dyDescent="0.25"/>
    <row r="13133" customFormat="1" x14ac:dyDescent="0.25"/>
    <row r="13134" customFormat="1" x14ac:dyDescent="0.25"/>
    <row r="13135" customFormat="1" x14ac:dyDescent="0.25"/>
    <row r="13136" customFormat="1" x14ac:dyDescent="0.25"/>
    <row r="13137" customFormat="1" x14ac:dyDescent="0.25"/>
    <row r="13138" customFormat="1" x14ac:dyDescent="0.25"/>
    <row r="13139" customFormat="1" x14ac:dyDescent="0.25"/>
    <row r="13140" customFormat="1" x14ac:dyDescent="0.25"/>
    <row r="13141" customFormat="1" x14ac:dyDescent="0.25"/>
    <row r="13142" customFormat="1" x14ac:dyDescent="0.25"/>
    <row r="13143" customFormat="1" x14ac:dyDescent="0.25"/>
    <row r="13144" customFormat="1" x14ac:dyDescent="0.25"/>
    <row r="13145" customFormat="1" x14ac:dyDescent="0.25"/>
    <row r="13146" customFormat="1" x14ac:dyDescent="0.25"/>
    <row r="13147" customFormat="1" x14ac:dyDescent="0.25"/>
    <row r="13148" customFormat="1" x14ac:dyDescent="0.25"/>
    <row r="13149" customFormat="1" x14ac:dyDescent="0.25"/>
    <row r="13150" customFormat="1" x14ac:dyDescent="0.25"/>
    <row r="13151" customFormat="1" x14ac:dyDescent="0.25"/>
    <row r="13152" customFormat="1" x14ac:dyDescent="0.25"/>
    <row r="13153" customFormat="1" x14ac:dyDescent="0.25"/>
    <row r="13154" customFormat="1" x14ac:dyDescent="0.25"/>
    <row r="13155" customFormat="1" x14ac:dyDescent="0.25"/>
    <row r="13156" customFormat="1" x14ac:dyDescent="0.25"/>
    <row r="13157" customFormat="1" x14ac:dyDescent="0.25"/>
    <row r="13158" customFormat="1" x14ac:dyDescent="0.25"/>
    <row r="13159" customFormat="1" x14ac:dyDescent="0.25"/>
    <row r="13160" customFormat="1" x14ac:dyDescent="0.25"/>
    <row r="13161" customFormat="1" x14ac:dyDescent="0.25"/>
    <row r="13162" customFormat="1" x14ac:dyDescent="0.25"/>
    <row r="13163" customFormat="1" x14ac:dyDescent="0.25"/>
    <row r="13164" customFormat="1" x14ac:dyDescent="0.25"/>
    <row r="13165" customFormat="1" x14ac:dyDescent="0.25"/>
    <row r="13166" customFormat="1" x14ac:dyDescent="0.25"/>
    <row r="13167" customFormat="1" x14ac:dyDescent="0.25"/>
    <row r="13168" customFormat="1" x14ac:dyDescent="0.25"/>
    <row r="13169" customFormat="1" x14ac:dyDescent="0.25"/>
    <row r="13170" customFormat="1" x14ac:dyDescent="0.25"/>
    <row r="13171" customFormat="1" x14ac:dyDescent="0.25"/>
    <row r="13172" customFormat="1" x14ac:dyDescent="0.25"/>
    <row r="13173" customFormat="1" x14ac:dyDescent="0.25"/>
    <row r="13174" customFormat="1" x14ac:dyDescent="0.25"/>
    <row r="13175" customFormat="1" x14ac:dyDescent="0.25"/>
    <row r="13176" customFormat="1" x14ac:dyDescent="0.25"/>
    <row r="13177" customFormat="1" x14ac:dyDescent="0.25"/>
    <row r="13178" customFormat="1" x14ac:dyDescent="0.25"/>
    <row r="13179" customFormat="1" x14ac:dyDescent="0.25"/>
    <row r="13180" customFormat="1" x14ac:dyDescent="0.25"/>
    <row r="13181" customFormat="1" x14ac:dyDescent="0.25"/>
    <row r="13182" customFormat="1" x14ac:dyDescent="0.25"/>
    <row r="13183" customFormat="1" x14ac:dyDescent="0.25"/>
    <row r="13184" customFormat="1" x14ac:dyDescent="0.25"/>
    <row r="13185" customFormat="1" x14ac:dyDescent="0.25"/>
    <row r="13186" customFormat="1" x14ac:dyDescent="0.25"/>
    <row r="13187" customFormat="1" x14ac:dyDescent="0.25"/>
    <row r="13188" customFormat="1" x14ac:dyDescent="0.25"/>
    <row r="13189" customFormat="1" x14ac:dyDescent="0.25"/>
    <row r="13190" customFormat="1" x14ac:dyDescent="0.25"/>
    <row r="13191" customFormat="1" x14ac:dyDescent="0.25"/>
    <row r="13192" customFormat="1" x14ac:dyDescent="0.25"/>
    <row r="13193" customFormat="1" x14ac:dyDescent="0.25"/>
    <row r="13194" customFormat="1" x14ac:dyDescent="0.25"/>
    <row r="13195" customFormat="1" x14ac:dyDescent="0.25"/>
    <row r="13196" customFormat="1" x14ac:dyDescent="0.25"/>
    <row r="13197" customFormat="1" x14ac:dyDescent="0.25"/>
    <row r="13198" customFormat="1" x14ac:dyDescent="0.25"/>
    <row r="13199" customFormat="1" x14ac:dyDescent="0.25"/>
    <row r="13200" customFormat="1" x14ac:dyDescent="0.25"/>
    <row r="13201" customFormat="1" x14ac:dyDescent="0.25"/>
    <row r="13202" customFormat="1" x14ac:dyDescent="0.25"/>
    <row r="13203" customFormat="1" x14ac:dyDescent="0.25"/>
    <row r="13204" customFormat="1" x14ac:dyDescent="0.25"/>
    <row r="13205" customFormat="1" x14ac:dyDescent="0.25"/>
    <row r="13206" customFormat="1" x14ac:dyDescent="0.25"/>
    <row r="13207" customFormat="1" x14ac:dyDescent="0.25"/>
    <row r="13208" customFormat="1" x14ac:dyDescent="0.25"/>
    <row r="13209" customFormat="1" x14ac:dyDescent="0.25"/>
    <row r="13210" customFormat="1" x14ac:dyDescent="0.25"/>
    <row r="13211" customFormat="1" x14ac:dyDescent="0.25"/>
    <row r="13212" customFormat="1" x14ac:dyDescent="0.25"/>
    <row r="13213" customFormat="1" x14ac:dyDescent="0.25"/>
    <row r="13214" customFormat="1" x14ac:dyDescent="0.25"/>
    <row r="13215" customFormat="1" x14ac:dyDescent="0.25"/>
    <row r="13216" customFormat="1" x14ac:dyDescent="0.25"/>
    <row r="13217" customFormat="1" x14ac:dyDescent="0.25"/>
    <row r="13218" customFormat="1" x14ac:dyDescent="0.25"/>
    <row r="13219" customFormat="1" x14ac:dyDescent="0.25"/>
    <row r="13220" customFormat="1" x14ac:dyDescent="0.25"/>
    <row r="13221" customFormat="1" x14ac:dyDescent="0.25"/>
    <row r="13222" customFormat="1" x14ac:dyDescent="0.25"/>
    <row r="13223" customFormat="1" x14ac:dyDescent="0.25"/>
    <row r="13224" customFormat="1" x14ac:dyDescent="0.25"/>
    <row r="13225" customFormat="1" x14ac:dyDescent="0.25"/>
    <row r="13226" customFormat="1" x14ac:dyDescent="0.25"/>
    <row r="13227" customFormat="1" x14ac:dyDescent="0.25"/>
    <row r="13228" customFormat="1" x14ac:dyDescent="0.25"/>
    <row r="13229" customFormat="1" x14ac:dyDescent="0.25"/>
    <row r="13230" customFormat="1" x14ac:dyDescent="0.25"/>
    <row r="13231" customFormat="1" x14ac:dyDescent="0.25"/>
    <row r="13232" customFormat="1" x14ac:dyDescent="0.25"/>
    <row r="13233" customFormat="1" x14ac:dyDescent="0.25"/>
    <row r="13234" customFormat="1" x14ac:dyDescent="0.25"/>
    <row r="13235" customFormat="1" x14ac:dyDescent="0.25"/>
    <row r="13236" customFormat="1" x14ac:dyDescent="0.25"/>
    <row r="13237" customFormat="1" x14ac:dyDescent="0.25"/>
    <row r="13238" customFormat="1" x14ac:dyDescent="0.25"/>
    <row r="13239" customFormat="1" x14ac:dyDescent="0.25"/>
    <row r="13240" customFormat="1" x14ac:dyDescent="0.25"/>
    <row r="13241" customFormat="1" x14ac:dyDescent="0.25"/>
    <row r="13242" customFormat="1" x14ac:dyDescent="0.25"/>
    <row r="13243" customFormat="1" x14ac:dyDescent="0.25"/>
    <row r="13244" customFormat="1" x14ac:dyDescent="0.25"/>
    <row r="13245" customFormat="1" x14ac:dyDescent="0.25"/>
    <row r="13246" customFormat="1" x14ac:dyDescent="0.25"/>
    <row r="13247" customFormat="1" x14ac:dyDescent="0.25"/>
    <row r="13248" customFormat="1" x14ac:dyDescent="0.25"/>
    <row r="13249" customFormat="1" x14ac:dyDescent="0.25"/>
    <row r="13250" customFormat="1" x14ac:dyDescent="0.25"/>
    <row r="13251" customFormat="1" x14ac:dyDescent="0.25"/>
    <row r="13252" customFormat="1" x14ac:dyDescent="0.25"/>
    <row r="13253" customFormat="1" x14ac:dyDescent="0.25"/>
    <row r="13254" customFormat="1" x14ac:dyDescent="0.25"/>
    <row r="13255" customFormat="1" x14ac:dyDescent="0.25"/>
    <row r="13256" customFormat="1" x14ac:dyDescent="0.25"/>
    <row r="13257" customFormat="1" x14ac:dyDescent="0.25"/>
    <row r="13258" customFormat="1" x14ac:dyDescent="0.25"/>
    <row r="13259" customFormat="1" x14ac:dyDescent="0.25"/>
    <row r="13260" customFormat="1" x14ac:dyDescent="0.25"/>
    <row r="13261" customFormat="1" x14ac:dyDescent="0.25"/>
    <row r="13262" customFormat="1" x14ac:dyDescent="0.25"/>
    <row r="13263" customFormat="1" x14ac:dyDescent="0.25"/>
    <row r="13264" customFormat="1" x14ac:dyDescent="0.25"/>
    <row r="13265" customFormat="1" x14ac:dyDescent="0.25"/>
    <row r="13266" customFormat="1" x14ac:dyDescent="0.25"/>
    <row r="13267" customFormat="1" x14ac:dyDescent="0.25"/>
    <row r="13268" customFormat="1" x14ac:dyDescent="0.25"/>
    <row r="13269" customFormat="1" x14ac:dyDescent="0.25"/>
    <row r="13270" customFormat="1" x14ac:dyDescent="0.25"/>
    <row r="13271" customFormat="1" x14ac:dyDescent="0.25"/>
    <row r="13272" customFormat="1" x14ac:dyDescent="0.25"/>
    <row r="13273" customFormat="1" x14ac:dyDescent="0.25"/>
    <row r="13274" customFormat="1" x14ac:dyDescent="0.25"/>
    <row r="13275" customFormat="1" x14ac:dyDescent="0.25"/>
    <row r="13276" customFormat="1" x14ac:dyDescent="0.25"/>
    <row r="13277" customFormat="1" x14ac:dyDescent="0.25"/>
    <row r="13278" customFormat="1" x14ac:dyDescent="0.25"/>
    <row r="13279" customFormat="1" x14ac:dyDescent="0.25"/>
    <row r="13280" customFormat="1" x14ac:dyDescent="0.25"/>
    <row r="13281" customFormat="1" x14ac:dyDescent="0.25"/>
    <row r="13282" customFormat="1" x14ac:dyDescent="0.25"/>
    <row r="13283" customFormat="1" x14ac:dyDescent="0.25"/>
    <row r="13284" customFormat="1" x14ac:dyDescent="0.25"/>
    <row r="13285" customFormat="1" x14ac:dyDescent="0.25"/>
    <row r="13286" customFormat="1" x14ac:dyDescent="0.25"/>
    <row r="13287" customFormat="1" x14ac:dyDescent="0.25"/>
    <row r="13288" customFormat="1" x14ac:dyDescent="0.25"/>
    <row r="13289" customFormat="1" x14ac:dyDescent="0.25"/>
    <row r="13290" customFormat="1" x14ac:dyDescent="0.25"/>
    <row r="13291" customFormat="1" x14ac:dyDescent="0.25"/>
    <row r="13292" customFormat="1" x14ac:dyDescent="0.25"/>
    <row r="13293" customFormat="1" x14ac:dyDescent="0.25"/>
    <row r="13294" customFormat="1" x14ac:dyDescent="0.25"/>
    <row r="13295" customFormat="1" x14ac:dyDescent="0.25"/>
    <row r="13296" customFormat="1" x14ac:dyDescent="0.25"/>
    <row r="13297" customFormat="1" x14ac:dyDescent="0.25"/>
    <row r="13298" customFormat="1" x14ac:dyDescent="0.25"/>
    <row r="13299" customFormat="1" x14ac:dyDescent="0.25"/>
    <row r="13300" customFormat="1" x14ac:dyDescent="0.25"/>
    <row r="13301" customFormat="1" x14ac:dyDescent="0.25"/>
    <row r="13302" customFormat="1" x14ac:dyDescent="0.25"/>
    <row r="13303" customFormat="1" x14ac:dyDescent="0.25"/>
    <row r="13304" customFormat="1" x14ac:dyDescent="0.25"/>
    <row r="13305" customFormat="1" x14ac:dyDescent="0.25"/>
    <row r="13306" customFormat="1" x14ac:dyDescent="0.25"/>
    <row r="13307" customFormat="1" x14ac:dyDescent="0.25"/>
    <row r="13308" customFormat="1" x14ac:dyDescent="0.25"/>
    <row r="13309" customFormat="1" x14ac:dyDescent="0.25"/>
    <row r="13310" customFormat="1" x14ac:dyDescent="0.25"/>
    <row r="13311" customFormat="1" x14ac:dyDescent="0.25"/>
    <row r="13312" customFormat="1" x14ac:dyDescent="0.25"/>
    <row r="13313" customFormat="1" x14ac:dyDescent="0.25"/>
    <row r="13314" customFormat="1" x14ac:dyDescent="0.25"/>
    <row r="13315" customFormat="1" x14ac:dyDescent="0.25"/>
    <row r="13316" customFormat="1" x14ac:dyDescent="0.25"/>
    <row r="13317" customFormat="1" x14ac:dyDescent="0.25"/>
    <row r="13318" customFormat="1" x14ac:dyDescent="0.25"/>
    <row r="13319" customFormat="1" x14ac:dyDescent="0.25"/>
    <row r="13320" customFormat="1" x14ac:dyDescent="0.25"/>
    <row r="13321" customFormat="1" x14ac:dyDescent="0.25"/>
    <row r="13322" customFormat="1" x14ac:dyDescent="0.25"/>
    <row r="13323" customFormat="1" x14ac:dyDescent="0.25"/>
    <row r="13324" customFormat="1" x14ac:dyDescent="0.25"/>
    <row r="13325" customFormat="1" x14ac:dyDescent="0.25"/>
    <row r="13326" customFormat="1" x14ac:dyDescent="0.25"/>
    <row r="13327" customFormat="1" x14ac:dyDescent="0.25"/>
    <row r="13328" customFormat="1" x14ac:dyDescent="0.25"/>
    <row r="13329" customFormat="1" x14ac:dyDescent="0.25"/>
    <row r="13330" customFormat="1" x14ac:dyDescent="0.25"/>
    <row r="13331" customFormat="1" x14ac:dyDescent="0.25"/>
    <row r="13332" customFormat="1" x14ac:dyDescent="0.25"/>
    <row r="13333" customFormat="1" x14ac:dyDescent="0.25"/>
    <row r="13334" customFormat="1" x14ac:dyDescent="0.25"/>
    <row r="13335" customFormat="1" x14ac:dyDescent="0.25"/>
    <row r="13336" customFormat="1" x14ac:dyDescent="0.25"/>
    <row r="13337" customFormat="1" x14ac:dyDescent="0.25"/>
    <row r="13338" customFormat="1" x14ac:dyDescent="0.25"/>
    <row r="13339" customFormat="1" x14ac:dyDescent="0.25"/>
    <row r="13340" customFormat="1" x14ac:dyDescent="0.25"/>
    <row r="13341" customFormat="1" x14ac:dyDescent="0.25"/>
    <row r="13342" customFormat="1" x14ac:dyDescent="0.25"/>
    <row r="13343" customFormat="1" x14ac:dyDescent="0.25"/>
    <row r="13344" customFormat="1" x14ac:dyDescent="0.25"/>
    <row r="13345" customFormat="1" x14ac:dyDescent="0.25"/>
    <row r="13346" customFormat="1" x14ac:dyDescent="0.25"/>
    <row r="13347" customFormat="1" x14ac:dyDescent="0.25"/>
    <row r="13348" customFormat="1" x14ac:dyDescent="0.25"/>
    <row r="13349" customFormat="1" x14ac:dyDescent="0.25"/>
    <row r="13350" customFormat="1" x14ac:dyDescent="0.25"/>
    <row r="13351" customFormat="1" x14ac:dyDescent="0.25"/>
    <row r="13352" customFormat="1" x14ac:dyDescent="0.25"/>
    <row r="13353" customFormat="1" x14ac:dyDescent="0.25"/>
    <row r="13354" customFormat="1" x14ac:dyDescent="0.25"/>
    <row r="13355" customFormat="1" x14ac:dyDescent="0.25"/>
    <row r="13356" customFormat="1" x14ac:dyDescent="0.25"/>
    <row r="13357" customFormat="1" x14ac:dyDescent="0.25"/>
    <row r="13358" customFormat="1" x14ac:dyDescent="0.25"/>
    <row r="13359" customFormat="1" x14ac:dyDescent="0.25"/>
    <row r="13360" customFormat="1" x14ac:dyDescent="0.25"/>
    <row r="13361" customFormat="1" x14ac:dyDescent="0.25"/>
    <row r="13362" customFormat="1" x14ac:dyDescent="0.25"/>
    <row r="13363" customFormat="1" x14ac:dyDescent="0.25"/>
    <row r="13364" customFormat="1" x14ac:dyDescent="0.25"/>
    <row r="13365" customFormat="1" x14ac:dyDescent="0.25"/>
    <row r="13366" customFormat="1" x14ac:dyDescent="0.25"/>
    <row r="13367" customFormat="1" x14ac:dyDescent="0.25"/>
    <row r="13368" customFormat="1" x14ac:dyDescent="0.25"/>
    <row r="13369" customFormat="1" x14ac:dyDescent="0.25"/>
    <row r="13370" customFormat="1" x14ac:dyDescent="0.25"/>
    <row r="13371" customFormat="1" x14ac:dyDescent="0.25"/>
    <row r="13372" customFormat="1" x14ac:dyDescent="0.25"/>
    <row r="13373" customFormat="1" x14ac:dyDescent="0.25"/>
    <row r="13374" customFormat="1" x14ac:dyDescent="0.25"/>
    <row r="13375" customFormat="1" x14ac:dyDescent="0.25"/>
    <row r="13376" customFormat="1" x14ac:dyDescent="0.25"/>
    <row r="13377" customFormat="1" x14ac:dyDescent="0.25"/>
    <row r="13378" customFormat="1" x14ac:dyDescent="0.25"/>
    <row r="13379" customFormat="1" x14ac:dyDescent="0.25"/>
    <row r="13380" customFormat="1" x14ac:dyDescent="0.25"/>
    <row r="13381" customFormat="1" x14ac:dyDescent="0.25"/>
    <row r="13382" customFormat="1" x14ac:dyDescent="0.25"/>
    <row r="13383" customFormat="1" x14ac:dyDescent="0.25"/>
    <row r="13384" customFormat="1" x14ac:dyDescent="0.25"/>
    <row r="13385" customFormat="1" x14ac:dyDescent="0.25"/>
    <row r="13386" customFormat="1" x14ac:dyDescent="0.25"/>
    <row r="13387" customFormat="1" x14ac:dyDescent="0.25"/>
    <row r="13388" customFormat="1" x14ac:dyDescent="0.25"/>
    <row r="13389" customFormat="1" x14ac:dyDescent="0.25"/>
    <row r="13390" customFormat="1" x14ac:dyDescent="0.25"/>
    <row r="13391" customFormat="1" x14ac:dyDescent="0.25"/>
    <row r="13392" customFormat="1" x14ac:dyDescent="0.25"/>
    <row r="13393" customFormat="1" x14ac:dyDescent="0.25"/>
    <row r="13394" customFormat="1" x14ac:dyDescent="0.25"/>
    <row r="13395" customFormat="1" x14ac:dyDescent="0.25"/>
    <row r="13396" customFormat="1" x14ac:dyDescent="0.25"/>
    <row r="13397" customFormat="1" x14ac:dyDescent="0.25"/>
    <row r="13398" customFormat="1" x14ac:dyDescent="0.25"/>
    <row r="13399" customFormat="1" x14ac:dyDescent="0.25"/>
    <row r="13400" customFormat="1" x14ac:dyDescent="0.25"/>
    <row r="13401" customFormat="1" x14ac:dyDescent="0.25"/>
    <row r="13402" customFormat="1" x14ac:dyDescent="0.25"/>
    <row r="13403" customFormat="1" x14ac:dyDescent="0.25"/>
    <row r="13404" customFormat="1" x14ac:dyDescent="0.25"/>
    <row r="13405" customFormat="1" x14ac:dyDescent="0.25"/>
    <row r="13406" customFormat="1" x14ac:dyDescent="0.25"/>
    <row r="13407" customFormat="1" x14ac:dyDescent="0.25"/>
    <row r="13408" customFormat="1" x14ac:dyDescent="0.25"/>
    <row r="13409" customFormat="1" x14ac:dyDescent="0.25"/>
    <row r="13410" customFormat="1" x14ac:dyDescent="0.25"/>
    <row r="13411" customFormat="1" x14ac:dyDescent="0.25"/>
    <row r="13412" customFormat="1" x14ac:dyDescent="0.25"/>
    <row r="13413" customFormat="1" x14ac:dyDescent="0.25"/>
    <row r="13414" customFormat="1" x14ac:dyDescent="0.25"/>
    <row r="13415" customFormat="1" x14ac:dyDescent="0.25"/>
    <row r="13416" customFormat="1" x14ac:dyDescent="0.25"/>
    <row r="13417" customFormat="1" x14ac:dyDescent="0.25"/>
    <row r="13418" customFormat="1" x14ac:dyDescent="0.25"/>
    <row r="13419" customFormat="1" x14ac:dyDescent="0.25"/>
    <row r="13420" customFormat="1" x14ac:dyDescent="0.25"/>
    <row r="13421" customFormat="1" x14ac:dyDescent="0.25"/>
    <row r="13422" customFormat="1" x14ac:dyDescent="0.25"/>
    <row r="13423" customFormat="1" x14ac:dyDescent="0.25"/>
    <row r="13424" customFormat="1" x14ac:dyDescent="0.25"/>
    <row r="13425" customFormat="1" x14ac:dyDescent="0.25"/>
    <row r="13426" customFormat="1" x14ac:dyDescent="0.25"/>
    <row r="13427" customFormat="1" x14ac:dyDescent="0.25"/>
    <row r="13428" customFormat="1" x14ac:dyDescent="0.25"/>
    <row r="13429" customFormat="1" x14ac:dyDescent="0.25"/>
    <row r="13430" customFormat="1" x14ac:dyDescent="0.25"/>
    <row r="13431" customFormat="1" x14ac:dyDescent="0.25"/>
    <row r="13432" customFormat="1" x14ac:dyDescent="0.25"/>
    <row r="13433" customFormat="1" x14ac:dyDescent="0.25"/>
    <row r="13434" customFormat="1" x14ac:dyDescent="0.25"/>
    <row r="13435" customFormat="1" x14ac:dyDescent="0.25"/>
    <row r="13436" customFormat="1" x14ac:dyDescent="0.25"/>
    <row r="13437" customFormat="1" x14ac:dyDescent="0.25"/>
    <row r="13438" customFormat="1" x14ac:dyDescent="0.25"/>
    <row r="13439" customFormat="1" x14ac:dyDescent="0.25"/>
    <row r="13440" customFormat="1" x14ac:dyDescent="0.25"/>
    <row r="13441" customFormat="1" x14ac:dyDescent="0.25"/>
    <row r="13442" customFormat="1" x14ac:dyDescent="0.25"/>
    <row r="13443" customFormat="1" x14ac:dyDescent="0.25"/>
    <row r="13444" customFormat="1" x14ac:dyDescent="0.25"/>
    <row r="13445" customFormat="1" x14ac:dyDescent="0.25"/>
    <row r="13446" customFormat="1" x14ac:dyDescent="0.25"/>
    <row r="13447" customFormat="1" x14ac:dyDescent="0.25"/>
    <row r="13448" customFormat="1" x14ac:dyDescent="0.25"/>
    <row r="13449" customFormat="1" x14ac:dyDescent="0.25"/>
    <row r="13450" customFormat="1" x14ac:dyDescent="0.25"/>
    <row r="13451" customFormat="1" x14ac:dyDescent="0.25"/>
    <row r="13452" customFormat="1" x14ac:dyDescent="0.25"/>
    <row r="13453" customFormat="1" x14ac:dyDescent="0.25"/>
    <row r="13454" customFormat="1" x14ac:dyDescent="0.25"/>
    <row r="13455" customFormat="1" x14ac:dyDescent="0.25"/>
    <row r="13456" customFormat="1" x14ac:dyDescent="0.25"/>
    <row r="13457" customFormat="1" x14ac:dyDescent="0.25"/>
    <row r="13458" customFormat="1" x14ac:dyDescent="0.25"/>
    <row r="13459" customFormat="1" x14ac:dyDescent="0.25"/>
    <row r="13460" customFormat="1" x14ac:dyDescent="0.25"/>
    <row r="13461" customFormat="1" x14ac:dyDescent="0.25"/>
    <row r="13462" customFormat="1" x14ac:dyDescent="0.25"/>
    <row r="13463" customFormat="1" x14ac:dyDescent="0.25"/>
    <row r="13464" customFormat="1" x14ac:dyDescent="0.25"/>
    <row r="13465" customFormat="1" x14ac:dyDescent="0.25"/>
    <row r="13466" customFormat="1" x14ac:dyDescent="0.25"/>
    <row r="13467" customFormat="1" x14ac:dyDescent="0.25"/>
    <row r="13468" customFormat="1" x14ac:dyDescent="0.25"/>
    <row r="13469" customFormat="1" x14ac:dyDescent="0.25"/>
    <row r="13470" customFormat="1" x14ac:dyDescent="0.25"/>
    <row r="13471" customFormat="1" x14ac:dyDescent="0.25"/>
    <row r="13472" customFormat="1" x14ac:dyDescent="0.25"/>
    <row r="13473" customFormat="1" x14ac:dyDescent="0.25"/>
    <row r="13474" customFormat="1" x14ac:dyDescent="0.25"/>
    <row r="13475" customFormat="1" x14ac:dyDescent="0.25"/>
    <row r="13476" customFormat="1" x14ac:dyDescent="0.25"/>
    <row r="13477" customFormat="1" x14ac:dyDescent="0.25"/>
    <row r="13478" customFormat="1" x14ac:dyDescent="0.25"/>
    <row r="13479" customFormat="1" x14ac:dyDescent="0.25"/>
    <row r="13480" customFormat="1" x14ac:dyDescent="0.25"/>
    <row r="13481" customFormat="1" x14ac:dyDescent="0.25"/>
    <row r="13482" customFormat="1" x14ac:dyDescent="0.25"/>
    <row r="13483" customFormat="1" x14ac:dyDescent="0.25"/>
    <row r="13484" customFormat="1" x14ac:dyDescent="0.25"/>
    <row r="13485" customFormat="1" x14ac:dyDescent="0.25"/>
    <row r="13486" customFormat="1" x14ac:dyDescent="0.25"/>
    <row r="13487" customFormat="1" x14ac:dyDescent="0.25"/>
    <row r="13488" customFormat="1" x14ac:dyDescent="0.25"/>
    <row r="13489" customFormat="1" x14ac:dyDescent="0.25"/>
    <row r="13490" customFormat="1" x14ac:dyDescent="0.25"/>
    <row r="13491" customFormat="1" x14ac:dyDescent="0.25"/>
    <row r="13492" customFormat="1" x14ac:dyDescent="0.25"/>
    <row r="13493" customFormat="1" x14ac:dyDescent="0.25"/>
    <row r="13494" customFormat="1" x14ac:dyDescent="0.25"/>
    <row r="13495" customFormat="1" x14ac:dyDescent="0.25"/>
    <row r="13496" customFormat="1" x14ac:dyDescent="0.25"/>
    <row r="13497" customFormat="1" x14ac:dyDescent="0.25"/>
    <row r="13498" customFormat="1" x14ac:dyDescent="0.25"/>
    <row r="13499" customFormat="1" x14ac:dyDescent="0.25"/>
    <row r="13500" customFormat="1" x14ac:dyDescent="0.25"/>
    <row r="13501" customFormat="1" x14ac:dyDescent="0.25"/>
    <row r="13502" customFormat="1" x14ac:dyDescent="0.25"/>
    <row r="13503" customFormat="1" x14ac:dyDescent="0.25"/>
    <row r="13504" customFormat="1" x14ac:dyDescent="0.25"/>
    <row r="13505" customFormat="1" x14ac:dyDescent="0.25"/>
    <row r="13506" customFormat="1" x14ac:dyDescent="0.25"/>
    <row r="13507" customFormat="1" x14ac:dyDescent="0.25"/>
    <row r="13508" customFormat="1" x14ac:dyDescent="0.25"/>
    <row r="13509" customFormat="1" x14ac:dyDescent="0.25"/>
    <row r="13510" customFormat="1" x14ac:dyDescent="0.25"/>
    <row r="13511" customFormat="1" x14ac:dyDescent="0.25"/>
    <row r="13512" customFormat="1" x14ac:dyDescent="0.25"/>
    <row r="13513" customFormat="1" x14ac:dyDescent="0.25"/>
    <row r="13514" customFormat="1" x14ac:dyDescent="0.25"/>
    <row r="13515" customFormat="1" x14ac:dyDescent="0.25"/>
    <row r="13516" customFormat="1" x14ac:dyDescent="0.25"/>
    <row r="13517" customFormat="1" x14ac:dyDescent="0.25"/>
    <row r="13518" customFormat="1" x14ac:dyDescent="0.25"/>
    <row r="13519" customFormat="1" x14ac:dyDescent="0.25"/>
    <row r="13520" customFormat="1" x14ac:dyDescent="0.25"/>
    <row r="13521" customFormat="1" x14ac:dyDescent="0.25"/>
    <row r="13522" customFormat="1" x14ac:dyDescent="0.25"/>
    <row r="13523" customFormat="1" x14ac:dyDescent="0.25"/>
    <row r="13524" customFormat="1" x14ac:dyDescent="0.25"/>
    <row r="13525" customFormat="1" x14ac:dyDescent="0.25"/>
    <row r="13526" customFormat="1" x14ac:dyDescent="0.25"/>
    <row r="13527" customFormat="1" x14ac:dyDescent="0.25"/>
    <row r="13528" customFormat="1" x14ac:dyDescent="0.25"/>
    <row r="13529" customFormat="1" x14ac:dyDescent="0.25"/>
    <row r="13530" customFormat="1" x14ac:dyDescent="0.25"/>
    <row r="13531" customFormat="1" x14ac:dyDescent="0.25"/>
    <row r="13532" customFormat="1" x14ac:dyDescent="0.25"/>
    <row r="13533" customFormat="1" x14ac:dyDescent="0.25"/>
    <row r="13534" customFormat="1" x14ac:dyDescent="0.25"/>
    <row r="13535" customFormat="1" x14ac:dyDescent="0.25"/>
    <row r="13536" customFormat="1" x14ac:dyDescent="0.25"/>
    <row r="13537" customFormat="1" x14ac:dyDescent="0.25"/>
    <row r="13538" customFormat="1" x14ac:dyDescent="0.25"/>
    <row r="13539" customFormat="1" x14ac:dyDescent="0.25"/>
    <row r="13540" customFormat="1" x14ac:dyDescent="0.25"/>
    <row r="13541" customFormat="1" x14ac:dyDescent="0.25"/>
    <row r="13542" customFormat="1" x14ac:dyDescent="0.25"/>
    <row r="13543" customFormat="1" x14ac:dyDescent="0.25"/>
    <row r="13544" customFormat="1" x14ac:dyDescent="0.25"/>
    <row r="13545" customFormat="1" x14ac:dyDescent="0.25"/>
    <row r="13546" customFormat="1" x14ac:dyDescent="0.25"/>
    <row r="13547" customFormat="1" x14ac:dyDescent="0.25"/>
    <row r="13548" customFormat="1" x14ac:dyDescent="0.25"/>
    <row r="13549" customFormat="1" x14ac:dyDescent="0.25"/>
    <row r="13550" customFormat="1" x14ac:dyDescent="0.25"/>
    <row r="13551" customFormat="1" x14ac:dyDescent="0.25"/>
    <row r="13552" customFormat="1" x14ac:dyDescent="0.25"/>
    <row r="13553" customFormat="1" x14ac:dyDescent="0.25"/>
    <row r="13554" customFormat="1" x14ac:dyDescent="0.25"/>
    <row r="13555" customFormat="1" x14ac:dyDescent="0.25"/>
    <row r="13556" customFormat="1" x14ac:dyDescent="0.25"/>
    <row r="13557" customFormat="1" x14ac:dyDescent="0.25"/>
    <row r="13558" customFormat="1" x14ac:dyDescent="0.25"/>
    <row r="13559" customFormat="1" x14ac:dyDescent="0.25"/>
    <row r="13560" customFormat="1" x14ac:dyDescent="0.25"/>
    <row r="13561" customFormat="1" x14ac:dyDescent="0.25"/>
    <row r="13562" customFormat="1" x14ac:dyDescent="0.25"/>
    <row r="13563" customFormat="1" x14ac:dyDescent="0.25"/>
    <row r="13564" customFormat="1" x14ac:dyDescent="0.25"/>
    <row r="13565" customFormat="1" x14ac:dyDescent="0.25"/>
    <row r="13566" customFormat="1" x14ac:dyDescent="0.25"/>
    <row r="13567" customFormat="1" x14ac:dyDescent="0.25"/>
    <row r="13568" customFormat="1" x14ac:dyDescent="0.25"/>
    <row r="13569" customFormat="1" x14ac:dyDescent="0.25"/>
    <row r="13570" customFormat="1" x14ac:dyDescent="0.25"/>
    <row r="13571" customFormat="1" x14ac:dyDescent="0.25"/>
    <row r="13572" customFormat="1" x14ac:dyDescent="0.25"/>
    <row r="13573" customFormat="1" x14ac:dyDescent="0.25"/>
    <row r="13574" customFormat="1" x14ac:dyDescent="0.25"/>
    <row r="13575" customFormat="1" x14ac:dyDescent="0.25"/>
    <row r="13576" customFormat="1" x14ac:dyDescent="0.25"/>
    <row r="13577" customFormat="1" x14ac:dyDescent="0.25"/>
    <row r="13578" customFormat="1" x14ac:dyDescent="0.25"/>
    <row r="13579" customFormat="1" x14ac:dyDescent="0.25"/>
    <row r="13580" customFormat="1" x14ac:dyDescent="0.25"/>
    <row r="13581" customFormat="1" x14ac:dyDescent="0.25"/>
    <row r="13582" customFormat="1" x14ac:dyDescent="0.25"/>
    <row r="13583" customFormat="1" x14ac:dyDescent="0.25"/>
    <row r="13584" customFormat="1" x14ac:dyDescent="0.25"/>
    <row r="13585" customFormat="1" x14ac:dyDescent="0.25"/>
    <row r="13586" customFormat="1" x14ac:dyDescent="0.25"/>
    <row r="13587" customFormat="1" x14ac:dyDescent="0.25"/>
    <row r="13588" customFormat="1" x14ac:dyDescent="0.25"/>
    <row r="13589" customFormat="1" x14ac:dyDescent="0.25"/>
    <row r="13590" customFormat="1" x14ac:dyDescent="0.25"/>
    <row r="13591" customFormat="1" x14ac:dyDescent="0.25"/>
    <row r="13592" customFormat="1" x14ac:dyDescent="0.25"/>
    <row r="13593" customFormat="1" x14ac:dyDescent="0.25"/>
    <row r="13594" customFormat="1" x14ac:dyDescent="0.25"/>
    <row r="13595" customFormat="1" x14ac:dyDescent="0.25"/>
    <row r="13596" customFormat="1" x14ac:dyDescent="0.25"/>
    <row r="13597" customFormat="1" x14ac:dyDescent="0.25"/>
    <row r="13598" customFormat="1" x14ac:dyDescent="0.25"/>
    <row r="13599" customFormat="1" x14ac:dyDescent="0.25"/>
    <row r="13600" customFormat="1" x14ac:dyDescent="0.25"/>
    <row r="13601" customFormat="1" x14ac:dyDescent="0.25"/>
    <row r="13602" customFormat="1" x14ac:dyDescent="0.25"/>
    <row r="13603" customFormat="1" x14ac:dyDescent="0.25"/>
    <row r="13604" customFormat="1" x14ac:dyDescent="0.25"/>
    <row r="13605" customFormat="1" x14ac:dyDescent="0.25"/>
    <row r="13606" customFormat="1" x14ac:dyDescent="0.25"/>
    <row r="13607" customFormat="1" x14ac:dyDescent="0.25"/>
    <row r="13608" customFormat="1" x14ac:dyDescent="0.25"/>
    <row r="13609" customFormat="1" x14ac:dyDescent="0.25"/>
    <row r="13610" customFormat="1" x14ac:dyDescent="0.25"/>
    <row r="13611" customFormat="1" x14ac:dyDescent="0.25"/>
    <row r="13612" customFormat="1" x14ac:dyDescent="0.25"/>
    <row r="13613" customFormat="1" x14ac:dyDescent="0.25"/>
    <row r="13614" customFormat="1" x14ac:dyDescent="0.25"/>
    <row r="13615" customFormat="1" x14ac:dyDescent="0.25"/>
    <row r="13616" customFormat="1" x14ac:dyDescent="0.25"/>
    <row r="13617" customFormat="1" x14ac:dyDescent="0.25"/>
    <row r="13618" customFormat="1" x14ac:dyDescent="0.25"/>
    <row r="13619" customFormat="1" x14ac:dyDescent="0.25"/>
    <row r="13620" customFormat="1" x14ac:dyDescent="0.25"/>
    <row r="13621" customFormat="1" x14ac:dyDescent="0.25"/>
    <row r="13622" customFormat="1" x14ac:dyDescent="0.25"/>
    <row r="13623" customFormat="1" x14ac:dyDescent="0.25"/>
    <row r="13624" customFormat="1" x14ac:dyDescent="0.25"/>
    <row r="13625" customFormat="1" x14ac:dyDescent="0.25"/>
    <row r="13626" customFormat="1" x14ac:dyDescent="0.25"/>
    <row r="13627" customFormat="1" x14ac:dyDescent="0.25"/>
    <row r="13628" customFormat="1" x14ac:dyDescent="0.25"/>
    <row r="13629" customFormat="1" x14ac:dyDescent="0.25"/>
    <row r="13630" customFormat="1" x14ac:dyDescent="0.25"/>
    <row r="13631" customFormat="1" x14ac:dyDescent="0.25"/>
    <row r="13632" customFormat="1" x14ac:dyDescent="0.25"/>
    <row r="13633" customFormat="1" x14ac:dyDescent="0.25"/>
    <row r="13634" customFormat="1" x14ac:dyDescent="0.25"/>
    <row r="13635" customFormat="1" x14ac:dyDescent="0.25"/>
    <row r="13636" customFormat="1" x14ac:dyDescent="0.25"/>
    <row r="13637" customFormat="1" x14ac:dyDescent="0.25"/>
    <row r="13638" customFormat="1" x14ac:dyDescent="0.25"/>
    <row r="13639" customFormat="1" x14ac:dyDescent="0.25"/>
    <row r="13640" customFormat="1" x14ac:dyDescent="0.25"/>
    <row r="13641" customFormat="1" x14ac:dyDescent="0.25"/>
    <row r="13642" customFormat="1" x14ac:dyDescent="0.25"/>
    <row r="13643" customFormat="1" x14ac:dyDescent="0.25"/>
    <row r="13644" customFormat="1" x14ac:dyDescent="0.25"/>
    <row r="13645" customFormat="1" x14ac:dyDescent="0.25"/>
    <row r="13646" customFormat="1" x14ac:dyDescent="0.25"/>
    <row r="13647" customFormat="1" x14ac:dyDescent="0.25"/>
    <row r="13648" customFormat="1" x14ac:dyDescent="0.25"/>
    <row r="13649" customFormat="1" x14ac:dyDescent="0.25"/>
    <row r="13650" customFormat="1" x14ac:dyDescent="0.25"/>
    <row r="13651" customFormat="1" x14ac:dyDescent="0.25"/>
    <row r="13652" customFormat="1" x14ac:dyDescent="0.25"/>
    <row r="13653" customFormat="1" x14ac:dyDescent="0.25"/>
    <row r="13654" customFormat="1" x14ac:dyDescent="0.25"/>
    <row r="13655" customFormat="1" x14ac:dyDescent="0.25"/>
    <row r="13656" customFormat="1" x14ac:dyDescent="0.25"/>
    <row r="13657" customFormat="1" x14ac:dyDescent="0.25"/>
    <row r="13658" customFormat="1" x14ac:dyDescent="0.25"/>
    <row r="13659" customFormat="1" x14ac:dyDescent="0.25"/>
    <row r="13660" customFormat="1" x14ac:dyDescent="0.25"/>
    <row r="13661" customFormat="1" x14ac:dyDescent="0.25"/>
    <row r="13662" customFormat="1" x14ac:dyDescent="0.25"/>
    <row r="13663" customFormat="1" x14ac:dyDescent="0.25"/>
    <row r="13664" customFormat="1" x14ac:dyDescent="0.25"/>
    <row r="13665" customFormat="1" x14ac:dyDescent="0.25"/>
    <row r="13666" customFormat="1" x14ac:dyDescent="0.25"/>
    <row r="13667" customFormat="1" x14ac:dyDescent="0.25"/>
    <row r="13668" customFormat="1" x14ac:dyDescent="0.25"/>
    <row r="13669" customFormat="1" x14ac:dyDescent="0.25"/>
    <row r="13670" customFormat="1" x14ac:dyDescent="0.25"/>
    <row r="13671" customFormat="1" x14ac:dyDescent="0.25"/>
    <row r="13672" customFormat="1" x14ac:dyDescent="0.25"/>
    <row r="13673" customFormat="1" x14ac:dyDescent="0.25"/>
    <row r="13674" customFormat="1" x14ac:dyDescent="0.25"/>
    <row r="13675" customFormat="1" x14ac:dyDescent="0.25"/>
    <row r="13676" customFormat="1" x14ac:dyDescent="0.25"/>
    <row r="13677" customFormat="1" x14ac:dyDescent="0.25"/>
    <row r="13678" customFormat="1" x14ac:dyDescent="0.25"/>
    <row r="13679" customFormat="1" x14ac:dyDescent="0.25"/>
    <row r="13680" customFormat="1" x14ac:dyDescent="0.25"/>
    <row r="13681" customFormat="1" x14ac:dyDescent="0.25"/>
    <row r="13682" customFormat="1" x14ac:dyDescent="0.25"/>
    <row r="13683" customFormat="1" x14ac:dyDescent="0.25"/>
    <row r="13684" customFormat="1" x14ac:dyDescent="0.25"/>
    <row r="13685" customFormat="1" x14ac:dyDescent="0.25"/>
    <row r="13686" customFormat="1" x14ac:dyDescent="0.25"/>
    <row r="13687" customFormat="1" x14ac:dyDescent="0.25"/>
    <row r="13688" customFormat="1" x14ac:dyDescent="0.25"/>
    <row r="13689" customFormat="1" x14ac:dyDescent="0.25"/>
    <row r="13690" customFormat="1" x14ac:dyDescent="0.25"/>
    <row r="13691" customFormat="1" x14ac:dyDescent="0.25"/>
    <row r="13692" customFormat="1" x14ac:dyDescent="0.25"/>
    <row r="13693" customFormat="1" x14ac:dyDescent="0.25"/>
    <row r="13694" customFormat="1" x14ac:dyDescent="0.25"/>
    <row r="13695" customFormat="1" x14ac:dyDescent="0.25"/>
    <row r="13696" customFormat="1" x14ac:dyDescent="0.25"/>
    <row r="13697" customFormat="1" x14ac:dyDescent="0.25"/>
    <row r="13698" customFormat="1" x14ac:dyDescent="0.25"/>
    <row r="13699" customFormat="1" x14ac:dyDescent="0.25"/>
    <row r="13700" customFormat="1" x14ac:dyDescent="0.25"/>
    <row r="13701" customFormat="1" x14ac:dyDescent="0.25"/>
    <row r="13702" customFormat="1" x14ac:dyDescent="0.25"/>
    <row r="13703" customFormat="1" x14ac:dyDescent="0.25"/>
    <row r="13704" customFormat="1" x14ac:dyDescent="0.25"/>
    <row r="13705" customFormat="1" x14ac:dyDescent="0.25"/>
    <row r="13706" customFormat="1" x14ac:dyDescent="0.25"/>
    <row r="13707" customFormat="1" x14ac:dyDescent="0.25"/>
    <row r="13708" customFormat="1" x14ac:dyDescent="0.25"/>
    <row r="13709" customFormat="1" x14ac:dyDescent="0.25"/>
    <row r="13710" customFormat="1" x14ac:dyDescent="0.25"/>
    <row r="13711" customFormat="1" x14ac:dyDescent="0.25"/>
    <row r="13712" customFormat="1" x14ac:dyDescent="0.25"/>
    <row r="13713" customFormat="1" x14ac:dyDescent="0.25"/>
    <row r="13714" customFormat="1" x14ac:dyDescent="0.25"/>
    <row r="13715" customFormat="1" x14ac:dyDescent="0.25"/>
    <row r="13716" customFormat="1" x14ac:dyDescent="0.25"/>
    <row r="13717" customFormat="1" x14ac:dyDescent="0.25"/>
    <row r="13718" customFormat="1" x14ac:dyDescent="0.25"/>
    <row r="13719" customFormat="1" x14ac:dyDescent="0.25"/>
    <row r="13720" customFormat="1" x14ac:dyDescent="0.25"/>
    <row r="13721" customFormat="1" x14ac:dyDescent="0.25"/>
    <row r="13722" customFormat="1" x14ac:dyDescent="0.25"/>
    <row r="13723" customFormat="1" x14ac:dyDescent="0.25"/>
    <row r="13724" customFormat="1" x14ac:dyDescent="0.25"/>
    <row r="13725" customFormat="1" x14ac:dyDescent="0.25"/>
    <row r="13726" customFormat="1" x14ac:dyDescent="0.25"/>
    <row r="13727" customFormat="1" x14ac:dyDescent="0.25"/>
    <row r="13728" customFormat="1" x14ac:dyDescent="0.25"/>
    <row r="13729" customFormat="1" x14ac:dyDescent="0.25"/>
    <row r="13730" customFormat="1" x14ac:dyDescent="0.25"/>
    <row r="13731" customFormat="1" x14ac:dyDescent="0.25"/>
    <row r="13732" customFormat="1" x14ac:dyDescent="0.25"/>
    <row r="13733" customFormat="1" x14ac:dyDescent="0.25"/>
    <row r="13734" customFormat="1" x14ac:dyDescent="0.25"/>
    <row r="13735" customFormat="1" x14ac:dyDescent="0.25"/>
    <row r="13736" customFormat="1" x14ac:dyDescent="0.25"/>
    <row r="13737" customFormat="1" x14ac:dyDescent="0.25"/>
    <row r="13738" customFormat="1" x14ac:dyDescent="0.25"/>
    <row r="13739" customFormat="1" x14ac:dyDescent="0.25"/>
    <row r="13740" customFormat="1" x14ac:dyDescent="0.25"/>
    <row r="13741" customFormat="1" x14ac:dyDescent="0.25"/>
    <row r="13742" customFormat="1" x14ac:dyDescent="0.25"/>
    <row r="13743" customFormat="1" x14ac:dyDescent="0.25"/>
    <row r="13744" customFormat="1" x14ac:dyDescent="0.25"/>
    <row r="13745" customFormat="1" x14ac:dyDescent="0.25"/>
    <row r="13746" customFormat="1" x14ac:dyDescent="0.25"/>
    <row r="13747" customFormat="1" x14ac:dyDescent="0.25"/>
    <row r="13748" customFormat="1" x14ac:dyDescent="0.25"/>
    <row r="13749" customFormat="1" x14ac:dyDescent="0.25"/>
    <row r="13750" customFormat="1" x14ac:dyDescent="0.25"/>
    <row r="13751" customFormat="1" x14ac:dyDescent="0.25"/>
    <row r="13752" customFormat="1" x14ac:dyDescent="0.25"/>
    <row r="13753" customFormat="1" x14ac:dyDescent="0.25"/>
    <row r="13754" customFormat="1" x14ac:dyDescent="0.25"/>
    <row r="13755" customFormat="1" x14ac:dyDescent="0.25"/>
    <row r="13756" customFormat="1" x14ac:dyDescent="0.25"/>
    <row r="13757" customFormat="1" x14ac:dyDescent="0.25"/>
    <row r="13758" customFormat="1" x14ac:dyDescent="0.25"/>
    <row r="13759" customFormat="1" x14ac:dyDescent="0.25"/>
    <row r="13760" customFormat="1" x14ac:dyDescent="0.25"/>
    <row r="13761" customFormat="1" x14ac:dyDescent="0.25"/>
    <row r="13762" customFormat="1" x14ac:dyDescent="0.25"/>
    <row r="13763" customFormat="1" x14ac:dyDescent="0.25"/>
    <row r="13764" customFormat="1" x14ac:dyDescent="0.25"/>
    <row r="13765" customFormat="1" x14ac:dyDescent="0.25"/>
    <row r="13766" customFormat="1" x14ac:dyDescent="0.25"/>
    <row r="13767" customFormat="1" x14ac:dyDescent="0.25"/>
    <row r="13768" customFormat="1" x14ac:dyDescent="0.25"/>
    <row r="13769" customFormat="1" x14ac:dyDescent="0.25"/>
    <row r="13770" customFormat="1" x14ac:dyDescent="0.25"/>
    <row r="13771" customFormat="1" x14ac:dyDescent="0.25"/>
    <row r="13772" customFormat="1" x14ac:dyDescent="0.25"/>
    <row r="13773" customFormat="1" x14ac:dyDescent="0.25"/>
    <row r="13774" customFormat="1" x14ac:dyDescent="0.25"/>
    <row r="13775" customFormat="1" x14ac:dyDescent="0.25"/>
    <row r="13776" customFormat="1" x14ac:dyDescent="0.25"/>
    <row r="13777" customFormat="1" x14ac:dyDescent="0.25"/>
    <row r="13778" customFormat="1" x14ac:dyDescent="0.25"/>
    <row r="13779" customFormat="1" x14ac:dyDescent="0.25"/>
    <row r="13780" customFormat="1" x14ac:dyDescent="0.25"/>
    <row r="13781" customFormat="1" x14ac:dyDescent="0.25"/>
    <row r="13782" customFormat="1" x14ac:dyDescent="0.25"/>
    <row r="13783" customFormat="1" x14ac:dyDescent="0.25"/>
    <row r="13784" customFormat="1" x14ac:dyDescent="0.25"/>
    <row r="13785" customFormat="1" x14ac:dyDescent="0.25"/>
    <row r="13786" customFormat="1" x14ac:dyDescent="0.25"/>
    <row r="13787" customFormat="1" x14ac:dyDescent="0.25"/>
    <row r="13788" customFormat="1" x14ac:dyDescent="0.25"/>
    <row r="13789" customFormat="1" x14ac:dyDescent="0.25"/>
    <row r="13790" customFormat="1" x14ac:dyDescent="0.25"/>
    <row r="13791" customFormat="1" x14ac:dyDescent="0.25"/>
    <row r="13792" customFormat="1" x14ac:dyDescent="0.25"/>
    <row r="13793" customFormat="1" x14ac:dyDescent="0.25"/>
    <row r="13794" customFormat="1" x14ac:dyDescent="0.25"/>
    <row r="13795" customFormat="1" x14ac:dyDescent="0.25"/>
    <row r="13796" customFormat="1" x14ac:dyDescent="0.25"/>
    <row r="13797" customFormat="1" x14ac:dyDescent="0.25"/>
    <row r="13798" customFormat="1" x14ac:dyDescent="0.25"/>
    <row r="13799" customFormat="1" x14ac:dyDescent="0.25"/>
    <row r="13800" customFormat="1" x14ac:dyDescent="0.25"/>
    <row r="13801" customFormat="1" x14ac:dyDescent="0.25"/>
    <row r="13802" customFormat="1" x14ac:dyDescent="0.25"/>
    <row r="13803" customFormat="1" x14ac:dyDescent="0.25"/>
    <row r="13804" customFormat="1" x14ac:dyDescent="0.25"/>
    <row r="13805" customFormat="1" x14ac:dyDescent="0.25"/>
    <row r="13806" customFormat="1" x14ac:dyDescent="0.25"/>
    <row r="13807" customFormat="1" x14ac:dyDescent="0.25"/>
    <row r="13808" customFormat="1" x14ac:dyDescent="0.25"/>
    <row r="13809" customFormat="1" x14ac:dyDescent="0.25"/>
    <row r="13810" customFormat="1" x14ac:dyDescent="0.25"/>
    <row r="13811" customFormat="1" x14ac:dyDescent="0.25"/>
    <row r="13812" customFormat="1" x14ac:dyDescent="0.25"/>
    <row r="13813" customFormat="1" x14ac:dyDescent="0.25"/>
    <row r="13814" customFormat="1" x14ac:dyDescent="0.25"/>
    <row r="13815" customFormat="1" x14ac:dyDescent="0.25"/>
    <row r="13816" customFormat="1" x14ac:dyDescent="0.25"/>
    <row r="13817" customFormat="1" x14ac:dyDescent="0.25"/>
    <row r="13818" customFormat="1" x14ac:dyDescent="0.25"/>
    <row r="13819" customFormat="1" x14ac:dyDescent="0.25"/>
    <row r="13820" customFormat="1" x14ac:dyDescent="0.25"/>
    <row r="13821" customFormat="1" x14ac:dyDescent="0.25"/>
    <row r="13822" customFormat="1" x14ac:dyDescent="0.25"/>
    <row r="13823" customFormat="1" x14ac:dyDescent="0.25"/>
    <row r="13824" customFormat="1" x14ac:dyDescent="0.25"/>
    <row r="13825" customFormat="1" x14ac:dyDescent="0.25"/>
    <row r="13826" customFormat="1" x14ac:dyDescent="0.25"/>
    <row r="13827" customFormat="1" x14ac:dyDescent="0.25"/>
    <row r="13828" customFormat="1" x14ac:dyDescent="0.25"/>
    <row r="13829" customFormat="1" x14ac:dyDescent="0.25"/>
    <row r="13830" customFormat="1" x14ac:dyDescent="0.25"/>
    <row r="13831" customFormat="1" x14ac:dyDescent="0.25"/>
    <row r="13832" customFormat="1" x14ac:dyDescent="0.25"/>
    <row r="13833" customFormat="1" x14ac:dyDescent="0.25"/>
    <row r="13834" customFormat="1" x14ac:dyDescent="0.25"/>
    <row r="13835" customFormat="1" x14ac:dyDescent="0.25"/>
    <row r="13836" customFormat="1" x14ac:dyDescent="0.25"/>
    <row r="13837" customFormat="1" x14ac:dyDescent="0.25"/>
    <row r="13838" customFormat="1" x14ac:dyDescent="0.25"/>
    <row r="13839" customFormat="1" x14ac:dyDescent="0.25"/>
    <row r="13840" customFormat="1" x14ac:dyDescent="0.25"/>
    <row r="13841" customFormat="1" x14ac:dyDescent="0.25"/>
    <row r="13842" customFormat="1" x14ac:dyDescent="0.25"/>
    <row r="13843" customFormat="1" x14ac:dyDescent="0.25"/>
    <row r="13844" customFormat="1" x14ac:dyDescent="0.25"/>
    <row r="13845" customFormat="1" x14ac:dyDescent="0.25"/>
    <row r="13846" customFormat="1" x14ac:dyDescent="0.25"/>
    <row r="13847" customFormat="1" x14ac:dyDescent="0.25"/>
    <row r="13848" customFormat="1" x14ac:dyDescent="0.25"/>
    <row r="13849" customFormat="1" x14ac:dyDescent="0.25"/>
    <row r="13850" customFormat="1" x14ac:dyDescent="0.25"/>
    <row r="13851" customFormat="1" x14ac:dyDescent="0.25"/>
    <row r="13852" customFormat="1" x14ac:dyDescent="0.25"/>
    <row r="13853" customFormat="1" x14ac:dyDescent="0.25"/>
    <row r="13854" customFormat="1" x14ac:dyDescent="0.25"/>
    <row r="13855" customFormat="1" x14ac:dyDescent="0.25"/>
    <row r="13856" customFormat="1" x14ac:dyDescent="0.25"/>
    <row r="13857" customFormat="1" x14ac:dyDescent="0.25"/>
    <row r="13858" customFormat="1" x14ac:dyDescent="0.25"/>
    <row r="13859" customFormat="1" x14ac:dyDescent="0.25"/>
    <row r="13860" customFormat="1" x14ac:dyDescent="0.25"/>
    <row r="13861" customFormat="1" x14ac:dyDescent="0.25"/>
    <row r="13862" customFormat="1" x14ac:dyDescent="0.25"/>
    <row r="13863" customFormat="1" x14ac:dyDescent="0.25"/>
    <row r="13864" customFormat="1" x14ac:dyDescent="0.25"/>
    <row r="13865" customFormat="1" x14ac:dyDescent="0.25"/>
    <row r="13866" customFormat="1" x14ac:dyDescent="0.25"/>
    <row r="13867" customFormat="1" x14ac:dyDescent="0.25"/>
    <row r="13868" customFormat="1" x14ac:dyDescent="0.25"/>
    <row r="13869" customFormat="1" x14ac:dyDescent="0.25"/>
    <row r="13870" customFormat="1" x14ac:dyDescent="0.25"/>
    <row r="13871" customFormat="1" x14ac:dyDescent="0.25"/>
    <row r="13872" customFormat="1" x14ac:dyDescent="0.25"/>
    <row r="13873" customFormat="1" x14ac:dyDescent="0.25"/>
    <row r="13874" customFormat="1" x14ac:dyDescent="0.25"/>
    <row r="13875" customFormat="1" x14ac:dyDescent="0.25"/>
    <row r="13876" customFormat="1" x14ac:dyDescent="0.25"/>
    <row r="13877" customFormat="1" x14ac:dyDescent="0.25"/>
    <row r="13878" customFormat="1" x14ac:dyDescent="0.25"/>
    <row r="13879" customFormat="1" x14ac:dyDescent="0.25"/>
    <row r="13880" customFormat="1" x14ac:dyDescent="0.25"/>
    <row r="13881" customFormat="1" x14ac:dyDescent="0.25"/>
    <row r="13882" customFormat="1" x14ac:dyDescent="0.25"/>
    <row r="13883" customFormat="1" x14ac:dyDescent="0.25"/>
    <row r="13884" customFormat="1" x14ac:dyDescent="0.25"/>
    <row r="13885" customFormat="1" x14ac:dyDescent="0.25"/>
    <row r="13886" customFormat="1" x14ac:dyDescent="0.25"/>
    <row r="13887" customFormat="1" x14ac:dyDescent="0.25"/>
    <row r="13888" customFormat="1" x14ac:dyDescent="0.25"/>
    <row r="13889" customFormat="1" x14ac:dyDescent="0.25"/>
    <row r="13890" customFormat="1" x14ac:dyDescent="0.25"/>
    <row r="13891" customFormat="1" x14ac:dyDescent="0.25"/>
    <row r="13892" customFormat="1" x14ac:dyDescent="0.25"/>
    <row r="13893" customFormat="1" x14ac:dyDescent="0.25"/>
    <row r="13894" customFormat="1" x14ac:dyDescent="0.25"/>
    <row r="13895" customFormat="1" x14ac:dyDescent="0.25"/>
    <row r="13896" customFormat="1" x14ac:dyDescent="0.25"/>
    <row r="13897" customFormat="1" x14ac:dyDescent="0.25"/>
    <row r="13898" customFormat="1" x14ac:dyDescent="0.25"/>
    <row r="13899" customFormat="1" x14ac:dyDescent="0.25"/>
    <row r="13900" customFormat="1" x14ac:dyDescent="0.25"/>
    <row r="13901" customFormat="1" x14ac:dyDescent="0.25"/>
    <row r="13902" customFormat="1" x14ac:dyDescent="0.25"/>
    <row r="13903" customFormat="1" x14ac:dyDescent="0.25"/>
    <row r="13904" customFormat="1" x14ac:dyDescent="0.25"/>
    <row r="13905" customFormat="1" x14ac:dyDescent="0.25"/>
    <row r="13906" customFormat="1" x14ac:dyDescent="0.25"/>
    <row r="13907" customFormat="1" x14ac:dyDescent="0.25"/>
    <row r="13908" customFormat="1" x14ac:dyDescent="0.25"/>
    <row r="13909" customFormat="1" x14ac:dyDescent="0.25"/>
    <row r="13910" customFormat="1" x14ac:dyDescent="0.25"/>
    <row r="13911" customFormat="1" x14ac:dyDescent="0.25"/>
    <row r="13912" customFormat="1" x14ac:dyDescent="0.25"/>
    <row r="13913" customFormat="1" x14ac:dyDescent="0.25"/>
    <row r="13914" customFormat="1" x14ac:dyDescent="0.25"/>
    <row r="13915" customFormat="1" x14ac:dyDescent="0.25"/>
    <row r="13916" customFormat="1" x14ac:dyDescent="0.25"/>
    <row r="13917" customFormat="1" x14ac:dyDescent="0.25"/>
    <row r="13918" customFormat="1" x14ac:dyDescent="0.25"/>
    <row r="13919" customFormat="1" x14ac:dyDescent="0.25"/>
    <row r="13920" customFormat="1" x14ac:dyDescent="0.25"/>
    <row r="13921" customFormat="1" x14ac:dyDescent="0.25"/>
    <row r="13922" customFormat="1" x14ac:dyDescent="0.25"/>
    <row r="13923" customFormat="1" x14ac:dyDescent="0.25"/>
    <row r="13924" customFormat="1" x14ac:dyDescent="0.25"/>
    <row r="13925" customFormat="1" x14ac:dyDescent="0.25"/>
    <row r="13926" customFormat="1" x14ac:dyDescent="0.25"/>
    <row r="13927" customFormat="1" x14ac:dyDescent="0.25"/>
    <row r="13928" customFormat="1" x14ac:dyDescent="0.25"/>
    <row r="13929" customFormat="1" x14ac:dyDescent="0.25"/>
    <row r="13930" customFormat="1" x14ac:dyDescent="0.25"/>
    <row r="13931" customFormat="1" x14ac:dyDescent="0.25"/>
    <row r="13932" customFormat="1" x14ac:dyDescent="0.25"/>
    <row r="13933" customFormat="1" x14ac:dyDescent="0.25"/>
    <row r="13934" customFormat="1" x14ac:dyDescent="0.25"/>
    <row r="13935" customFormat="1" x14ac:dyDescent="0.25"/>
    <row r="13936" customFormat="1" x14ac:dyDescent="0.25"/>
    <row r="13937" customFormat="1" x14ac:dyDescent="0.25"/>
    <row r="13938" customFormat="1" x14ac:dyDescent="0.25"/>
    <row r="13939" customFormat="1" x14ac:dyDescent="0.25"/>
    <row r="13940" customFormat="1" x14ac:dyDescent="0.25"/>
    <row r="13941" customFormat="1" x14ac:dyDescent="0.25"/>
    <row r="13942" customFormat="1" x14ac:dyDescent="0.25"/>
    <row r="13943" customFormat="1" x14ac:dyDescent="0.25"/>
    <row r="13944" customFormat="1" x14ac:dyDescent="0.25"/>
    <row r="13945" customFormat="1" x14ac:dyDescent="0.25"/>
    <row r="13946" customFormat="1" x14ac:dyDescent="0.25"/>
    <row r="13947" customFormat="1" x14ac:dyDescent="0.25"/>
    <row r="13948" customFormat="1" x14ac:dyDescent="0.25"/>
    <row r="13949" customFormat="1" x14ac:dyDescent="0.25"/>
    <row r="13950" customFormat="1" x14ac:dyDescent="0.25"/>
    <row r="13951" customFormat="1" x14ac:dyDescent="0.25"/>
    <row r="13952" customFormat="1" x14ac:dyDescent="0.25"/>
    <row r="13953" customFormat="1" x14ac:dyDescent="0.25"/>
    <row r="13954" customFormat="1" x14ac:dyDescent="0.25"/>
    <row r="13955" customFormat="1" x14ac:dyDescent="0.25"/>
    <row r="13956" customFormat="1" x14ac:dyDescent="0.25"/>
    <row r="13957" customFormat="1" x14ac:dyDescent="0.25"/>
    <row r="13958" customFormat="1" x14ac:dyDescent="0.25"/>
    <row r="13959" customFormat="1" x14ac:dyDescent="0.25"/>
    <row r="13960" customFormat="1" x14ac:dyDescent="0.25"/>
    <row r="13961" customFormat="1" x14ac:dyDescent="0.25"/>
    <row r="13962" customFormat="1" x14ac:dyDescent="0.25"/>
    <row r="13963" customFormat="1" x14ac:dyDescent="0.25"/>
    <row r="13964" customFormat="1" x14ac:dyDescent="0.25"/>
    <row r="13965" customFormat="1" x14ac:dyDescent="0.25"/>
    <row r="13966" customFormat="1" x14ac:dyDescent="0.25"/>
    <row r="13967" customFormat="1" x14ac:dyDescent="0.25"/>
    <row r="13968" customFormat="1" x14ac:dyDescent="0.25"/>
    <row r="13969" customFormat="1" x14ac:dyDescent="0.25"/>
    <row r="13970" customFormat="1" x14ac:dyDescent="0.25"/>
    <row r="13971" customFormat="1" x14ac:dyDescent="0.25"/>
    <row r="13972" customFormat="1" x14ac:dyDescent="0.25"/>
    <row r="13973" customFormat="1" x14ac:dyDescent="0.25"/>
    <row r="13974" customFormat="1" x14ac:dyDescent="0.25"/>
    <row r="13975" customFormat="1" x14ac:dyDescent="0.25"/>
    <row r="13976" customFormat="1" x14ac:dyDescent="0.25"/>
    <row r="13977" customFormat="1" x14ac:dyDescent="0.25"/>
    <row r="13978" customFormat="1" x14ac:dyDescent="0.25"/>
    <row r="13979" customFormat="1" x14ac:dyDescent="0.25"/>
    <row r="13980" customFormat="1" x14ac:dyDescent="0.25"/>
    <row r="13981" customFormat="1" x14ac:dyDescent="0.25"/>
    <row r="13982" customFormat="1" x14ac:dyDescent="0.25"/>
    <row r="13983" customFormat="1" x14ac:dyDescent="0.25"/>
    <row r="13984" customFormat="1" x14ac:dyDescent="0.25"/>
    <row r="13985" customFormat="1" x14ac:dyDescent="0.25"/>
    <row r="13986" customFormat="1" x14ac:dyDescent="0.25"/>
    <row r="13987" customFormat="1" x14ac:dyDescent="0.25"/>
    <row r="13988" customFormat="1" x14ac:dyDescent="0.25"/>
    <row r="13989" customFormat="1" x14ac:dyDescent="0.25"/>
    <row r="13990" customFormat="1" x14ac:dyDescent="0.25"/>
    <row r="13991" customFormat="1" x14ac:dyDescent="0.25"/>
    <row r="13992" customFormat="1" x14ac:dyDescent="0.25"/>
    <row r="13993" customFormat="1" x14ac:dyDescent="0.25"/>
    <row r="13994" customFormat="1" x14ac:dyDescent="0.25"/>
    <row r="13995" customFormat="1" x14ac:dyDescent="0.25"/>
    <row r="13996" customFormat="1" x14ac:dyDescent="0.25"/>
    <row r="13997" customFormat="1" x14ac:dyDescent="0.25"/>
    <row r="13998" customFormat="1" x14ac:dyDescent="0.25"/>
    <row r="13999" customFormat="1" x14ac:dyDescent="0.25"/>
    <row r="14000" customFormat="1" x14ac:dyDescent="0.25"/>
    <row r="14001" customFormat="1" x14ac:dyDescent="0.25"/>
    <row r="14002" customFormat="1" x14ac:dyDescent="0.25"/>
    <row r="14003" customFormat="1" x14ac:dyDescent="0.25"/>
    <row r="14004" customFormat="1" x14ac:dyDescent="0.25"/>
    <row r="14005" customFormat="1" x14ac:dyDescent="0.25"/>
    <row r="14006" customFormat="1" x14ac:dyDescent="0.25"/>
    <row r="14007" customFormat="1" x14ac:dyDescent="0.25"/>
    <row r="14008" customFormat="1" x14ac:dyDescent="0.25"/>
    <row r="14009" customFormat="1" x14ac:dyDescent="0.25"/>
    <row r="14010" customFormat="1" x14ac:dyDescent="0.25"/>
    <row r="14011" customFormat="1" x14ac:dyDescent="0.25"/>
    <row r="14012" customFormat="1" x14ac:dyDescent="0.25"/>
    <row r="14013" customFormat="1" x14ac:dyDescent="0.25"/>
    <row r="14014" customFormat="1" x14ac:dyDescent="0.25"/>
    <row r="14015" customFormat="1" x14ac:dyDescent="0.25"/>
    <row r="14016" customFormat="1" x14ac:dyDescent="0.25"/>
    <row r="14017" customFormat="1" x14ac:dyDescent="0.25"/>
    <row r="14018" customFormat="1" x14ac:dyDescent="0.25"/>
    <row r="14019" customFormat="1" x14ac:dyDescent="0.25"/>
    <row r="14020" customFormat="1" x14ac:dyDescent="0.25"/>
    <row r="14021" customFormat="1" x14ac:dyDescent="0.25"/>
    <row r="14022" customFormat="1" x14ac:dyDescent="0.25"/>
    <row r="14023" customFormat="1" x14ac:dyDescent="0.25"/>
    <row r="14024" customFormat="1" x14ac:dyDescent="0.25"/>
    <row r="14025" customFormat="1" x14ac:dyDescent="0.25"/>
    <row r="14026" customFormat="1" x14ac:dyDescent="0.25"/>
    <row r="14027" customFormat="1" x14ac:dyDescent="0.25"/>
    <row r="14028" customFormat="1" x14ac:dyDescent="0.25"/>
    <row r="14029" customFormat="1" x14ac:dyDescent="0.25"/>
    <row r="14030" customFormat="1" x14ac:dyDescent="0.25"/>
    <row r="14031" customFormat="1" x14ac:dyDescent="0.25"/>
    <row r="14032" customFormat="1" x14ac:dyDescent="0.25"/>
    <row r="14033" customFormat="1" x14ac:dyDescent="0.25"/>
    <row r="14034" customFormat="1" x14ac:dyDescent="0.25"/>
    <row r="14035" customFormat="1" x14ac:dyDescent="0.25"/>
    <row r="14036" customFormat="1" x14ac:dyDescent="0.25"/>
    <row r="14037" customFormat="1" x14ac:dyDescent="0.25"/>
    <row r="14038" customFormat="1" x14ac:dyDescent="0.25"/>
    <row r="14039" customFormat="1" x14ac:dyDescent="0.25"/>
    <row r="14040" customFormat="1" x14ac:dyDescent="0.25"/>
    <row r="14041" customFormat="1" x14ac:dyDescent="0.25"/>
    <row r="14042" customFormat="1" x14ac:dyDescent="0.25"/>
    <row r="14043" customFormat="1" x14ac:dyDescent="0.25"/>
    <row r="14044" customFormat="1" x14ac:dyDescent="0.25"/>
    <row r="14045" customFormat="1" x14ac:dyDescent="0.25"/>
    <row r="14046" customFormat="1" x14ac:dyDescent="0.25"/>
    <row r="14047" customFormat="1" x14ac:dyDescent="0.25"/>
    <row r="14048" customFormat="1" x14ac:dyDescent="0.25"/>
    <row r="14049" customFormat="1" x14ac:dyDescent="0.25"/>
    <row r="14050" customFormat="1" x14ac:dyDescent="0.25"/>
    <row r="14051" customFormat="1" x14ac:dyDescent="0.25"/>
    <row r="14052" customFormat="1" x14ac:dyDescent="0.25"/>
    <row r="14053" customFormat="1" x14ac:dyDescent="0.25"/>
    <row r="14054" customFormat="1" x14ac:dyDescent="0.25"/>
    <row r="14055" customFormat="1" x14ac:dyDescent="0.25"/>
    <row r="14056" customFormat="1" x14ac:dyDescent="0.25"/>
    <row r="14057" customFormat="1" x14ac:dyDescent="0.25"/>
    <row r="14058" customFormat="1" x14ac:dyDescent="0.25"/>
    <row r="14059" customFormat="1" x14ac:dyDescent="0.25"/>
    <row r="14060" customFormat="1" x14ac:dyDescent="0.25"/>
    <row r="14061" customFormat="1" x14ac:dyDescent="0.25"/>
    <row r="14062" customFormat="1" x14ac:dyDescent="0.25"/>
    <row r="14063" customFormat="1" x14ac:dyDescent="0.25"/>
    <row r="14064" customFormat="1" x14ac:dyDescent="0.25"/>
    <row r="14065" customFormat="1" x14ac:dyDescent="0.25"/>
    <row r="14066" customFormat="1" x14ac:dyDescent="0.25"/>
    <row r="14067" customFormat="1" x14ac:dyDescent="0.25"/>
    <row r="14068" customFormat="1" x14ac:dyDescent="0.25"/>
    <row r="14069" customFormat="1" x14ac:dyDescent="0.25"/>
    <row r="14070" customFormat="1" x14ac:dyDescent="0.25"/>
    <row r="14071" customFormat="1" x14ac:dyDescent="0.25"/>
    <row r="14072" customFormat="1" x14ac:dyDescent="0.25"/>
    <row r="14073" customFormat="1" x14ac:dyDescent="0.25"/>
    <row r="14074" customFormat="1" x14ac:dyDescent="0.25"/>
    <row r="14075" customFormat="1" x14ac:dyDescent="0.25"/>
    <row r="14076" customFormat="1" x14ac:dyDescent="0.25"/>
    <row r="14077" customFormat="1" x14ac:dyDescent="0.25"/>
    <row r="14078" customFormat="1" x14ac:dyDescent="0.25"/>
    <row r="14079" customFormat="1" x14ac:dyDescent="0.25"/>
    <row r="14080" customFormat="1" x14ac:dyDescent="0.25"/>
    <row r="14081" customFormat="1" x14ac:dyDescent="0.25"/>
    <row r="14082" customFormat="1" x14ac:dyDescent="0.25"/>
    <row r="14083" customFormat="1" x14ac:dyDescent="0.25"/>
    <row r="14084" customFormat="1" x14ac:dyDescent="0.25"/>
    <row r="14085" customFormat="1" x14ac:dyDescent="0.25"/>
    <row r="14086" customFormat="1" x14ac:dyDescent="0.25"/>
    <row r="14087" customFormat="1" x14ac:dyDescent="0.25"/>
    <row r="14088" customFormat="1" x14ac:dyDescent="0.25"/>
    <row r="14089" customFormat="1" x14ac:dyDescent="0.25"/>
    <row r="14090" customFormat="1" x14ac:dyDescent="0.25"/>
    <row r="14091" customFormat="1" x14ac:dyDescent="0.25"/>
    <row r="14092" customFormat="1" x14ac:dyDescent="0.25"/>
    <row r="14093" customFormat="1" x14ac:dyDescent="0.25"/>
    <row r="14094" customFormat="1" x14ac:dyDescent="0.25"/>
    <row r="14095" customFormat="1" x14ac:dyDescent="0.25"/>
    <row r="14096" customFormat="1" x14ac:dyDescent="0.25"/>
    <row r="14097" customFormat="1" x14ac:dyDescent="0.25"/>
    <row r="14098" customFormat="1" x14ac:dyDescent="0.25"/>
    <row r="14099" customFormat="1" x14ac:dyDescent="0.25"/>
    <row r="14100" customFormat="1" x14ac:dyDescent="0.25"/>
    <row r="14101" customFormat="1" x14ac:dyDescent="0.25"/>
    <row r="14102" customFormat="1" x14ac:dyDescent="0.25"/>
    <row r="14103" customFormat="1" x14ac:dyDescent="0.25"/>
    <row r="14104" customFormat="1" x14ac:dyDescent="0.25"/>
    <row r="14105" customFormat="1" x14ac:dyDescent="0.25"/>
    <row r="14106" customFormat="1" x14ac:dyDescent="0.25"/>
    <row r="14107" customFormat="1" x14ac:dyDescent="0.25"/>
    <row r="14108" customFormat="1" x14ac:dyDescent="0.25"/>
    <row r="14109" customFormat="1" x14ac:dyDescent="0.25"/>
    <row r="14110" customFormat="1" x14ac:dyDescent="0.25"/>
    <row r="14111" customFormat="1" x14ac:dyDescent="0.25"/>
    <row r="14112" customFormat="1" x14ac:dyDescent="0.25"/>
    <row r="14113" customFormat="1" x14ac:dyDescent="0.25"/>
    <row r="14114" customFormat="1" x14ac:dyDescent="0.25"/>
    <row r="14115" customFormat="1" x14ac:dyDescent="0.25"/>
    <row r="14116" customFormat="1" x14ac:dyDescent="0.25"/>
    <row r="14117" customFormat="1" x14ac:dyDescent="0.25"/>
    <row r="14118" customFormat="1" x14ac:dyDescent="0.25"/>
    <row r="14119" customFormat="1" x14ac:dyDescent="0.25"/>
    <row r="14120" customFormat="1" x14ac:dyDescent="0.25"/>
    <row r="14121" customFormat="1" x14ac:dyDescent="0.25"/>
    <row r="14122" customFormat="1" x14ac:dyDescent="0.25"/>
    <row r="14123" customFormat="1" x14ac:dyDescent="0.25"/>
    <row r="14124" customFormat="1" x14ac:dyDescent="0.25"/>
    <row r="14125" customFormat="1" x14ac:dyDescent="0.25"/>
    <row r="14126" customFormat="1" x14ac:dyDescent="0.25"/>
    <row r="14127" customFormat="1" x14ac:dyDescent="0.25"/>
    <row r="14128" customFormat="1" x14ac:dyDescent="0.25"/>
    <row r="14129" customFormat="1" x14ac:dyDescent="0.25"/>
    <row r="14130" customFormat="1" x14ac:dyDescent="0.25"/>
    <row r="14131" customFormat="1" x14ac:dyDescent="0.25"/>
    <row r="14132" customFormat="1" x14ac:dyDescent="0.25"/>
    <row r="14133" customFormat="1" x14ac:dyDescent="0.25"/>
    <row r="14134" customFormat="1" x14ac:dyDescent="0.25"/>
    <row r="14135" customFormat="1" x14ac:dyDescent="0.25"/>
    <row r="14136" customFormat="1" x14ac:dyDescent="0.25"/>
    <row r="14137" customFormat="1" x14ac:dyDescent="0.25"/>
    <row r="14138" customFormat="1" x14ac:dyDescent="0.25"/>
    <row r="14139" customFormat="1" x14ac:dyDescent="0.25"/>
    <row r="14140" customFormat="1" x14ac:dyDescent="0.25"/>
    <row r="14141" customFormat="1" x14ac:dyDescent="0.25"/>
    <row r="14142" customFormat="1" x14ac:dyDescent="0.25"/>
    <row r="14143" customFormat="1" x14ac:dyDescent="0.25"/>
    <row r="14144" customFormat="1" x14ac:dyDescent="0.25"/>
    <row r="14145" customFormat="1" x14ac:dyDescent="0.25"/>
    <row r="14146" customFormat="1" x14ac:dyDescent="0.25"/>
    <row r="14147" customFormat="1" x14ac:dyDescent="0.25"/>
    <row r="14148" customFormat="1" x14ac:dyDescent="0.25"/>
    <row r="14149" customFormat="1" x14ac:dyDescent="0.25"/>
    <row r="14150" customFormat="1" x14ac:dyDescent="0.25"/>
    <row r="14151" customFormat="1" x14ac:dyDescent="0.25"/>
    <row r="14152" customFormat="1" x14ac:dyDescent="0.25"/>
    <row r="14153" customFormat="1" x14ac:dyDescent="0.25"/>
    <row r="14154" customFormat="1" x14ac:dyDescent="0.25"/>
    <row r="14155" customFormat="1" x14ac:dyDescent="0.25"/>
    <row r="14156" customFormat="1" x14ac:dyDescent="0.25"/>
    <row r="14157" customFormat="1" x14ac:dyDescent="0.25"/>
    <row r="14158" customFormat="1" x14ac:dyDescent="0.25"/>
    <row r="14159" customFormat="1" x14ac:dyDescent="0.25"/>
    <row r="14160" customFormat="1" x14ac:dyDescent="0.25"/>
    <row r="14161" customFormat="1" x14ac:dyDescent="0.25"/>
    <row r="14162" customFormat="1" x14ac:dyDescent="0.25"/>
    <row r="14163" customFormat="1" x14ac:dyDescent="0.25"/>
    <row r="14164" customFormat="1" x14ac:dyDescent="0.25"/>
    <row r="14165" customFormat="1" x14ac:dyDescent="0.25"/>
    <row r="14166" customFormat="1" x14ac:dyDescent="0.25"/>
    <row r="14167" customFormat="1" x14ac:dyDescent="0.25"/>
    <row r="14168" customFormat="1" x14ac:dyDescent="0.25"/>
    <row r="14169" customFormat="1" x14ac:dyDescent="0.25"/>
    <row r="14170" customFormat="1" x14ac:dyDescent="0.25"/>
    <row r="14171" customFormat="1" x14ac:dyDescent="0.25"/>
    <row r="14172" customFormat="1" x14ac:dyDescent="0.25"/>
    <row r="14173" customFormat="1" x14ac:dyDescent="0.25"/>
    <row r="14174" customFormat="1" x14ac:dyDescent="0.25"/>
    <row r="14175" customFormat="1" x14ac:dyDescent="0.25"/>
    <row r="14176" customFormat="1" x14ac:dyDescent="0.25"/>
    <row r="14177" customFormat="1" x14ac:dyDescent="0.25"/>
    <row r="14178" customFormat="1" x14ac:dyDescent="0.25"/>
    <row r="14179" customFormat="1" x14ac:dyDescent="0.25"/>
    <row r="14180" customFormat="1" x14ac:dyDescent="0.25"/>
    <row r="14181" customFormat="1" x14ac:dyDescent="0.25"/>
    <row r="14182" customFormat="1" x14ac:dyDescent="0.25"/>
    <row r="14183" customFormat="1" x14ac:dyDescent="0.25"/>
    <row r="14184" customFormat="1" x14ac:dyDescent="0.25"/>
    <row r="14185" customFormat="1" x14ac:dyDescent="0.25"/>
    <row r="14186" customFormat="1" x14ac:dyDescent="0.25"/>
    <row r="14187" customFormat="1" x14ac:dyDescent="0.25"/>
    <row r="14188" customFormat="1" x14ac:dyDescent="0.25"/>
    <row r="14189" customFormat="1" x14ac:dyDescent="0.25"/>
    <row r="14190" customFormat="1" x14ac:dyDescent="0.25"/>
    <row r="14191" customFormat="1" x14ac:dyDescent="0.25"/>
    <row r="14192" customFormat="1" x14ac:dyDescent="0.25"/>
    <row r="14193" customFormat="1" x14ac:dyDescent="0.25"/>
    <row r="14194" customFormat="1" x14ac:dyDescent="0.25"/>
    <row r="14195" customFormat="1" x14ac:dyDescent="0.25"/>
    <row r="14196" customFormat="1" x14ac:dyDescent="0.25"/>
    <row r="14197" customFormat="1" x14ac:dyDescent="0.25"/>
    <row r="14198" customFormat="1" x14ac:dyDescent="0.25"/>
    <row r="14199" customFormat="1" x14ac:dyDescent="0.25"/>
    <row r="14200" customFormat="1" x14ac:dyDescent="0.25"/>
    <row r="14201" customFormat="1" x14ac:dyDescent="0.25"/>
    <row r="14202" customFormat="1" x14ac:dyDescent="0.25"/>
    <row r="14203" customFormat="1" x14ac:dyDescent="0.25"/>
    <row r="14204" customFormat="1" x14ac:dyDescent="0.25"/>
    <row r="14205" customFormat="1" x14ac:dyDescent="0.25"/>
    <row r="14206" customFormat="1" x14ac:dyDescent="0.25"/>
    <row r="14207" customFormat="1" x14ac:dyDescent="0.25"/>
    <row r="14208" customFormat="1" x14ac:dyDescent="0.25"/>
    <row r="14209" customFormat="1" x14ac:dyDescent="0.25"/>
    <row r="14210" customFormat="1" x14ac:dyDescent="0.25"/>
    <row r="14211" customFormat="1" x14ac:dyDescent="0.25"/>
    <row r="14212" customFormat="1" x14ac:dyDescent="0.25"/>
    <row r="14213" customFormat="1" x14ac:dyDescent="0.25"/>
    <row r="14214" customFormat="1" x14ac:dyDescent="0.25"/>
    <row r="14215" customFormat="1" x14ac:dyDescent="0.25"/>
    <row r="14216" customFormat="1" x14ac:dyDescent="0.25"/>
    <row r="14217" customFormat="1" x14ac:dyDescent="0.25"/>
    <row r="14218" customFormat="1" x14ac:dyDescent="0.25"/>
    <row r="14219" customFormat="1" x14ac:dyDescent="0.25"/>
    <row r="14220" customFormat="1" x14ac:dyDescent="0.25"/>
    <row r="14221" customFormat="1" x14ac:dyDescent="0.25"/>
    <row r="14222" customFormat="1" x14ac:dyDescent="0.25"/>
    <row r="14223" customFormat="1" x14ac:dyDescent="0.25"/>
    <row r="14224" customFormat="1" x14ac:dyDescent="0.25"/>
    <row r="14225" customFormat="1" x14ac:dyDescent="0.25"/>
    <row r="14226" customFormat="1" x14ac:dyDescent="0.25"/>
    <row r="14227" customFormat="1" x14ac:dyDescent="0.25"/>
    <row r="14228" customFormat="1" x14ac:dyDescent="0.25"/>
    <row r="14229" customFormat="1" x14ac:dyDescent="0.25"/>
    <row r="14230" customFormat="1" x14ac:dyDescent="0.25"/>
    <row r="14231" customFormat="1" x14ac:dyDescent="0.25"/>
    <row r="14232" customFormat="1" x14ac:dyDescent="0.25"/>
    <row r="14233" customFormat="1" x14ac:dyDescent="0.25"/>
    <row r="14234" customFormat="1" x14ac:dyDescent="0.25"/>
    <row r="14235" customFormat="1" x14ac:dyDescent="0.25"/>
    <row r="14236" customFormat="1" x14ac:dyDescent="0.25"/>
    <row r="14237" customFormat="1" x14ac:dyDescent="0.25"/>
    <row r="14238" customFormat="1" x14ac:dyDescent="0.25"/>
    <row r="14239" customFormat="1" x14ac:dyDescent="0.25"/>
    <row r="14240" customFormat="1" x14ac:dyDescent="0.25"/>
    <row r="14241" customFormat="1" x14ac:dyDescent="0.25"/>
    <row r="14242" customFormat="1" x14ac:dyDescent="0.25"/>
    <row r="14243" customFormat="1" x14ac:dyDescent="0.25"/>
    <row r="14244" customFormat="1" x14ac:dyDescent="0.25"/>
    <row r="14245" customFormat="1" x14ac:dyDescent="0.25"/>
    <row r="14246" customFormat="1" x14ac:dyDescent="0.25"/>
    <row r="14247" customFormat="1" x14ac:dyDescent="0.25"/>
    <row r="14248" customFormat="1" x14ac:dyDescent="0.25"/>
    <row r="14249" customFormat="1" x14ac:dyDescent="0.25"/>
    <row r="14250" customFormat="1" x14ac:dyDescent="0.25"/>
    <row r="14251" customFormat="1" x14ac:dyDescent="0.25"/>
    <row r="14252" customFormat="1" x14ac:dyDescent="0.25"/>
    <row r="14253" customFormat="1" x14ac:dyDescent="0.25"/>
    <row r="14254" customFormat="1" x14ac:dyDescent="0.25"/>
    <row r="14255" customFormat="1" x14ac:dyDescent="0.25"/>
    <row r="14256" customFormat="1" x14ac:dyDescent="0.25"/>
    <row r="14257" customFormat="1" x14ac:dyDescent="0.25"/>
    <row r="14258" customFormat="1" x14ac:dyDescent="0.25"/>
    <row r="14259" customFormat="1" x14ac:dyDescent="0.25"/>
    <row r="14260" customFormat="1" x14ac:dyDescent="0.25"/>
    <row r="14261" customFormat="1" x14ac:dyDescent="0.25"/>
    <row r="14262" customFormat="1" x14ac:dyDescent="0.25"/>
    <row r="14263" customFormat="1" x14ac:dyDescent="0.25"/>
    <row r="14264" customFormat="1" x14ac:dyDescent="0.25"/>
    <row r="14265" customFormat="1" x14ac:dyDescent="0.25"/>
    <row r="14266" customFormat="1" x14ac:dyDescent="0.25"/>
    <row r="14267" customFormat="1" x14ac:dyDescent="0.25"/>
    <row r="14268" customFormat="1" x14ac:dyDescent="0.25"/>
    <row r="14269" customFormat="1" x14ac:dyDescent="0.25"/>
    <row r="14270" customFormat="1" x14ac:dyDescent="0.25"/>
    <row r="14271" customFormat="1" x14ac:dyDescent="0.25"/>
    <row r="14272" customFormat="1" x14ac:dyDescent="0.25"/>
    <row r="14273" customFormat="1" x14ac:dyDescent="0.25"/>
    <row r="14274" customFormat="1" x14ac:dyDescent="0.25"/>
    <row r="14275" customFormat="1" x14ac:dyDescent="0.25"/>
    <row r="14276" customFormat="1" x14ac:dyDescent="0.25"/>
    <row r="14277" customFormat="1" x14ac:dyDescent="0.25"/>
    <row r="14278" customFormat="1" x14ac:dyDescent="0.25"/>
    <row r="14279" customFormat="1" x14ac:dyDescent="0.25"/>
    <row r="14280" customFormat="1" x14ac:dyDescent="0.25"/>
    <row r="14281" customFormat="1" x14ac:dyDescent="0.25"/>
    <row r="14282" customFormat="1" x14ac:dyDescent="0.25"/>
    <row r="14283" customFormat="1" x14ac:dyDescent="0.25"/>
    <row r="14284" customFormat="1" x14ac:dyDescent="0.25"/>
    <row r="14285" customFormat="1" x14ac:dyDescent="0.25"/>
    <row r="14286" customFormat="1" x14ac:dyDescent="0.25"/>
    <row r="14287" customFormat="1" x14ac:dyDescent="0.25"/>
    <row r="14288" customFormat="1" x14ac:dyDescent="0.25"/>
    <row r="14289" customFormat="1" x14ac:dyDescent="0.25"/>
    <row r="14290" customFormat="1" x14ac:dyDescent="0.25"/>
    <row r="14291" customFormat="1" x14ac:dyDescent="0.25"/>
    <row r="14292" customFormat="1" x14ac:dyDescent="0.25"/>
    <row r="14293" customFormat="1" x14ac:dyDescent="0.25"/>
    <row r="14294" customFormat="1" x14ac:dyDescent="0.25"/>
    <row r="14295" customFormat="1" x14ac:dyDescent="0.25"/>
    <row r="14296" customFormat="1" x14ac:dyDescent="0.25"/>
    <row r="14297" customFormat="1" x14ac:dyDescent="0.25"/>
    <row r="14298" customFormat="1" x14ac:dyDescent="0.25"/>
    <row r="14299" customFormat="1" x14ac:dyDescent="0.25"/>
    <row r="14300" customFormat="1" x14ac:dyDescent="0.25"/>
    <row r="14301" customFormat="1" x14ac:dyDescent="0.25"/>
    <row r="14302" customFormat="1" x14ac:dyDescent="0.25"/>
    <row r="14303" customFormat="1" x14ac:dyDescent="0.25"/>
    <row r="14304" customFormat="1" x14ac:dyDescent="0.25"/>
    <row r="14305" customFormat="1" x14ac:dyDescent="0.25"/>
    <row r="14306" customFormat="1" x14ac:dyDescent="0.25"/>
    <row r="14307" customFormat="1" x14ac:dyDescent="0.25"/>
    <row r="14308" customFormat="1" x14ac:dyDescent="0.25"/>
    <row r="14309" customFormat="1" x14ac:dyDescent="0.25"/>
    <row r="14310" customFormat="1" x14ac:dyDescent="0.25"/>
    <row r="14311" customFormat="1" x14ac:dyDescent="0.25"/>
    <row r="14312" customFormat="1" x14ac:dyDescent="0.25"/>
    <row r="14313" customFormat="1" x14ac:dyDescent="0.25"/>
    <row r="14314" customFormat="1" x14ac:dyDescent="0.25"/>
    <row r="14315" customFormat="1" x14ac:dyDescent="0.25"/>
    <row r="14316" customFormat="1" x14ac:dyDescent="0.25"/>
    <row r="14317" customFormat="1" x14ac:dyDescent="0.25"/>
    <row r="14318" customFormat="1" x14ac:dyDescent="0.25"/>
    <row r="14319" customFormat="1" x14ac:dyDescent="0.25"/>
    <row r="14320" customFormat="1" x14ac:dyDescent="0.25"/>
    <row r="14321" customFormat="1" x14ac:dyDescent="0.25"/>
    <row r="14322" customFormat="1" x14ac:dyDescent="0.25"/>
    <row r="14323" customFormat="1" x14ac:dyDescent="0.25"/>
    <row r="14324" customFormat="1" x14ac:dyDescent="0.25"/>
    <row r="14325" customFormat="1" x14ac:dyDescent="0.25"/>
    <row r="14326" customFormat="1" x14ac:dyDescent="0.25"/>
    <row r="14327" customFormat="1" x14ac:dyDescent="0.25"/>
    <row r="14328" customFormat="1" x14ac:dyDescent="0.25"/>
    <row r="14329" customFormat="1" x14ac:dyDescent="0.25"/>
    <row r="14330" customFormat="1" x14ac:dyDescent="0.25"/>
    <row r="14331" customFormat="1" x14ac:dyDescent="0.25"/>
    <row r="14332" customFormat="1" x14ac:dyDescent="0.25"/>
    <row r="14333" customFormat="1" x14ac:dyDescent="0.25"/>
    <row r="14334" customFormat="1" x14ac:dyDescent="0.25"/>
    <row r="14335" customFormat="1" x14ac:dyDescent="0.25"/>
    <row r="14336" customFormat="1" x14ac:dyDescent="0.25"/>
    <row r="14337" customFormat="1" x14ac:dyDescent="0.25"/>
    <row r="14338" customFormat="1" x14ac:dyDescent="0.25"/>
    <row r="14339" customFormat="1" x14ac:dyDescent="0.25"/>
    <row r="14340" customFormat="1" x14ac:dyDescent="0.25"/>
    <row r="14341" customFormat="1" x14ac:dyDescent="0.25"/>
    <row r="14342" customFormat="1" x14ac:dyDescent="0.25"/>
    <row r="14343" customFormat="1" x14ac:dyDescent="0.25"/>
    <row r="14344" customFormat="1" x14ac:dyDescent="0.25"/>
    <row r="14345" customFormat="1" x14ac:dyDescent="0.25"/>
    <row r="14346" customFormat="1" x14ac:dyDescent="0.25"/>
    <row r="14347" customFormat="1" x14ac:dyDescent="0.25"/>
    <row r="14348" customFormat="1" x14ac:dyDescent="0.25"/>
    <row r="14349" customFormat="1" x14ac:dyDescent="0.25"/>
    <row r="14350" customFormat="1" x14ac:dyDescent="0.25"/>
    <row r="14351" customFormat="1" x14ac:dyDescent="0.25"/>
    <row r="14352" customFormat="1" x14ac:dyDescent="0.25"/>
    <row r="14353" customFormat="1" x14ac:dyDescent="0.25"/>
    <row r="14354" customFormat="1" x14ac:dyDescent="0.25"/>
    <row r="14355" customFormat="1" x14ac:dyDescent="0.25"/>
    <row r="14356" customFormat="1" x14ac:dyDescent="0.25"/>
    <row r="14357" customFormat="1" x14ac:dyDescent="0.25"/>
    <row r="14358" customFormat="1" x14ac:dyDescent="0.25"/>
    <row r="14359" customFormat="1" x14ac:dyDescent="0.25"/>
    <row r="14360" customFormat="1" x14ac:dyDescent="0.25"/>
    <row r="14361" customFormat="1" x14ac:dyDescent="0.25"/>
    <row r="14362" customFormat="1" x14ac:dyDescent="0.25"/>
    <row r="14363" customFormat="1" x14ac:dyDescent="0.25"/>
    <row r="14364" customFormat="1" x14ac:dyDescent="0.25"/>
    <row r="14365" customFormat="1" x14ac:dyDescent="0.25"/>
    <row r="14366" customFormat="1" x14ac:dyDescent="0.25"/>
    <row r="14367" customFormat="1" x14ac:dyDescent="0.25"/>
    <row r="14368" customFormat="1" x14ac:dyDescent="0.25"/>
    <row r="14369" customFormat="1" x14ac:dyDescent="0.25"/>
    <row r="14370" customFormat="1" x14ac:dyDescent="0.25"/>
    <row r="14371" customFormat="1" x14ac:dyDescent="0.25"/>
    <row r="14372" customFormat="1" x14ac:dyDescent="0.25"/>
    <row r="14373" customFormat="1" x14ac:dyDescent="0.25"/>
    <row r="14374" customFormat="1" x14ac:dyDescent="0.25"/>
    <row r="14375" customFormat="1" x14ac:dyDescent="0.25"/>
    <row r="14376" customFormat="1" x14ac:dyDescent="0.25"/>
    <row r="14377" customFormat="1" x14ac:dyDescent="0.25"/>
    <row r="14378" customFormat="1" x14ac:dyDescent="0.25"/>
    <row r="14379" customFormat="1" x14ac:dyDescent="0.25"/>
    <row r="14380" customFormat="1" x14ac:dyDescent="0.25"/>
    <row r="14381" customFormat="1" x14ac:dyDescent="0.25"/>
    <row r="14382" customFormat="1" x14ac:dyDescent="0.25"/>
    <row r="14383" customFormat="1" x14ac:dyDescent="0.25"/>
    <row r="14384" customFormat="1" x14ac:dyDescent="0.25"/>
    <row r="14385" customFormat="1" x14ac:dyDescent="0.25"/>
    <row r="14386" customFormat="1" x14ac:dyDescent="0.25"/>
    <row r="14387" customFormat="1" x14ac:dyDescent="0.25"/>
    <row r="14388" customFormat="1" x14ac:dyDescent="0.25"/>
    <row r="14389" customFormat="1" x14ac:dyDescent="0.25"/>
    <row r="14390" customFormat="1" x14ac:dyDescent="0.25"/>
    <row r="14391" customFormat="1" x14ac:dyDescent="0.25"/>
    <row r="14392" customFormat="1" x14ac:dyDescent="0.25"/>
    <row r="14393" customFormat="1" x14ac:dyDescent="0.25"/>
    <row r="14394" customFormat="1" x14ac:dyDescent="0.25"/>
    <row r="14395" customFormat="1" x14ac:dyDescent="0.25"/>
    <row r="14396" customFormat="1" x14ac:dyDescent="0.25"/>
    <row r="14397" customFormat="1" x14ac:dyDescent="0.25"/>
    <row r="14398" customFormat="1" x14ac:dyDescent="0.25"/>
    <row r="14399" customFormat="1" x14ac:dyDescent="0.25"/>
    <row r="14400" customFormat="1" x14ac:dyDescent="0.25"/>
    <row r="14401" customFormat="1" x14ac:dyDescent="0.25"/>
    <row r="14402" customFormat="1" x14ac:dyDescent="0.25"/>
    <row r="14403" customFormat="1" x14ac:dyDescent="0.25"/>
    <row r="14404" customFormat="1" x14ac:dyDescent="0.25"/>
    <row r="14405" customFormat="1" x14ac:dyDescent="0.25"/>
    <row r="14406" customFormat="1" x14ac:dyDescent="0.25"/>
    <row r="14407" customFormat="1" x14ac:dyDescent="0.25"/>
    <row r="14408" customFormat="1" x14ac:dyDescent="0.25"/>
    <row r="14409" customFormat="1" x14ac:dyDescent="0.25"/>
    <row r="14410" customFormat="1" x14ac:dyDescent="0.25"/>
    <row r="14411" customFormat="1" x14ac:dyDescent="0.25"/>
    <row r="14412" customFormat="1" x14ac:dyDescent="0.25"/>
    <row r="14413" customFormat="1" x14ac:dyDescent="0.25"/>
    <row r="14414" customFormat="1" x14ac:dyDescent="0.25"/>
    <row r="14415" customFormat="1" x14ac:dyDescent="0.25"/>
    <row r="14416" customFormat="1" x14ac:dyDescent="0.25"/>
    <row r="14417" customFormat="1" x14ac:dyDescent="0.25"/>
    <row r="14418" customFormat="1" x14ac:dyDescent="0.25"/>
    <row r="14419" customFormat="1" x14ac:dyDescent="0.25"/>
    <row r="14420" customFormat="1" x14ac:dyDescent="0.25"/>
    <row r="14421" customFormat="1" x14ac:dyDescent="0.25"/>
    <row r="14422" customFormat="1" x14ac:dyDescent="0.25"/>
    <row r="14423" customFormat="1" x14ac:dyDescent="0.25"/>
    <row r="14424" customFormat="1" x14ac:dyDescent="0.25"/>
    <row r="14425" customFormat="1" x14ac:dyDescent="0.25"/>
    <row r="14426" customFormat="1" x14ac:dyDescent="0.25"/>
    <row r="14427" customFormat="1" x14ac:dyDescent="0.25"/>
    <row r="14428" customFormat="1" x14ac:dyDescent="0.25"/>
    <row r="14429" customFormat="1" x14ac:dyDescent="0.25"/>
    <row r="14430" customFormat="1" x14ac:dyDescent="0.25"/>
    <row r="14431" customFormat="1" x14ac:dyDescent="0.25"/>
    <row r="14432" customFormat="1" x14ac:dyDescent="0.25"/>
    <row r="14433" customFormat="1" x14ac:dyDescent="0.25"/>
    <row r="14434" customFormat="1" x14ac:dyDescent="0.25"/>
    <row r="14435" customFormat="1" x14ac:dyDescent="0.25"/>
    <row r="14436" customFormat="1" x14ac:dyDescent="0.25"/>
    <row r="14437" customFormat="1" x14ac:dyDescent="0.25"/>
    <row r="14438" customFormat="1" x14ac:dyDescent="0.25"/>
    <row r="14439" customFormat="1" x14ac:dyDescent="0.25"/>
    <row r="14440" customFormat="1" x14ac:dyDescent="0.25"/>
    <row r="14441" customFormat="1" x14ac:dyDescent="0.25"/>
    <row r="14442" customFormat="1" x14ac:dyDescent="0.25"/>
    <row r="14443" customFormat="1" x14ac:dyDescent="0.25"/>
    <row r="14444" customFormat="1" x14ac:dyDescent="0.25"/>
    <row r="14445" customFormat="1" x14ac:dyDescent="0.25"/>
    <row r="14446" customFormat="1" x14ac:dyDescent="0.25"/>
    <row r="14447" customFormat="1" x14ac:dyDescent="0.25"/>
    <row r="14448" customFormat="1" x14ac:dyDescent="0.25"/>
    <row r="14449" customFormat="1" x14ac:dyDescent="0.25"/>
    <row r="14450" customFormat="1" x14ac:dyDescent="0.25"/>
    <row r="14451" customFormat="1" x14ac:dyDescent="0.25"/>
    <row r="14452" customFormat="1" x14ac:dyDescent="0.25"/>
    <row r="14453" customFormat="1" x14ac:dyDescent="0.25"/>
    <row r="14454" customFormat="1" x14ac:dyDescent="0.25"/>
    <row r="14455" customFormat="1" x14ac:dyDescent="0.25"/>
    <row r="14456" customFormat="1" x14ac:dyDescent="0.25"/>
    <row r="14457" customFormat="1" x14ac:dyDescent="0.25"/>
    <row r="14458" customFormat="1" x14ac:dyDescent="0.25"/>
    <row r="14459" customFormat="1" x14ac:dyDescent="0.25"/>
    <row r="14460" customFormat="1" x14ac:dyDescent="0.25"/>
    <row r="14461" customFormat="1" x14ac:dyDescent="0.25"/>
    <row r="14462" customFormat="1" x14ac:dyDescent="0.25"/>
    <row r="14463" customFormat="1" x14ac:dyDescent="0.25"/>
    <row r="14464" customFormat="1" x14ac:dyDescent="0.25"/>
    <row r="14465" customFormat="1" x14ac:dyDescent="0.25"/>
    <row r="14466" customFormat="1" x14ac:dyDescent="0.25"/>
    <row r="14467" customFormat="1" x14ac:dyDescent="0.25"/>
    <row r="14468" customFormat="1" x14ac:dyDescent="0.25"/>
    <row r="14469" customFormat="1" x14ac:dyDescent="0.25"/>
    <row r="14470" customFormat="1" x14ac:dyDescent="0.25"/>
    <row r="14471" customFormat="1" x14ac:dyDescent="0.25"/>
    <row r="14472" customFormat="1" x14ac:dyDescent="0.25"/>
    <row r="14473" customFormat="1" x14ac:dyDescent="0.25"/>
    <row r="14474" customFormat="1" x14ac:dyDescent="0.25"/>
    <row r="14475" customFormat="1" x14ac:dyDescent="0.25"/>
    <row r="14476" customFormat="1" x14ac:dyDescent="0.25"/>
    <row r="14477" customFormat="1" x14ac:dyDescent="0.25"/>
    <row r="14478" customFormat="1" x14ac:dyDescent="0.25"/>
    <row r="14479" customFormat="1" x14ac:dyDescent="0.25"/>
    <row r="14480" customFormat="1" x14ac:dyDescent="0.25"/>
    <row r="14481" customFormat="1" x14ac:dyDescent="0.25"/>
    <row r="14482" customFormat="1" x14ac:dyDescent="0.25"/>
    <row r="14483" customFormat="1" x14ac:dyDescent="0.25"/>
    <row r="14484" customFormat="1" x14ac:dyDescent="0.25"/>
    <row r="14485" customFormat="1" x14ac:dyDescent="0.25"/>
    <row r="14486" customFormat="1" x14ac:dyDescent="0.25"/>
    <row r="14487" customFormat="1" x14ac:dyDescent="0.25"/>
    <row r="14488" customFormat="1" x14ac:dyDescent="0.25"/>
    <row r="14489" customFormat="1" x14ac:dyDescent="0.25"/>
    <row r="14490" customFormat="1" x14ac:dyDescent="0.25"/>
    <row r="14491" customFormat="1" x14ac:dyDescent="0.25"/>
    <row r="14492" customFormat="1" x14ac:dyDescent="0.25"/>
    <row r="14493" customFormat="1" x14ac:dyDescent="0.25"/>
    <row r="14494" customFormat="1" x14ac:dyDescent="0.25"/>
    <row r="14495" customFormat="1" x14ac:dyDescent="0.25"/>
    <row r="14496" customFormat="1" x14ac:dyDescent="0.25"/>
    <row r="14497" customFormat="1" x14ac:dyDescent="0.25"/>
    <row r="14498" customFormat="1" x14ac:dyDescent="0.25"/>
    <row r="14499" customFormat="1" x14ac:dyDescent="0.25"/>
    <row r="14500" customFormat="1" x14ac:dyDescent="0.25"/>
    <row r="14501" customFormat="1" x14ac:dyDescent="0.25"/>
    <row r="14502" customFormat="1" x14ac:dyDescent="0.25"/>
    <row r="14503" customFormat="1" x14ac:dyDescent="0.25"/>
    <row r="14504" customFormat="1" x14ac:dyDescent="0.25"/>
    <row r="14505" customFormat="1" x14ac:dyDescent="0.25"/>
    <row r="14506" customFormat="1" x14ac:dyDescent="0.25"/>
    <row r="14507" customFormat="1" x14ac:dyDescent="0.25"/>
    <row r="14508" customFormat="1" x14ac:dyDescent="0.25"/>
    <row r="14509" customFormat="1" x14ac:dyDescent="0.25"/>
    <row r="14510" customFormat="1" x14ac:dyDescent="0.25"/>
    <row r="14511" customFormat="1" x14ac:dyDescent="0.25"/>
    <row r="14512" customFormat="1" x14ac:dyDescent="0.25"/>
    <row r="14513" customFormat="1" x14ac:dyDescent="0.25"/>
    <row r="14514" customFormat="1" x14ac:dyDescent="0.25"/>
    <row r="14515" customFormat="1" x14ac:dyDescent="0.25"/>
    <row r="14516" customFormat="1" x14ac:dyDescent="0.25"/>
    <row r="14517" customFormat="1" x14ac:dyDescent="0.25"/>
    <row r="14518" customFormat="1" x14ac:dyDescent="0.25"/>
    <row r="14519" customFormat="1" x14ac:dyDescent="0.25"/>
    <row r="14520" customFormat="1" x14ac:dyDescent="0.25"/>
    <row r="14521" customFormat="1" x14ac:dyDescent="0.25"/>
    <row r="14522" customFormat="1" x14ac:dyDescent="0.25"/>
    <row r="14523" customFormat="1" x14ac:dyDescent="0.25"/>
    <row r="14524" customFormat="1" x14ac:dyDescent="0.25"/>
    <row r="14525" customFormat="1" x14ac:dyDescent="0.25"/>
    <row r="14526" customFormat="1" x14ac:dyDescent="0.25"/>
    <row r="14527" customFormat="1" x14ac:dyDescent="0.25"/>
    <row r="14528" customFormat="1" x14ac:dyDescent="0.25"/>
    <row r="14529" customFormat="1" x14ac:dyDescent="0.25"/>
    <row r="14530" customFormat="1" x14ac:dyDescent="0.25"/>
    <row r="14531" customFormat="1" x14ac:dyDescent="0.25"/>
    <row r="14532" customFormat="1" x14ac:dyDescent="0.25"/>
    <row r="14533" customFormat="1" x14ac:dyDescent="0.25"/>
    <row r="14534" customFormat="1" x14ac:dyDescent="0.25"/>
    <row r="14535" customFormat="1" x14ac:dyDescent="0.25"/>
    <row r="14536" customFormat="1" x14ac:dyDescent="0.25"/>
    <row r="14537" customFormat="1" x14ac:dyDescent="0.25"/>
    <row r="14538" customFormat="1" x14ac:dyDescent="0.25"/>
    <row r="14539" customFormat="1" x14ac:dyDescent="0.25"/>
    <row r="14540" customFormat="1" x14ac:dyDescent="0.25"/>
    <row r="14541" customFormat="1" x14ac:dyDescent="0.25"/>
    <row r="14542" customFormat="1" x14ac:dyDescent="0.25"/>
    <row r="14543" customFormat="1" x14ac:dyDescent="0.25"/>
    <row r="14544" customFormat="1" x14ac:dyDescent="0.25"/>
    <row r="14545" customFormat="1" x14ac:dyDescent="0.25"/>
    <row r="14546" customFormat="1" x14ac:dyDescent="0.25"/>
    <row r="14547" customFormat="1" x14ac:dyDescent="0.25"/>
    <row r="14548" customFormat="1" x14ac:dyDescent="0.25"/>
    <row r="14549" customFormat="1" x14ac:dyDescent="0.25"/>
    <row r="14550" customFormat="1" x14ac:dyDescent="0.25"/>
    <row r="14551" customFormat="1" x14ac:dyDescent="0.25"/>
    <row r="14552" customFormat="1" x14ac:dyDescent="0.25"/>
    <row r="14553" customFormat="1" x14ac:dyDescent="0.25"/>
    <row r="14554" customFormat="1" x14ac:dyDescent="0.25"/>
    <row r="14555" customFormat="1" x14ac:dyDescent="0.25"/>
    <row r="14556" customFormat="1" x14ac:dyDescent="0.25"/>
    <row r="14557" customFormat="1" x14ac:dyDescent="0.25"/>
    <row r="14558" customFormat="1" x14ac:dyDescent="0.25"/>
    <row r="14559" customFormat="1" x14ac:dyDescent="0.25"/>
    <row r="14560" customFormat="1" x14ac:dyDescent="0.25"/>
    <row r="14561" customFormat="1" x14ac:dyDescent="0.25"/>
    <row r="14562" customFormat="1" x14ac:dyDescent="0.25"/>
    <row r="14563" customFormat="1" x14ac:dyDescent="0.25"/>
    <row r="14564" customFormat="1" x14ac:dyDescent="0.25"/>
    <row r="14565" customFormat="1" x14ac:dyDescent="0.25"/>
    <row r="14566" customFormat="1" x14ac:dyDescent="0.25"/>
    <row r="14567" customFormat="1" x14ac:dyDescent="0.25"/>
    <row r="14568" customFormat="1" x14ac:dyDescent="0.25"/>
    <row r="14569" customFormat="1" x14ac:dyDescent="0.25"/>
    <row r="14570" customFormat="1" x14ac:dyDescent="0.25"/>
    <row r="14571" customFormat="1" x14ac:dyDescent="0.25"/>
    <row r="14572" customFormat="1" x14ac:dyDescent="0.25"/>
    <row r="14573" customFormat="1" x14ac:dyDescent="0.25"/>
    <row r="14574" customFormat="1" x14ac:dyDescent="0.25"/>
    <row r="14575" customFormat="1" x14ac:dyDescent="0.25"/>
    <row r="14576" customFormat="1" x14ac:dyDescent="0.25"/>
    <row r="14577" customFormat="1" x14ac:dyDescent="0.25"/>
    <row r="14578" customFormat="1" x14ac:dyDescent="0.25"/>
    <row r="14579" customFormat="1" x14ac:dyDescent="0.25"/>
    <row r="14580" customFormat="1" x14ac:dyDescent="0.25"/>
    <row r="14581" customFormat="1" x14ac:dyDescent="0.25"/>
    <row r="14582" customFormat="1" x14ac:dyDescent="0.25"/>
    <row r="14583" customFormat="1" x14ac:dyDescent="0.25"/>
    <row r="14584" customFormat="1" x14ac:dyDescent="0.25"/>
    <row r="14585" customFormat="1" x14ac:dyDescent="0.25"/>
    <row r="14586" customFormat="1" x14ac:dyDescent="0.25"/>
    <row r="14587" customFormat="1" x14ac:dyDescent="0.25"/>
    <row r="14588" customFormat="1" x14ac:dyDescent="0.25"/>
    <row r="14589" customFormat="1" x14ac:dyDescent="0.25"/>
    <row r="14590" customFormat="1" x14ac:dyDescent="0.25"/>
    <row r="14591" customFormat="1" x14ac:dyDescent="0.25"/>
    <row r="14592" customFormat="1" x14ac:dyDescent="0.25"/>
    <row r="14593" customFormat="1" x14ac:dyDescent="0.25"/>
    <row r="14594" customFormat="1" x14ac:dyDescent="0.25"/>
    <row r="14595" customFormat="1" x14ac:dyDescent="0.25"/>
    <row r="14596" customFormat="1" x14ac:dyDescent="0.25"/>
    <row r="14597" customFormat="1" x14ac:dyDescent="0.25"/>
    <row r="14598" customFormat="1" x14ac:dyDescent="0.25"/>
    <row r="14599" customFormat="1" x14ac:dyDescent="0.25"/>
    <row r="14600" customFormat="1" x14ac:dyDescent="0.25"/>
    <row r="14601" customFormat="1" x14ac:dyDescent="0.25"/>
    <row r="14602" customFormat="1" x14ac:dyDescent="0.25"/>
    <row r="14603" customFormat="1" x14ac:dyDescent="0.25"/>
    <row r="14604" customFormat="1" x14ac:dyDescent="0.25"/>
    <row r="14605" customFormat="1" x14ac:dyDescent="0.25"/>
    <row r="14606" customFormat="1" x14ac:dyDescent="0.25"/>
    <row r="14607" customFormat="1" x14ac:dyDescent="0.25"/>
    <row r="14608" customFormat="1" x14ac:dyDescent="0.25"/>
    <row r="14609" customFormat="1" x14ac:dyDescent="0.25"/>
    <row r="14610" customFormat="1" x14ac:dyDescent="0.25"/>
    <row r="14611" customFormat="1" x14ac:dyDescent="0.25"/>
    <row r="14612" customFormat="1" x14ac:dyDescent="0.25"/>
    <row r="14613" customFormat="1" x14ac:dyDescent="0.25"/>
    <row r="14614" customFormat="1" x14ac:dyDescent="0.25"/>
    <row r="14615" customFormat="1" x14ac:dyDescent="0.25"/>
    <row r="14616" customFormat="1" x14ac:dyDescent="0.25"/>
    <row r="14617" customFormat="1" x14ac:dyDescent="0.25"/>
    <row r="14618" customFormat="1" x14ac:dyDescent="0.25"/>
    <row r="14619" customFormat="1" x14ac:dyDescent="0.25"/>
    <row r="14620" customFormat="1" x14ac:dyDescent="0.25"/>
    <row r="14621" customFormat="1" x14ac:dyDescent="0.25"/>
    <row r="14622" customFormat="1" x14ac:dyDescent="0.25"/>
    <row r="14623" customFormat="1" x14ac:dyDescent="0.25"/>
    <row r="14624" customFormat="1" x14ac:dyDescent="0.25"/>
    <row r="14625" customFormat="1" x14ac:dyDescent="0.25"/>
    <row r="14626" customFormat="1" x14ac:dyDescent="0.25"/>
    <row r="14627" customFormat="1" x14ac:dyDescent="0.25"/>
    <row r="14628" customFormat="1" x14ac:dyDescent="0.25"/>
    <row r="14629" customFormat="1" x14ac:dyDescent="0.25"/>
    <row r="14630" customFormat="1" x14ac:dyDescent="0.25"/>
    <row r="14631" customFormat="1" x14ac:dyDescent="0.25"/>
    <row r="14632" customFormat="1" x14ac:dyDescent="0.25"/>
    <row r="14633" customFormat="1" x14ac:dyDescent="0.25"/>
    <row r="14634" customFormat="1" x14ac:dyDescent="0.25"/>
    <row r="14635" customFormat="1" x14ac:dyDescent="0.25"/>
    <row r="14636" customFormat="1" x14ac:dyDescent="0.25"/>
    <row r="14637" customFormat="1" x14ac:dyDescent="0.25"/>
    <row r="14638" customFormat="1" x14ac:dyDescent="0.25"/>
    <row r="14639" customFormat="1" x14ac:dyDescent="0.25"/>
    <row r="14640" customFormat="1" x14ac:dyDescent="0.25"/>
    <row r="14641" customFormat="1" x14ac:dyDescent="0.25"/>
    <row r="14642" customFormat="1" x14ac:dyDescent="0.25"/>
    <row r="14643" customFormat="1" x14ac:dyDescent="0.25"/>
    <row r="14644" customFormat="1" x14ac:dyDescent="0.25"/>
    <row r="14645" customFormat="1" x14ac:dyDescent="0.25"/>
    <row r="14646" customFormat="1" x14ac:dyDescent="0.25"/>
    <row r="14647" customFormat="1" x14ac:dyDescent="0.25"/>
    <row r="14648" customFormat="1" x14ac:dyDescent="0.25"/>
    <row r="14649" customFormat="1" x14ac:dyDescent="0.25"/>
    <row r="14650" customFormat="1" x14ac:dyDescent="0.25"/>
    <row r="14651" customFormat="1" x14ac:dyDescent="0.25"/>
    <row r="14652" customFormat="1" x14ac:dyDescent="0.25"/>
    <row r="14653" customFormat="1" x14ac:dyDescent="0.25"/>
    <row r="14654" customFormat="1" x14ac:dyDescent="0.25"/>
    <row r="14655" customFormat="1" x14ac:dyDescent="0.25"/>
    <row r="14656" customFormat="1" x14ac:dyDescent="0.25"/>
    <row r="14657" customFormat="1" x14ac:dyDescent="0.25"/>
    <row r="14658" customFormat="1" x14ac:dyDescent="0.25"/>
    <row r="14659" customFormat="1" x14ac:dyDescent="0.25"/>
    <row r="14660" customFormat="1" x14ac:dyDescent="0.25"/>
    <row r="14661" customFormat="1" x14ac:dyDescent="0.25"/>
    <row r="14662" customFormat="1" x14ac:dyDescent="0.25"/>
    <row r="14663" customFormat="1" x14ac:dyDescent="0.25"/>
    <row r="14664" customFormat="1" x14ac:dyDescent="0.25"/>
    <row r="14665" customFormat="1" x14ac:dyDescent="0.25"/>
    <row r="14666" customFormat="1" x14ac:dyDescent="0.25"/>
    <row r="14667" customFormat="1" x14ac:dyDescent="0.25"/>
    <row r="14668" customFormat="1" x14ac:dyDescent="0.25"/>
    <row r="14669" customFormat="1" x14ac:dyDescent="0.25"/>
    <row r="14670" customFormat="1" x14ac:dyDescent="0.25"/>
    <row r="14671" customFormat="1" x14ac:dyDescent="0.25"/>
    <row r="14672" customFormat="1" x14ac:dyDescent="0.25"/>
    <row r="14673" customFormat="1" x14ac:dyDescent="0.25"/>
    <row r="14674" customFormat="1" x14ac:dyDescent="0.25"/>
    <row r="14675" customFormat="1" x14ac:dyDescent="0.25"/>
    <row r="14676" customFormat="1" x14ac:dyDescent="0.25"/>
    <row r="14677" customFormat="1" x14ac:dyDescent="0.25"/>
    <row r="14678" customFormat="1" x14ac:dyDescent="0.25"/>
    <row r="14679" customFormat="1" x14ac:dyDescent="0.25"/>
    <row r="14680" customFormat="1" x14ac:dyDescent="0.25"/>
    <row r="14681" customFormat="1" x14ac:dyDescent="0.25"/>
    <row r="14682" customFormat="1" x14ac:dyDescent="0.25"/>
    <row r="14683" customFormat="1" x14ac:dyDescent="0.25"/>
    <row r="14684" customFormat="1" x14ac:dyDescent="0.25"/>
    <row r="14685" customFormat="1" x14ac:dyDescent="0.25"/>
    <row r="14686" customFormat="1" x14ac:dyDescent="0.25"/>
    <row r="14687" customFormat="1" x14ac:dyDescent="0.25"/>
    <row r="14688" customFormat="1" x14ac:dyDescent="0.25"/>
    <row r="14689" customFormat="1" x14ac:dyDescent="0.25"/>
    <row r="14690" customFormat="1" x14ac:dyDescent="0.25"/>
    <row r="14691" customFormat="1" x14ac:dyDescent="0.25"/>
    <row r="14692" customFormat="1" x14ac:dyDescent="0.25"/>
    <row r="14693" customFormat="1" x14ac:dyDescent="0.25"/>
    <row r="14694" customFormat="1" x14ac:dyDescent="0.25"/>
    <row r="14695" customFormat="1" x14ac:dyDescent="0.25"/>
    <row r="14696" customFormat="1" x14ac:dyDescent="0.25"/>
    <row r="14697" customFormat="1" x14ac:dyDescent="0.25"/>
    <row r="14698" customFormat="1" x14ac:dyDescent="0.25"/>
    <row r="14699" customFormat="1" x14ac:dyDescent="0.25"/>
    <row r="14700" customFormat="1" x14ac:dyDescent="0.25"/>
    <row r="14701" customFormat="1" x14ac:dyDescent="0.25"/>
    <row r="14702" customFormat="1" x14ac:dyDescent="0.25"/>
    <row r="14703" customFormat="1" x14ac:dyDescent="0.25"/>
    <row r="14704" customFormat="1" x14ac:dyDescent="0.25"/>
    <row r="14705" customFormat="1" x14ac:dyDescent="0.25"/>
    <row r="14706" customFormat="1" x14ac:dyDescent="0.25"/>
    <row r="14707" customFormat="1" x14ac:dyDescent="0.25"/>
    <row r="14708" customFormat="1" x14ac:dyDescent="0.25"/>
    <row r="14709" customFormat="1" x14ac:dyDescent="0.25"/>
    <row r="14710" customFormat="1" x14ac:dyDescent="0.25"/>
    <row r="14711" customFormat="1" x14ac:dyDescent="0.25"/>
    <row r="14712" customFormat="1" x14ac:dyDescent="0.25"/>
    <row r="14713" customFormat="1" x14ac:dyDescent="0.25"/>
    <row r="14714" customFormat="1" x14ac:dyDescent="0.25"/>
    <row r="14715" customFormat="1" x14ac:dyDescent="0.25"/>
    <row r="14716" customFormat="1" x14ac:dyDescent="0.25"/>
    <row r="14717" customFormat="1" x14ac:dyDescent="0.25"/>
    <row r="14718" customFormat="1" x14ac:dyDescent="0.25"/>
    <row r="14719" customFormat="1" x14ac:dyDescent="0.25"/>
    <row r="14720" customFormat="1" x14ac:dyDescent="0.25"/>
    <row r="14721" customFormat="1" x14ac:dyDescent="0.25"/>
    <row r="14722" customFormat="1" x14ac:dyDescent="0.25"/>
    <row r="14723" customFormat="1" x14ac:dyDescent="0.25"/>
    <row r="14724" customFormat="1" x14ac:dyDescent="0.25"/>
    <row r="14725" customFormat="1" x14ac:dyDescent="0.25"/>
    <row r="14726" customFormat="1" x14ac:dyDescent="0.25"/>
    <row r="14727" customFormat="1" x14ac:dyDescent="0.25"/>
    <row r="14728" customFormat="1" x14ac:dyDescent="0.25"/>
    <row r="14729" customFormat="1" x14ac:dyDescent="0.25"/>
    <row r="14730" customFormat="1" x14ac:dyDescent="0.25"/>
    <row r="14731" customFormat="1" x14ac:dyDescent="0.25"/>
    <row r="14732" customFormat="1" x14ac:dyDescent="0.25"/>
    <row r="14733" customFormat="1" x14ac:dyDescent="0.25"/>
    <row r="14734" customFormat="1" x14ac:dyDescent="0.25"/>
    <row r="14735" customFormat="1" x14ac:dyDescent="0.25"/>
    <row r="14736" customFormat="1" x14ac:dyDescent="0.25"/>
    <row r="14737" customFormat="1" x14ac:dyDescent="0.25"/>
    <row r="14738" customFormat="1" x14ac:dyDescent="0.25"/>
    <row r="14739" customFormat="1" x14ac:dyDescent="0.25"/>
    <row r="14740" customFormat="1" x14ac:dyDescent="0.25"/>
    <row r="14741" customFormat="1" x14ac:dyDescent="0.25"/>
    <row r="14742" customFormat="1" x14ac:dyDescent="0.25"/>
    <row r="14743" customFormat="1" x14ac:dyDescent="0.25"/>
    <row r="14744" customFormat="1" x14ac:dyDescent="0.25"/>
    <row r="14745" customFormat="1" x14ac:dyDescent="0.25"/>
    <row r="14746" customFormat="1" x14ac:dyDescent="0.25"/>
    <row r="14747" customFormat="1" x14ac:dyDescent="0.25"/>
    <row r="14748" customFormat="1" x14ac:dyDescent="0.25"/>
    <row r="14749" customFormat="1" x14ac:dyDescent="0.25"/>
    <row r="14750" customFormat="1" x14ac:dyDescent="0.25"/>
    <row r="14751" customFormat="1" x14ac:dyDescent="0.25"/>
    <row r="14752" customFormat="1" x14ac:dyDescent="0.25"/>
    <row r="14753" customFormat="1" x14ac:dyDescent="0.25"/>
    <row r="14754" customFormat="1" x14ac:dyDescent="0.25"/>
    <row r="14755" customFormat="1" x14ac:dyDescent="0.25"/>
    <row r="14756" customFormat="1" x14ac:dyDescent="0.25"/>
    <row r="14757" customFormat="1" x14ac:dyDescent="0.25"/>
    <row r="14758" customFormat="1" x14ac:dyDescent="0.25"/>
    <row r="14759" customFormat="1" x14ac:dyDescent="0.25"/>
    <row r="14760" customFormat="1" x14ac:dyDescent="0.25"/>
    <row r="14761" customFormat="1" x14ac:dyDescent="0.25"/>
    <row r="14762" customFormat="1" x14ac:dyDescent="0.25"/>
    <row r="14763" customFormat="1" x14ac:dyDescent="0.25"/>
    <row r="14764" customFormat="1" x14ac:dyDescent="0.25"/>
    <row r="14765" customFormat="1" x14ac:dyDescent="0.25"/>
    <row r="14766" customFormat="1" x14ac:dyDescent="0.25"/>
    <row r="14767" customFormat="1" x14ac:dyDescent="0.25"/>
    <row r="14768" customFormat="1" x14ac:dyDescent="0.25"/>
    <row r="14769" customFormat="1" x14ac:dyDescent="0.25"/>
    <row r="14770" customFormat="1" x14ac:dyDescent="0.25"/>
    <row r="14771" customFormat="1" x14ac:dyDescent="0.25"/>
    <row r="14772" customFormat="1" x14ac:dyDescent="0.25"/>
    <row r="14773" customFormat="1" x14ac:dyDescent="0.25"/>
    <row r="14774" customFormat="1" x14ac:dyDescent="0.25"/>
    <row r="14775" customFormat="1" x14ac:dyDescent="0.25"/>
    <row r="14776" customFormat="1" x14ac:dyDescent="0.25"/>
    <row r="14777" customFormat="1" x14ac:dyDescent="0.25"/>
    <row r="14778" customFormat="1" x14ac:dyDescent="0.25"/>
    <row r="14779" customFormat="1" x14ac:dyDescent="0.25"/>
    <row r="14780" customFormat="1" x14ac:dyDescent="0.25"/>
    <row r="14781" customFormat="1" x14ac:dyDescent="0.25"/>
    <row r="14782" customFormat="1" x14ac:dyDescent="0.25"/>
    <row r="14783" customFormat="1" x14ac:dyDescent="0.25"/>
    <row r="14784" customFormat="1" x14ac:dyDescent="0.25"/>
    <row r="14785" customFormat="1" x14ac:dyDescent="0.25"/>
    <row r="14786" customFormat="1" x14ac:dyDescent="0.25"/>
    <row r="14787" customFormat="1" x14ac:dyDescent="0.25"/>
    <row r="14788" customFormat="1" x14ac:dyDescent="0.25"/>
    <row r="14789" customFormat="1" x14ac:dyDescent="0.25"/>
    <row r="14790" customFormat="1" x14ac:dyDescent="0.25"/>
    <row r="14791" customFormat="1" x14ac:dyDescent="0.25"/>
    <row r="14792" customFormat="1" x14ac:dyDescent="0.25"/>
    <row r="14793" customFormat="1" x14ac:dyDescent="0.25"/>
    <row r="14794" customFormat="1" x14ac:dyDescent="0.25"/>
    <row r="14795" customFormat="1" x14ac:dyDescent="0.25"/>
    <row r="14796" customFormat="1" x14ac:dyDescent="0.25"/>
    <row r="14797" customFormat="1" x14ac:dyDescent="0.25"/>
    <row r="14798" customFormat="1" x14ac:dyDescent="0.25"/>
    <row r="14799" customFormat="1" x14ac:dyDescent="0.25"/>
    <row r="14800" customFormat="1" x14ac:dyDescent="0.25"/>
    <row r="14801" customFormat="1" x14ac:dyDescent="0.25"/>
    <row r="14802" customFormat="1" x14ac:dyDescent="0.25"/>
    <row r="14803" customFormat="1" x14ac:dyDescent="0.25"/>
    <row r="14804" customFormat="1" x14ac:dyDescent="0.25"/>
    <row r="14805" customFormat="1" x14ac:dyDescent="0.25"/>
    <row r="14806" customFormat="1" x14ac:dyDescent="0.25"/>
    <row r="14807" customFormat="1" x14ac:dyDescent="0.25"/>
    <row r="14808" customFormat="1" x14ac:dyDescent="0.25"/>
    <row r="14809" customFormat="1" x14ac:dyDescent="0.25"/>
    <row r="14810" customFormat="1" x14ac:dyDescent="0.25"/>
    <row r="14811" customFormat="1" x14ac:dyDescent="0.25"/>
    <row r="14812" customFormat="1" x14ac:dyDescent="0.25"/>
    <row r="14813" customFormat="1" x14ac:dyDescent="0.25"/>
    <row r="14814" customFormat="1" x14ac:dyDescent="0.25"/>
    <row r="14815" customFormat="1" x14ac:dyDescent="0.25"/>
    <row r="14816" customFormat="1" x14ac:dyDescent="0.25"/>
    <row r="14817" customFormat="1" x14ac:dyDescent="0.25"/>
    <row r="14818" customFormat="1" x14ac:dyDescent="0.25"/>
    <row r="14819" customFormat="1" x14ac:dyDescent="0.25"/>
    <row r="14820" customFormat="1" x14ac:dyDescent="0.25"/>
    <row r="14821" customFormat="1" x14ac:dyDescent="0.25"/>
    <row r="14822" customFormat="1" x14ac:dyDescent="0.25"/>
    <row r="14823" customFormat="1" x14ac:dyDescent="0.25"/>
    <row r="14824" customFormat="1" x14ac:dyDescent="0.25"/>
    <row r="14825" customFormat="1" x14ac:dyDescent="0.25"/>
    <row r="14826" customFormat="1" x14ac:dyDescent="0.25"/>
    <row r="14827" customFormat="1" x14ac:dyDescent="0.25"/>
    <row r="14828" customFormat="1" x14ac:dyDescent="0.25"/>
    <row r="14829" customFormat="1" x14ac:dyDescent="0.25"/>
    <row r="14830" customFormat="1" x14ac:dyDescent="0.25"/>
    <row r="14831" customFormat="1" x14ac:dyDescent="0.25"/>
    <row r="14832" customFormat="1" x14ac:dyDescent="0.25"/>
    <row r="14833" customFormat="1" x14ac:dyDescent="0.25"/>
    <row r="14834" customFormat="1" x14ac:dyDescent="0.25"/>
    <row r="14835" customFormat="1" x14ac:dyDescent="0.25"/>
    <row r="14836" customFormat="1" x14ac:dyDescent="0.25"/>
    <row r="14837" customFormat="1" x14ac:dyDescent="0.25"/>
    <row r="14838" customFormat="1" x14ac:dyDescent="0.25"/>
    <row r="14839" customFormat="1" x14ac:dyDescent="0.25"/>
    <row r="14840" customFormat="1" x14ac:dyDescent="0.25"/>
    <row r="14841" customFormat="1" x14ac:dyDescent="0.25"/>
    <row r="14842" customFormat="1" x14ac:dyDescent="0.25"/>
    <row r="14843" customFormat="1" x14ac:dyDescent="0.25"/>
    <row r="14844" customFormat="1" x14ac:dyDescent="0.25"/>
    <row r="14845" customFormat="1" x14ac:dyDescent="0.25"/>
    <row r="14846" customFormat="1" x14ac:dyDescent="0.25"/>
    <row r="14847" customFormat="1" x14ac:dyDescent="0.25"/>
    <row r="14848" customFormat="1" x14ac:dyDescent="0.25"/>
    <row r="14849" customFormat="1" x14ac:dyDescent="0.25"/>
    <row r="14850" customFormat="1" x14ac:dyDescent="0.25"/>
    <row r="14851" customFormat="1" x14ac:dyDescent="0.25"/>
    <row r="14852" customFormat="1" x14ac:dyDescent="0.25"/>
    <row r="14853" customFormat="1" x14ac:dyDescent="0.25"/>
    <row r="14854" customFormat="1" x14ac:dyDescent="0.25"/>
    <row r="14855" customFormat="1" x14ac:dyDescent="0.25"/>
    <row r="14856" customFormat="1" x14ac:dyDescent="0.25"/>
    <row r="14857" customFormat="1" x14ac:dyDescent="0.25"/>
    <row r="14858" customFormat="1" x14ac:dyDescent="0.25"/>
    <row r="14859" customFormat="1" x14ac:dyDescent="0.25"/>
    <row r="14860" customFormat="1" x14ac:dyDescent="0.25"/>
    <row r="14861" customFormat="1" x14ac:dyDescent="0.25"/>
    <row r="14862" customFormat="1" x14ac:dyDescent="0.25"/>
    <row r="14863" customFormat="1" x14ac:dyDescent="0.25"/>
    <row r="14864" customFormat="1" x14ac:dyDescent="0.25"/>
    <row r="14865" customFormat="1" x14ac:dyDescent="0.25"/>
    <row r="14866" customFormat="1" x14ac:dyDescent="0.25"/>
    <row r="14867" customFormat="1" x14ac:dyDescent="0.25"/>
    <row r="14868" customFormat="1" x14ac:dyDescent="0.25"/>
    <row r="14869" customFormat="1" x14ac:dyDescent="0.25"/>
    <row r="14870" customFormat="1" x14ac:dyDescent="0.25"/>
    <row r="14871" customFormat="1" x14ac:dyDescent="0.25"/>
    <row r="14872" customFormat="1" x14ac:dyDescent="0.25"/>
    <row r="14873" customFormat="1" x14ac:dyDescent="0.25"/>
    <row r="14874" customFormat="1" x14ac:dyDescent="0.25"/>
    <row r="14875" customFormat="1" x14ac:dyDescent="0.25"/>
    <row r="14876" customFormat="1" x14ac:dyDescent="0.25"/>
    <row r="14877" customFormat="1" x14ac:dyDescent="0.25"/>
    <row r="14878" customFormat="1" x14ac:dyDescent="0.25"/>
    <row r="14879" customFormat="1" x14ac:dyDescent="0.25"/>
    <row r="14880" customFormat="1" x14ac:dyDescent="0.25"/>
    <row r="14881" customFormat="1" x14ac:dyDescent="0.25"/>
    <row r="14882" customFormat="1" x14ac:dyDescent="0.25"/>
    <row r="14883" customFormat="1" x14ac:dyDescent="0.25"/>
    <row r="14884" customFormat="1" x14ac:dyDescent="0.25"/>
    <row r="14885" customFormat="1" x14ac:dyDescent="0.25"/>
    <row r="14886" customFormat="1" x14ac:dyDescent="0.25"/>
    <row r="14887" customFormat="1" x14ac:dyDescent="0.25"/>
    <row r="14888" customFormat="1" x14ac:dyDescent="0.25"/>
    <row r="14889" customFormat="1" x14ac:dyDescent="0.25"/>
    <row r="14890" customFormat="1" x14ac:dyDescent="0.25"/>
    <row r="14891" customFormat="1" x14ac:dyDescent="0.25"/>
    <row r="14892" customFormat="1" x14ac:dyDescent="0.25"/>
    <row r="14893" customFormat="1" x14ac:dyDescent="0.25"/>
    <row r="14894" customFormat="1" x14ac:dyDescent="0.25"/>
    <row r="14895" customFormat="1" x14ac:dyDescent="0.25"/>
    <row r="14896" customFormat="1" x14ac:dyDescent="0.25"/>
    <row r="14897" customFormat="1" x14ac:dyDescent="0.25"/>
    <row r="14898" customFormat="1" x14ac:dyDescent="0.25"/>
    <row r="14899" customFormat="1" x14ac:dyDescent="0.25"/>
    <row r="14900" customFormat="1" x14ac:dyDescent="0.25"/>
    <row r="14901" customFormat="1" x14ac:dyDescent="0.25"/>
    <row r="14902" customFormat="1" x14ac:dyDescent="0.25"/>
    <row r="14903" customFormat="1" x14ac:dyDescent="0.25"/>
    <row r="14904" customFormat="1" x14ac:dyDescent="0.25"/>
    <row r="14905" customFormat="1" x14ac:dyDescent="0.25"/>
    <row r="14906" customFormat="1" x14ac:dyDescent="0.25"/>
    <row r="14907" customFormat="1" x14ac:dyDescent="0.25"/>
    <row r="14908" customFormat="1" x14ac:dyDescent="0.25"/>
    <row r="14909" customFormat="1" x14ac:dyDescent="0.25"/>
    <row r="14910" customFormat="1" x14ac:dyDescent="0.25"/>
    <row r="14911" customFormat="1" x14ac:dyDescent="0.25"/>
    <row r="14912" customFormat="1" x14ac:dyDescent="0.25"/>
    <row r="14913" customFormat="1" x14ac:dyDescent="0.25"/>
    <row r="14914" customFormat="1" x14ac:dyDescent="0.25"/>
    <row r="14915" customFormat="1" x14ac:dyDescent="0.25"/>
    <row r="14916" customFormat="1" x14ac:dyDescent="0.25"/>
    <row r="14917" customFormat="1" x14ac:dyDescent="0.25"/>
    <row r="14918" customFormat="1" x14ac:dyDescent="0.25"/>
    <row r="14919" customFormat="1" x14ac:dyDescent="0.25"/>
    <row r="14920" customFormat="1" x14ac:dyDescent="0.25"/>
    <row r="14921" customFormat="1" x14ac:dyDescent="0.25"/>
    <row r="14922" customFormat="1" x14ac:dyDescent="0.25"/>
    <row r="14923" customFormat="1" x14ac:dyDescent="0.25"/>
    <row r="14924" customFormat="1" x14ac:dyDescent="0.25"/>
    <row r="14925" customFormat="1" x14ac:dyDescent="0.25"/>
    <row r="14926" customFormat="1" x14ac:dyDescent="0.25"/>
    <row r="14927" customFormat="1" x14ac:dyDescent="0.25"/>
    <row r="14928" customFormat="1" x14ac:dyDescent="0.25"/>
    <row r="14929" customFormat="1" x14ac:dyDescent="0.25"/>
    <row r="14930" customFormat="1" x14ac:dyDescent="0.25"/>
    <row r="14931" customFormat="1" x14ac:dyDescent="0.25"/>
    <row r="14932" customFormat="1" x14ac:dyDescent="0.25"/>
    <row r="14933" customFormat="1" x14ac:dyDescent="0.25"/>
    <row r="14934" customFormat="1" x14ac:dyDescent="0.25"/>
    <row r="14935" customFormat="1" x14ac:dyDescent="0.25"/>
    <row r="14936" customFormat="1" x14ac:dyDescent="0.25"/>
    <row r="14937" customFormat="1" x14ac:dyDescent="0.25"/>
    <row r="14938" customFormat="1" x14ac:dyDescent="0.25"/>
    <row r="14939" customFormat="1" x14ac:dyDescent="0.25"/>
    <row r="14940" customFormat="1" x14ac:dyDescent="0.25"/>
    <row r="14941" customFormat="1" x14ac:dyDescent="0.25"/>
    <row r="14942" customFormat="1" x14ac:dyDescent="0.25"/>
    <row r="14943" customFormat="1" x14ac:dyDescent="0.25"/>
    <row r="14944" customFormat="1" x14ac:dyDescent="0.25"/>
    <row r="14945" customFormat="1" x14ac:dyDescent="0.25"/>
    <row r="14946" customFormat="1" x14ac:dyDescent="0.25"/>
    <row r="14947" customFormat="1" x14ac:dyDescent="0.25"/>
    <row r="14948" customFormat="1" x14ac:dyDescent="0.25"/>
    <row r="14949" customFormat="1" x14ac:dyDescent="0.25"/>
    <row r="14950" customFormat="1" x14ac:dyDescent="0.25"/>
    <row r="14951" customFormat="1" x14ac:dyDescent="0.25"/>
    <row r="14952" customFormat="1" x14ac:dyDescent="0.25"/>
    <row r="14953" customFormat="1" x14ac:dyDescent="0.25"/>
    <row r="14954" customFormat="1" x14ac:dyDescent="0.25"/>
    <row r="14955" customFormat="1" x14ac:dyDescent="0.25"/>
    <row r="14956" customFormat="1" x14ac:dyDescent="0.25"/>
    <row r="14957" customFormat="1" x14ac:dyDescent="0.25"/>
    <row r="14958" customFormat="1" x14ac:dyDescent="0.25"/>
    <row r="14959" customFormat="1" x14ac:dyDescent="0.25"/>
    <row r="14960" customFormat="1" x14ac:dyDescent="0.25"/>
    <row r="14961" customFormat="1" x14ac:dyDescent="0.25"/>
    <row r="14962" customFormat="1" x14ac:dyDescent="0.25"/>
    <row r="14963" customFormat="1" x14ac:dyDescent="0.25"/>
    <row r="14964" customFormat="1" x14ac:dyDescent="0.25"/>
    <row r="14965" customFormat="1" x14ac:dyDescent="0.25"/>
    <row r="14966" customFormat="1" x14ac:dyDescent="0.25"/>
    <row r="14967" customFormat="1" x14ac:dyDescent="0.25"/>
    <row r="14968" customFormat="1" x14ac:dyDescent="0.25"/>
    <row r="14969" customFormat="1" x14ac:dyDescent="0.25"/>
    <row r="14970" customFormat="1" x14ac:dyDescent="0.25"/>
    <row r="14971" customFormat="1" x14ac:dyDescent="0.25"/>
    <row r="14972" customFormat="1" x14ac:dyDescent="0.25"/>
    <row r="14973" customFormat="1" x14ac:dyDescent="0.25"/>
    <row r="14974" customFormat="1" x14ac:dyDescent="0.25"/>
    <row r="14975" customFormat="1" x14ac:dyDescent="0.25"/>
    <row r="14976" customFormat="1" x14ac:dyDescent="0.25"/>
    <row r="14977" customFormat="1" x14ac:dyDescent="0.25"/>
    <row r="14978" customFormat="1" x14ac:dyDescent="0.25"/>
    <row r="14979" customFormat="1" x14ac:dyDescent="0.25"/>
    <row r="14980" customFormat="1" x14ac:dyDescent="0.25"/>
    <row r="14981" customFormat="1" x14ac:dyDescent="0.25"/>
    <row r="14982" customFormat="1" x14ac:dyDescent="0.25"/>
    <row r="14983" customFormat="1" x14ac:dyDescent="0.25"/>
    <row r="14984" customFormat="1" x14ac:dyDescent="0.25"/>
    <row r="14985" customFormat="1" x14ac:dyDescent="0.25"/>
    <row r="14986" customFormat="1" x14ac:dyDescent="0.25"/>
    <row r="14987" customFormat="1" x14ac:dyDescent="0.25"/>
    <row r="14988" customFormat="1" x14ac:dyDescent="0.25"/>
    <row r="14989" customFormat="1" x14ac:dyDescent="0.25"/>
    <row r="14990" customFormat="1" x14ac:dyDescent="0.25"/>
    <row r="14991" customFormat="1" x14ac:dyDescent="0.25"/>
    <row r="14992" customFormat="1" x14ac:dyDescent="0.25"/>
    <row r="14993" customFormat="1" x14ac:dyDescent="0.25"/>
    <row r="14994" customFormat="1" x14ac:dyDescent="0.25"/>
    <row r="14995" customFormat="1" x14ac:dyDescent="0.25"/>
    <row r="14996" customFormat="1" x14ac:dyDescent="0.25"/>
    <row r="14997" customFormat="1" x14ac:dyDescent="0.25"/>
    <row r="14998" customFormat="1" x14ac:dyDescent="0.25"/>
    <row r="14999" customFormat="1" x14ac:dyDescent="0.25"/>
    <row r="15000" customFormat="1" x14ac:dyDescent="0.25"/>
    <row r="15001" customFormat="1" x14ac:dyDescent="0.25"/>
    <row r="15002" customFormat="1" x14ac:dyDescent="0.25"/>
    <row r="15003" customFormat="1" x14ac:dyDescent="0.25"/>
    <row r="15004" customFormat="1" x14ac:dyDescent="0.25"/>
    <row r="15005" customFormat="1" x14ac:dyDescent="0.25"/>
    <row r="15006" customFormat="1" x14ac:dyDescent="0.25"/>
    <row r="15007" customFormat="1" x14ac:dyDescent="0.25"/>
    <row r="15008" customFormat="1" x14ac:dyDescent="0.25"/>
    <row r="15009" customFormat="1" x14ac:dyDescent="0.25"/>
    <row r="15010" customFormat="1" x14ac:dyDescent="0.25"/>
    <row r="15011" customFormat="1" x14ac:dyDescent="0.25"/>
    <row r="15012" customFormat="1" x14ac:dyDescent="0.25"/>
    <row r="15013" customFormat="1" x14ac:dyDescent="0.25"/>
    <row r="15014" customFormat="1" x14ac:dyDescent="0.25"/>
    <row r="15015" customFormat="1" x14ac:dyDescent="0.25"/>
    <row r="15016" customFormat="1" x14ac:dyDescent="0.25"/>
    <row r="15017" customFormat="1" x14ac:dyDescent="0.25"/>
    <row r="15018" customFormat="1" x14ac:dyDescent="0.25"/>
    <row r="15019" customFormat="1" x14ac:dyDescent="0.25"/>
    <row r="15020" customFormat="1" x14ac:dyDescent="0.25"/>
    <row r="15021" customFormat="1" x14ac:dyDescent="0.25"/>
    <row r="15022" customFormat="1" x14ac:dyDescent="0.25"/>
    <row r="15023" customFormat="1" x14ac:dyDescent="0.25"/>
    <row r="15024" customFormat="1" x14ac:dyDescent="0.25"/>
    <row r="15025" customFormat="1" x14ac:dyDescent="0.25"/>
    <row r="15026" customFormat="1" x14ac:dyDescent="0.25"/>
    <row r="15027" customFormat="1" x14ac:dyDescent="0.25"/>
    <row r="15028" customFormat="1" x14ac:dyDescent="0.25"/>
    <row r="15029" customFormat="1" x14ac:dyDescent="0.25"/>
    <row r="15030" customFormat="1" x14ac:dyDescent="0.25"/>
    <row r="15031" customFormat="1" x14ac:dyDescent="0.25"/>
    <row r="15032" customFormat="1" x14ac:dyDescent="0.25"/>
    <row r="15033" customFormat="1" x14ac:dyDescent="0.25"/>
    <row r="15034" customFormat="1" x14ac:dyDescent="0.25"/>
    <row r="15035" customFormat="1" x14ac:dyDescent="0.25"/>
    <row r="15036" customFormat="1" x14ac:dyDescent="0.25"/>
    <row r="15037" customFormat="1" x14ac:dyDescent="0.25"/>
    <row r="15038" customFormat="1" x14ac:dyDescent="0.25"/>
    <row r="15039" customFormat="1" x14ac:dyDescent="0.25"/>
    <row r="15040" customFormat="1" x14ac:dyDescent="0.25"/>
    <row r="15041" customFormat="1" x14ac:dyDescent="0.25"/>
    <row r="15042" customFormat="1" x14ac:dyDescent="0.25"/>
    <row r="15043" customFormat="1" x14ac:dyDescent="0.25"/>
    <row r="15044" customFormat="1" x14ac:dyDescent="0.25"/>
    <row r="15045" customFormat="1" x14ac:dyDescent="0.25"/>
    <row r="15046" customFormat="1" x14ac:dyDescent="0.25"/>
    <row r="15047" customFormat="1" x14ac:dyDescent="0.25"/>
    <row r="15048" customFormat="1" x14ac:dyDescent="0.25"/>
    <row r="15049" customFormat="1" x14ac:dyDescent="0.25"/>
    <row r="15050" customFormat="1" x14ac:dyDescent="0.25"/>
    <row r="15051" customFormat="1" x14ac:dyDescent="0.25"/>
    <row r="15052" customFormat="1" x14ac:dyDescent="0.25"/>
    <row r="15053" customFormat="1" x14ac:dyDescent="0.25"/>
    <row r="15054" customFormat="1" x14ac:dyDescent="0.25"/>
    <row r="15055" customFormat="1" x14ac:dyDescent="0.25"/>
    <row r="15056" customFormat="1" x14ac:dyDescent="0.25"/>
    <row r="15057" customFormat="1" x14ac:dyDescent="0.25"/>
    <row r="15058" customFormat="1" x14ac:dyDescent="0.25"/>
    <row r="15059" customFormat="1" x14ac:dyDescent="0.25"/>
    <row r="15060" customFormat="1" x14ac:dyDescent="0.25"/>
    <row r="15061" customFormat="1" x14ac:dyDescent="0.25"/>
    <row r="15062" customFormat="1" x14ac:dyDescent="0.25"/>
    <row r="15063" customFormat="1" x14ac:dyDescent="0.25"/>
    <row r="15064" customFormat="1" x14ac:dyDescent="0.25"/>
    <row r="15065" customFormat="1" x14ac:dyDescent="0.25"/>
    <row r="15066" customFormat="1" x14ac:dyDescent="0.25"/>
    <row r="15067" customFormat="1" x14ac:dyDescent="0.25"/>
    <row r="15068" customFormat="1" x14ac:dyDescent="0.25"/>
    <row r="15069" customFormat="1" x14ac:dyDescent="0.25"/>
    <row r="15070" customFormat="1" x14ac:dyDescent="0.25"/>
    <row r="15071" customFormat="1" x14ac:dyDescent="0.25"/>
    <row r="15072" customFormat="1" x14ac:dyDescent="0.25"/>
    <row r="15073" customFormat="1" x14ac:dyDescent="0.25"/>
    <row r="15074" customFormat="1" x14ac:dyDescent="0.25"/>
    <row r="15075" customFormat="1" x14ac:dyDescent="0.25"/>
    <row r="15076" customFormat="1" x14ac:dyDescent="0.25"/>
    <row r="15077" customFormat="1" x14ac:dyDescent="0.25"/>
    <row r="15078" customFormat="1" x14ac:dyDescent="0.25"/>
    <row r="15079" customFormat="1" x14ac:dyDescent="0.25"/>
    <row r="15080" customFormat="1" x14ac:dyDescent="0.25"/>
    <row r="15081" customFormat="1" x14ac:dyDescent="0.25"/>
    <row r="15082" customFormat="1" x14ac:dyDescent="0.25"/>
    <row r="15083" customFormat="1" x14ac:dyDescent="0.25"/>
    <row r="15084" customFormat="1" x14ac:dyDescent="0.25"/>
    <row r="15085" customFormat="1" x14ac:dyDescent="0.25"/>
    <row r="15086" customFormat="1" x14ac:dyDescent="0.25"/>
    <row r="15087" customFormat="1" x14ac:dyDescent="0.25"/>
    <row r="15088" customFormat="1" x14ac:dyDescent="0.25"/>
    <row r="15089" customFormat="1" x14ac:dyDescent="0.25"/>
    <row r="15090" customFormat="1" x14ac:dyDescent="0.25"/>
    <row r="15091" customFormat="1" x14ac:dyDescent="0.25"/>
    <row r="15092" customFormat="1" x14ac:dyDescent="0.25"/>
    <row r="15093" customFormat="1" x14ac:dyDescent="0.25"/>
    <row r="15094" customFormat="1" x14ac:dyDescent="0.25"/>
    <row r="15095" customFormat="1" x14ac:dyDescent="0.25"/>
    <row r="15096" customFormat="1" x14ac:dyDescent="0.25"/>
    <row r="15097" customFormat="1" x14ac:dyDescent="0.25"/>
    <row r="15098" customFormat="1" x14ac:dyDescent="0.25"/>
    <row r="15099" customFormat="1" x14ac:dyDescent="0.25"/>
    <row r="15100" customFormat="1" x14ac:dyDescent="0.25"/>
    <row r="15101" customFormat="1" x14ac:dyDescent="0.25"/>
    <row r="15102" customFormat="1" x14ac:dyDescent="0.25"/>
    <row r="15103" customFormat="1" x14ac:dyDescent="0.25"/>
    <row r="15104" customFormat="1" x14ac:dyDescent="0.25"/>
    <row r="15105" customFormat="1" x14ac:dyDescent="0.25"/>
    <row r="15106" customFormat="1" x14ac:dyDescent="0.25"/>
    <row r="15107" customFormat="1" x14ac:dyDescent="0.25"/>
    <row r="15108" customFormat="1" x14ac:dyDescent="0.25"/>
    <row r="15109" customFormat="1" x14ac:dyDescent="0.25"/>
    <row r="15110" customFormat="1" x14ac:dyDescent="0.25"/>
    <row r="15111" customFormat="1" x14ac:dyDescent="0.25"/>
    <row r="15112" customFormat="1" x14ac:dyDescent="0.25"/>
    <row r="15113" customFormat="1" x14ac:dyDescent="0.25"/>
    <row r="15114" customFormat="1" x14ac:dyDescent="0.25"/>
    <row r="15115" customFormat="1" x14ac:dyDescent="0.25"/>
    <row r="15116" customFormat="1" x14ac:dyDescent="0.25"/>
    <row r="15117" customFormat="1" x14ac:dyDescent="0.25"/>
    <row r="15118" customFormat="1" x14ac:dyDescent="0.25"/>
    <row r="15119" customFormat="1" x14ac:dyDescent="0.25"/>
    <row r="15120" customFormat="1" x14ac:dyDescent="0.25"/>
    <row r="15121" customFormat="1" x14ac:dyDescent="0.25"/>
    <row r="15122" customFormat="1" x14ac:dyDescent="0.25"/>
    <row r="15123" customFormat="1" x14ac:dyDescent="0.25"/>
    <row r="15124" customFormat="1" x14ac:dyDescent="0.25"/>
    <row r="15125" customFormat="1" x14ac:dyDescent="0.25"/>
    <row r="15126" customFormat="1" x14ac:dyDescent="0.25"/>
    <row r="15127" customFormat="1" x14ac:dyDescent="0.25"/>
    <row r="15128" customFormat="1" x14ac:dyDescent="0.25"/>
    <row r="15129" customFormat="1" x14ac:dyDescent="0.25"/>
    <row r="15130" customFormat="1" x14ac:dyDescent="0.25"/>
    <row r="15131" customFormat="1" x14ac:dyDescent="0.25"/>
    <row r="15132" customFormat="1" x14ac:dyDescent="0.25"/>
    <row r="15133" customFormat="1" x14ac:dyDescent="0.25"/>
    <row r="15134" customFormat="1" x14ac:dyDescent="0.25"/>
    <row r="15135" customFormat="1" x14ac:dyDescent="0.25"/>
    <row r="15136" customFormat="1" x14ac:dyDescent="0.25"/>
    <row r="15137" customFormat="1" x14ac:dyDescent="0.25"/>
    <row r="15138" customFormat="1" x14ac:dyDescent="0.25"/>
    <row r="15139" customFormat="1" x14ac:dyDescent="0.25"/>
    <row r="15140" customFormat="1" x14ac:dyDescent="0.25"/>
    <row r="15141" customFormat="1" x14ac:dyDescent="0.25"/>
    <row r="15142" customFormat="1" x14ac:dyDescent="0.25"/>
    <row r="15143" customFormat="1" x14ac:dyDescent="0.25"/>
    <row r="15144" customFormat="1" x14ac:dyDescent="0.25"/>
    <row r="15145" customFormat="1" x14ac:dyDescent="0.25"/>
    <row r="15146" customFormat="1" x14ac:dyDescent="0.25"/>
    <row r="15147" customFormat="1" x14ac:dyDescent="0.25"/>
    <row r="15148" customFormat="1" x14ac:dyDescent="0.25"/>
    <row r="15149" customFormat="1" x14ac:dyDescent="0.25"/>
    <row r="15150" customFormat="1" x14ac:dyDescent="0.25"/>
    <row r="15151" customFormat="1" x14ac:dyDescent="0.25"/>
    <row r="15152" customFormat="1" x14ac:dyDescent="0.25"/>
    <row r="15153" customFormat="1" x14ac:dyDescent="0.25"/>
    <row r="15154" customFormat="1" x14ac:dyDescent="0.25"/>
    <row r="15155" customFormat="1" x14ac:dyDescent="0.25"/>
    <row r="15156" customFormat="1" x14ac:dyDescent="0.25"/>
    <row r="15157" customFormat="1" x14ac:dyDescent="0.25"/>
    <row r="15158" customFormat="1" x14ac:dyDescent="0.25"/>
    <row r="15159" customFormat="1" x14ac:dyDescent="0.25"/>
    <row r="15160" customFormat="1" x14ac:dyDescent="0.25"/>
    <row r="15161" customFormat="1" x14ac:dyDescent="0.25"/>
    <row r="15162" customFormat="1" x14ac:dyDescent="0.25"/>
    <row r="15163" customFormat="1" x14ac:dyDescent="0.25"/>
    <row r="15164" customFormat="1" x14ac:dyDescent="0.25"/>
    <row r="15165" customFormat="1" x14ac:dyDescent="0.25"/>
    <row r="15166" customFormat="1" x14ac:dyDescent="0.25"/>
    <row r="15167" customFormat="1" x14ac:dyDescent="0.25"/>
    <row r="15168" customFormat="1" x14ac:dyDescent="0.25"/>
    <row r="15169" customFormat="1" x14ac:dyDescent="0.25"/>
    <row r="15170" customFormat="1" x14ac:dyDescent="0.25"/>
    <row r="15171" customFormat="1" x14ac:dyDescent="0.25"/>
    <row r="15172" customFormat="1" x14ac:dyDescent="0.25"/>
    <row r="15173" customFormat="1" x14ac:dyDescent="0.25"/>
    <row r="15174" customFormat="1" x14ac:dyDescent="0.25"/>
    <row r="15175" customFormat="1" x14ac:dyDescent="0.25"/>
    <row r="15176" customFormat="1" x14ac:dyDescent="0.25"/>
    <row r="15177" customFormat="1" x14ac:dyDescent="0.25"/>
    <row r="15178" customFormat="1" x14ac:dyDescent="0.25"/>
    <row r="15179" customFormat="1" x14ac:dyDescent="0.25"/>
    <row r="15180" customFormat="1" x14ac:dyDescent="0.25"/>
    <row r="15181" customFormat="1" x14ac:dyDescent="0.25"/>
    <row r="15182" customFormat="1" x14ac:dyDescent="0.25"/>
    <row r="15183" customFormat="1" x14ac:dyDescent="0.25"/>
    <row r="15184" customFormat="1" x14ac:dyDescent="0.25"/>
    <row r="15185" customFormat="1" x14ac:dyDescent="0.25"/>
    <row r="15186" customFormat="1" x14ac:dyDescent="0.25"/>
    <row r="15187" customFormat="1" x14ac:dyDescent="0.25"/>
    <row r="15188" customFormat="1" x14ac:dyDescent="0.25"/>
    <row r="15189" customFormat="1" x14ac:dyDescent="0.25"/>
    <row r="15190" customFormat="1" x14ac:dyDescent="0.25"/>
    <row r="15191" customFormat="1" x14ac:dyDescent="0.25"/>
    <row r="15192" customFormat="1" x14ac:dyDescent="0.25"/>
    <row r="15193" customFormat="1" x14ac:dyDescent="0.25"/>
    <row r="15194" customFormat="1" x14ac:dyDescent="0.25"/>
    <row r="15195" customFormat="1" x14ac:dyDescent="0.25"/>
    <row r="15196" customFormat="1" x14ac:dyDescent="0.25"/>
    <row r="15197" customFormat="1" x14ac:dyDescent="0.25"/>
    <row r="15198" customFormat="1" x14ac:dyDescent="0.25"/>
    <row r="15199" customFormat="1" x14ac:dyDescent="0.25"/>
    <row r="15200" customFormat="1" x14ac:dyDescent="0.25"/>
    <row r="15201" customFormat="1" x14ac:dyDescent="0.25"/>
    <row r="15202" customFormat="1" x14ac:dyDescent="0.25"/>
    <row r="15203" customFormat="1" x14ac:dyDescent="0.25"/>
    <row r="15204" customFormat="1" x14ac:dyDescent="0.25"/>
    <row r="15205" customFormat="1" x14ac:dyDescent="0.25"/>
    <row r="15206" customFormat="1" x14ac:dyDescent="0.25"/>
    <row r="15207" customFormat="1" x14ac:dyDescent="0.25"/>
    <row r="15208" customFormat="1" x14ac:dyDescent="0.25"/>
    <row r="15209" customFormat="1" x14ac:dyDescent="0.25"/>
    <row r="15210" customFormat="1" x14ac:dyDescent="0.25"/>
    <row r="15211" customFormat="1" x14ac:dyDescent="0.25"/>
    <row r="15212" customFormat="1" x14ac:dyDescent="0.25"/>
    <row r="15213" customFormat="1" x14ac:dyDescent="0.25"/>
    <row r="15214" customFormat="1" x14ac:dyDescent="0.25"/>
    <row r="15215" customFormat="1" x14ac:dyDescent="0.25"/>
    <row r="15216" customFormat="1" x14ac:dyDescent="0.25"/>
    <row r="15217" customFormat="1" x14ac:dyDescent="0.25"/>
    <row r="15218" customFormat="1" x14ac:dyDescent="0.25"/>
    <row r="15219" customFormat="1" x14ac:dyDescent="0.25"/>
    <row r="15220" customFormat="1" x14ac:dyDescent="0.25"/>
    <row r="15221" customFormat="1" x14ac:dyDescent="0.25"/>
    <row r="15222" customFormat="1" x14ac:dyDescent="0.25"/>
    <row r="15223" customFormat="1" x14ac:dyDescent="0.25"/>
    <row r="15224" customFormat="1" x14ac:dyDescent="0.25"/>
    <row r="15225" customFormat="1" x14ac:dyDescent="0.25"/>
    <row r="15226" customFormat="1" x14ac:dyDescent="0.25"/>
    <row r="15227" customFormat="1" x14ac:dyDescent="0.25"/>
    <row r="15228" customFormat="1" x14ac:dyDescent="0.25"/>
    <row r="15229" customFormat="1" x14ac:dyDescent="0.25"/>
    <row r="15230" customFormat="1" x14ac:dyDescent="0.25"/>
    <row r="15231" customFormat="1" x14ac:dyDescent="0.25"/>
    <row r="15232" customFormat="1" x14ac:dyDescent="0.25"/>
    <row r="15233" customFormat="1" x14ac:dyDescent="0.25"/>
    <row r="15234" customFormat="1" x14ac:dyDescent="0.25"/>
    <row r="15235" customFormat="1" x14ac:dyDescent="0.25"/>
    <row r="15236" customFormat="1" x14ac:dyDescent="0.25"/>
    <row r="15237" customFormat="1" x14ac:dyDescent="0.25"/>
    <row r="15238" customFormat="1" x14ac:dyDescent="0.25"/>
    <row r="15239" customFormat="1" x14ac:dyDescent="0.25"/>
    <row r="15240" customFormat="1" x14ac:dyDescent="0.25"/>
    <row r="15241" customFormat="1" x14ac:dyDescent="0.25"/>
    <row r="15242" customFormat="1" x14ac:dyDescent="0.25"/>
    <row r="15243" customFormat="1" x14ac:dyDescent="0.25"/>
    <row r="15244" customFormat="1" x14ac:dyDescent="0.25"/>
    <row r="15245" customFormat="1" x14ac:dyDescent="0.25"/>
    <row r="15246" customFormat="1" x14ac:dyDescent="0.25"/>
    <row r="15247" customFormat="1" x14ac:dyDescent="0.25"/>
    <row r="15248" customFormat="1" x14ac:dyDescent="0.25"/>
    <row r="15249" customFormat="1" x14ac:dyDescent="0.25"/>
    <row r="15250" customFormat="1" x14ac:dyDescent="0.25"/>
    <row r="15251" customFormat="1" x14ac:dyDescent="0.25"/>
    <row r="15252" customFormat="1" x14ac:dyDescent="0.25"/>
    <row r="15253" customFormat="1" x14ac:dyDescent="0.25"/>
    <row r="15254" customFormat="1" x14ac:dyDescent="0.25"/>
    <row r="15255" customFormat="1" x14ac:dyDescent="0.25"/>
    <row r="15256" customFormat="1" x14ac:dyDescent="0.25"/>
    <row r="15257" customFormat="1" x14ac:dyDescent="0.25"/>
    <row r="15258" customFormat="1" x14ac:dyDescent="0.25"/>
    <row r="15259" customFormat="1" x14ac:dyDescent="0.25"/>
    <row r="15260" customFormat="1" x14ac:dyDescent="0.25"/>
    <row r="15261" customFormat="1" x14ac:dyDescent="0.25"/>
    <row r="15262" customFormat="1" x14ac:dyDescent="0.25"/>
    <row r="15263" customFormat="1" x14ac:dyDescent="0.25"/>
    <row r="15264" customFormat="1" x14ac:dyDescent="0.25"/>
    <row r="15265" customFormat="1" x14ac:dyDescent="0.25"/>
    <row r="15266" customFormat="1" x14ac:dyDescent="0.25"/>
    <row r="15267" customFormat="1" x14ac:dyDescent="0.25"/>
    <row r="15268" customFormat="1" x14ac:dyDescent="0.25"/>
    <row r="15269" customFormat="1" x14ac:dyDescent="0.25"/>
    <row r="15270" customFormat="1" x14ac:dyDescent="0.25"/>
    <row r="15271" customFormat="1" x14ac:dyDescent="0.25"/>
    <row r="15272" customFormat="1" x14ac:dyDescent="0.25"/>
    <row r="15273" customFormat="1" x14ac:dyDescent="0.25"/>
    <row r="15274" customFormat="1" x14ac:dyDescent="0.25"/>
    <row r="15275" customFormat="1" x14ac:dyDescent="0.25"/>
    <row r="15276" customFormat="1" x14ac:dyDescent="0.25"/>
    <row r="15277" customFormat="1" x14ac:dyDescent="0.25"/>
    <row r="15278" customFormat="1" x14ac:dyDescent="0.25"/>
    <row r="15279" customFormat="1" x14ac:dyDescent="0.25"/>
    <row r="15280" customFormat="1" x14ac:dyDescent="0.25"/>
    <row r="15281" customFormat="1" x14ac:dyDescent="0.25"/>
    <row r="15282" customFormat="1" x14ac:dyDescent="0.25"/>
    <row r="15283" customFormat="1" x14ac:dyDescent="0.25"/>
    <row r="15284" customFormat="1" x14ac:dyDescent="0.25"/>
    <row r="15285" customFormat="1" x14ac:dyDescent="0.25"/>
    <row r="15286" customFormat="1" x14ac:dyDescent="0.25"/>
    <row r="15287" customFormat="1" x14ac:dyDescent="0.25"/>
    <row r="15288" customFormat="1" x14ac:dyDescent="0.25"/>
    <row r="15289" customFormat="1" x14ac:dyDescent="0.25"/>
    <row r="15290" customFormat="1" x14ac:dyDescent="0.25"/>
    <row r="15291" customFormat="1" x14ac:dyDescent="0.25"/>
    <row r="15292" customFormat="1" x14ac:dyDescent="0.25"/>
    <row r="15293" customFormat="1" x14ac:dyDescent="0.25"/>
    <row r="15294" customFormat="1" x14ac:dyDescent="0.25"/>
    <row r="15295" customFormat="1" x14ac:dyDescent="0.25"/>
    <row r="15296" customFormat="1" x14ac:dyDescent="0.25"/>
    <row r="15297" customFormat="1" x14ac:dyDescent="0.25"/>
    <row r="15298" customFormat="1" x14ac:dyDescent="0.25"/>
    <row r="15299" customFormat="1" x14ac:dyDescent="0.25"/>
    <row r="15300" customFormat="1" x14ac:dyDescent="0.25"/>
    <row r="15301" customFormat="1" x14ac:dyDescent="0.25"/>
    <row r="15302" customFormat="1" x14ac:dyDescent="0.25"/>
    <row r="15303" customFormat="1" x14ac:dyDescent="0.25"/>
    <row r="15304" customFormat="1" x14ac:dyDescent="0.25"/>
    <row r="15305" customFormat="1" x14ac:dyDescent="0.25"/>
    <row r="15306" customFormat="1" x14ac:dyDescent="0.25"/>
    <row r="15307" customFormat="1" x14ac:dyDescent="0.25"/>
    <row r="15308" customFormat="1" x14ac:dyDescent="0.25"/>
    <row r="15309" customFormat="1" x14ac:dyDescent="0.25"/>
    <row r="15310" customFormat="1" x14ac:dyDescent="0.25"/>
    <row r="15311" customFormat="1" x14ac:dyDescent="0.25"/>
    <row r="15312" customFormat="1" x14ac:dyDescent="0.25"/>
    <row r="15313" customFormat="1" x14ac:dyDescent="0.25"/>
    <row r="15314" customFormat="1" x14ac:dyDescent="0.25"/>
    <row r="15315" customFormat="1" x14ac:dyDescent="0.25"/>
    <row r="15316" customFormat="1" x14ac:dyDescent="0.25"/>
    <row r="15317" customFormat="1" x14ac:dyDescent="0.25"/>
    <row r="15318" customFormat="1" x14ac:dyDescent="0.25"/>
    <row r="15319" customFormat="1" x14ac:dyDescent="0.25"/>
    <row r="15320" customFormat="1" x14ac:dyDescent="0.25"/>
    <row r="15321" customFormat="1" x14ac:dyDescent="0.25"/>
    <row r="15322" customFormat="1" x14ac:dyDescent="0.25"/>
    <row r="15323" customFormat="1" x14ac:dyDescent="0.25"/>
    <row r="15324" customFormat="1" x14ac:dyDescent="0.25"/>
    <row r="15325" customFormat="1" x14ac:dyDescent="0.25"/>
    <row r="15326" customFormat="1" x14ac:dyDescent="0.25"/>
    <row r="15327" customFormat="1" x14ac:dyDescent="0.25"/>
    <row r="15328" customFormat="1" x14ac:dyDescent="0.25"/>
    <row r="15329" customFormat="1" x14ac:dyDescent="0.25"/>
    <row r="15330" customFormat="1" x14ac:dyDescent="0.25"/>
    <row r="15331" customFormat="1" x14ac:dyDescent="0.25"/>
    <row r="15332" customFormat="1" x14ac:dyDescent="0.25"/>
    <row r="15333" customFormat="1" x14ac:dyDescent="0.25"/>
    <row r="15334" customFormat="1" x14ac:dyDescent="0.25"/>
    <row r="15335" customFormat="1" x14ac:dyDescent="0.25"/>
    <row r="15336" customFormat="1" x14ac:dyDescent="0.25"/>
    <row r="15337" customFormat="1" x14ac:dyDescent="0.25"/>
    <row r="15338" customFormat="1" x14ac:dyDescent="0.25"/>
    <row r="15339" customFormat="1" x14ac:dyDescent="0.25"/>
    <row r="15340" customFormat="1" x14ac:dyDescent="0.25"/>
    <row r="15341" customFormat="1" x14ac:dyDescent="0.25"/>
    <row r="15342" customFormat="1" x14ac:dyDescent="0.25"/>
    <row r="15343" customFormat="1" x14ac:dyDescent="0.25"/>
    <row r="15344" customFormat="1" x14ac:dyDescent="0.25"/>
    <row r="15345" customFormat="1" x14ac:dyDescent="0.25"/>
    <row r="15346" customFormat="1" x14ac:dyDescent="0.25"/>
    <row r="15347" customFormat="1" x14ac:dyDescent="0.25"/>
    <row r="15348" customFormat="1" x14ac:dyDescent="0.25"/>
    <row r="15349" customFormat="1" x14ac:dyDescent="0.25"/>
    <row r="15350" customFormat="1" x14ac:dyDescent="0.25"/>
    <row r="15351" customFormat="1" x14ac:dyDescent="0.25"/>
    <row r="15352" customFormat="1" x14ac:dyDescent="0.25"/>
    <row r="15353" customFormat="1" x14ac:dyDescent="0.25"/>
    <row r="15354" customFormat="1" x14ac:dyDescent="0.25"/>
    <row r="15355" customFormat="1" x14ac:dyDescent="0.25"/>
    <row r="15356" customFormat="1" x14ac:dyDescent="0.25"/>
    <row r="15357" customFormat="1" x14ac:dyDescent="0.25"/>
    <row r="15358" customFormat="1" x14ac:dyDescent="0.25"/>
    <row r="15359" customFormat="1" x14ac:dyDescent="0.25"/>
    <row r="15360" customFormat="1" x14ac:dyDescent="0.25"/>
    <row r="15361" customFormat="1" x14ac:dyDescent="0.25"/>
    <row r="15362" customFormat="1" x14ac:dyDescent="0.25"/>
    <row r="15363" customFormat="1" x14ac:dyDescent="0.25"/>
    <row r="15364" customFormat="1" x14ac:dyDescent="0.25"/>
    <row r="15365" customFormat="1" x14ac:dyDescent="0.25"/>
    <row r="15366" customFormat="1" x14ac:dyDescent="0.25"/>
    <row r="15367" customFormat="1" x14ac:dyDescent="0.25"/>
    <row r="15368" customFormat="1" x14ac:dyDescent="0.25"/>
    <row r="15369" customFormat="1" x14ac:dyDescent="0.25"/>
    <row r="15370" customFormat="1" x14ac:dyDescent="0.25"/>
    <row r="15371" customFormat="1" x14ac:dyDescent="0.25"/>
    <row r="15372" customFormat="1" x14ac:dyDescent="0.25"/>
    <row r="15373" customFormat="1" x14ac:dyDescent="0.25"/>
    <row r="15374" customFormat="1" x14ac:dyDescent="0.25"/>
    <row r="15375" customFormat="1" x14ac:dyDescent="0.25"/>
    <row r="15376" customFormat="1" x14ac:dyDescent="0.25"/>
    <row r="15377" customFormat="1" x14ac:dyDescent="0.25"/>
    <row r="15378" customFormat="1" x14ac:dyDescent="0.25"/>
    <row r="15379" customFormat="1" x14ac:dyDescent="0.25"/>
    <row r="15380" customFormat="1" x14ac:dyDescent="0.25"/>
    <row r="15381" customFormat="1" x14ac:dyDescent="0.25"/>
    <row r="15382" customFormat="1" x14ac:dyDescent="0.25"/>
    <row r="15383" customFormat="1" x14ac:dyDescent="0.25"/>
    <row r="15384" customFormat="1" x14ac:dyDescent="0.25"/>
    <row r="15385" customFormat="1" x14ac:dyDescent="0.25"/>
    <row r="15386" customFormat="1" x14ac:dyDescent="0.25"/>
    <row r="15387" customFormat="1" x14ac:dyDescent="0.25"/>
    <row r="15388" customFormat="1" x14ac:dyDescent="0.25"/>
    <row r="15389" customFormat="1" x14ac:dyDescent="0.25"/>
    <row r="15390" customFormat="1" x14ac:dyDescent="0.25"/>
    <row r="15391" customFormat="1" x14ac:dyDescent="0.25"/>
    <row r="15392" customFormat="1" x14ac:dyDescent="0.25"/>
    <row r="15393" customFormat="1" x14ac:dyDescent="0.25"/>
    <row r="15394" customFormat="1" x14ac:dyDescent="0.25"/>
    <row r="15395" customFormat="1" x14ac:dyDescent="0.25"/>
    <row r="15396" customFormat="1" x14ac:dyDescent="0.25"/>
    <row r="15397" customFormat="1" x14ac:dyDescent="0.25"/>
    <row r="15398" customFormat="1" x14ac:dyDescent="0.25"/>
    <row r="15399" customFormat="1" x14ac:dyDescent="0.25"/>
    <row r="15400" customFormat="1" x14ac:dyDescent="0.25"/>
    <row r="15401" customFormat="1" x14ac:dyDescent="0.25"/>
    <row r="15402" customFormat="1" x14ac:dyDescent="0.25"/>
    <row r="15403" customFormat="1" x14ac:dyDescent="0.25"/>
    <row r="15404" customFormat="1" x14ac:dyDescent="0.25"/>
    <row r="15405" customFormat="1" x14ac:dyDescent="0.25"/>
    <row r="15406" customFormat="1" x14ac:dyDescent="0.25"/>
    <row r="15407" customFormat="1" x14ac:dyDescent="0.25"/>
    <row r="15408" customFormat="1" x14ac:dyDescent="0.25"/>
    <row r="15409" customFormat="1" x14ac:dyDescent="0.25"/>
    <row r="15410" customFormat="1" x14ac:dyDescent="0.25"/>
    <row r="15411" customFormat="1" x14ac:dyDescent="0.25"/>
    <row r="15412" customFormat="1" x14ac:dyDescent="0.25"/>
    <row r="15413" customFormat="1" x14ac:dyDescent="0.25"/>
    <row r="15414" customFormat="1" x14ac:dyDescent="0.25"/>
    <row r="15415" customFormat="1" x14ac:dyDescent="0.25"/>
    <row r="15416" customFormat="1" x14ac:dyDescent="0.25"/>
    <row r="15417" customFormat="1" x14ac:dyDescent="0.25"/>
    <row r="15418" customFormat="1" x14ac:dyDescent="0.25"/>
    <row r="15419" customFormat="1" x14ac:dyDescent="0.25"/>
    <row r="15420" customFormat="1" x14ac:dyDescent="0.25"/>
    <row r="15421" customFormat="1" x14ac:dyDescent="0.25"/>
    <row r="15422" customFormat="1" x14ac:dyDescent="0.25"/>
    <row r="15423" customFormat="1" x14ac:dyDescent="0.25"/>
    <row r="15424" customFormat="1" x14ac:dyDescent="0.25"/>
    <row r="15425" customFormat="1" x14ac:dyDescent="0.25"/>
    <row r="15426" customFormat="1" x14ac:dyDescent="0.25"/>
    <row r="15427" customFormat="1" x14ac:dyDescent="0.25"/>
    <row r="15428" customFormat="1" x14ac:dyDescent="0.25"/>
    <row r="15429" customFormat="1" x14ac:dyDescent="0.25"/>
    <row r="15430" customFormat="1" x14ac:dyDescent="0.25"/>
    <row r="15431" customFormat="1" x14ac:dyDescent="0.25"/>
    <row r="15432" customFormat="1" x14ac:dyDescent="0.25"/>
    <row r="15433" customFormat="1" x14ac:dyDescent="0.25"/>
    <row r="15434" customFormat="1" x14ac:dyDescent="0.25"/>
    <row r="15435" customFormat="1" x14ac:dyDescent="0.25"/>
    <row r="15436" customFormat="1" x14ac:dyDescent="0.25"/>
    <row r="15437" customFormat="1" x14ac:dyDescent="0.25"/>
    <row r="15438" customFormat="1" x14ac:dyDescent="0.25"/>
    <row r="15439" customFormat="1" x14ac:dyDescent="0.25"/>
    <row r="15440" customFormat="1" x14ac:dyDescent="0.25"/>
    <row r="15441" customFormat="1" x14ac:dyDescent="0.25"/>
    <row r="15442" customFormat="1" x14ac:dyDescent="0.25"/>
    <row r="15443" customFormat="1" x14ac:dyDescent="0.25"/>
    <row r="15444" customFormat="1" x14ac:dyDescent="0.25"/>
    <row r="15445" customFormat="1" x14ac:dyDescent="0.25"/>
    <row r="15446" customFormat="1" x14ac:dyDescent="0.25"/>
    <row r="15447" customFormat="1" x14ac:dyDescent="0.25"/>
    <row r="15448" customFormat="1" x14ac:dyDescent="0.25"/>
    <row r="15449" customFormat="1" x14ac:dyDescent="0.25"/>
    <row r="15450" customFormat="1" x14ac:dyDescent="0.25"/>
    <row r="15451" customFormat="1" x14ac:dyDescent="0.25"/>
    <row r="15452" customFormat="1" x14ac:dyDescent="0.25"/>
    <row r="15453" customFormat="1" x14ac:dyDescent="0.25"/>
    <row r="15454" customFormat="1" x14ac:dyDescent="0.25"/>
    <row r="15455" customFormat="1" x14ac:dyDescent="0.25"/>
    <row r="15456" customFormat="1" x14ac:dyDescent="0.25"/>
    <row r="15457" customFormat="1" x14ac:dyDescent="0.25"/>
    <row r="15458" customFormat="1" x14ac:dyDescent="0.25"/>
    <row r="15459" customFormat="1" x14ac:dyDescent="0.25"/>
    <row r="15460" customFormat="1" x14ac:dyDescent="0.25"/>
    <row r="15461" customFormat="1" x14ac:dyDescent="0.25"/>
    <row r="15462" customFormat="1" x14ac:dyDescent="0.25"/>
    <row r="15463" customFormat="1" x14ac:dyDescent="0.25"/>
    <row r="15464" customFormat="1" x14ac:dyDescent="0.25"/>
    <row r="15465" customFormat="1" x14ac:dyDescent="0.25"/>
    <row r="15466" customFormat="1" x14ac:dyDescent="0.25"/>
    <row r="15467" customFormat="1" x14ac:dyDescent="0.25"/>
    <row r="15468" customFormat="1" x14ac:dyDescent="0.25"/>
    <row r="15469" customFormat="1" x14ac:dyDescent="0.25"/>
    <row r="15470" customFormat="1" x14ac:dyDescent="0.25"/>
    <row r="15471" customFormat="1" x14ac:dyDescent="0.25"/>
    <row r="15472" customFormat="1" x14ac:dyDescent="0.25"/>
    <row r="15473" customFormat="1" x14ac:dyDescent="0.25"/>
    <row r="15474" customFormat="1" x14ac:dyDescent="0.25"/>
    <row r="15475" customFormat="1" x14ac:dyDescent="0.25"/>
    <row r="15476" customFormat="1" x14ac:dyDescent="0.25"/>
    <row r="15477" customFormat="1" x14ac:dyDescent="0.25"/>
    <row r="15478" customFormat="1" x14ac:dyDescent="0.25"/>
    <row r="15479" customFormat="1" x14ac:dyDescent="0.25"/>
    <row r="15480" customFormat="1" x14ac:dyDescent="0.25"/>
    <row r="15481" customFormat="1" x14ac:dyDescent="0.25"/>
    <row r="15482" customFormat="1" x14ac:dyDescent="0.25"/>
    <row r="15483" customFormat="1" x14ac:dyDescent="0.25"/>
    <row r="15484" customFormat="1" x14ac:dyDescent="0.25"/>
    <row r="15485" customFormat="1" x14ac:dyDescent="0.25"/>
    <row r="15486" customFormat="1" x14ac:dyDescent="0.25"/>
    <row r="15487" customFormat="1" x14ac:dyDescent="0.25"/>
    <row r="15488" customFormat="1" x14ac:dyDescent="0.25"/>
    <row r="15489" customFormat="1" x14ac:dyDescent="0.25"/>
    <row r="15490" customFormat="1" x14ac:dyDescent="0.25"/>
    <row r="15491" customFormat="1" x14ac:dyDescent="0.25"/>
    <row r="15492" customFormat="1" x14ac:dyDescent="0.25"/>
    <row r="15493" customFormat="1" x14ac:dyDescent="0.25"/>
    <row r="15494" customFormat="1" x14ac:dyDescent="0.25"/>
    <row r="15495" customFormat="1" x14ac:dyDescent="0.25"/>
    <row r="15496" customFormat="1" x14ac:dyDescent="0.25"/>
    <row r="15497" customFormat="1" x14ac:dyDescent="0.25"/>
    <row r="15498" customFormat="1" x14ac:dyDescent="0.25"/>
    <row r="15499" customFormat="1" x14ac:dyDescent="0.25"/>
    <row r="15500" customFormat="1" x14ac:dyDescent="0.25"/>
    <row r="15501" customFormat="1" x14ac:dyDescent="0.25"/>
    <row r="15502" customFormat="1" x14ac:dyDescent="0.25"/>
    <row r="15503" customFormat="1" x14ac:dyDescent="0.25"/>
    <row r="15504" customFormat="1" x14ac:dyDescent="0.25"/>
    <row r="15505" customFormat="1" x14ac:dyDescent="0.25"/>
    <row r="15506" customFormat="1" x14ac:dyDescent="0.25"/>
    <row r="15507" customFormat="1" x14ac:dyDescent="0.25"/>
    <row r="15508" customFormat="1" x14ac:dyDescent="0.25"/>
    <row r="15509" customFormat="1" x14ac:dyDescent="0.25"/>
    <row r="15510" customFormat="1" x14ac:dyDescent="0.25"/>
    <row r="15511" customFormat="1" x14ac:dyDescent="0.25"/>
    <row r="15512" customFormat="1" x14ac:dyDescent="0.25"/>
    <row r="15513" customFormat="1" x14ac:dyDescent="0.25"/>
    <row r="15514" customFormat="1" x14ac:dyDescent="0.25"/>
    <row r="15515" customFormat="1" x14ac:dyDescent="0.25"/>
    <row r="15516" customFormat="1" x14ac:dyDescent="0.25"/>
    <row r="15517" customFormat="1" x14ac:dyDescent="0.25"/>
    <row r="15518" customFormat="1" x14ac:dyDescent="0.25"/>
    <row r="15519" customFormat="1" x14ac:dyDescent="0.25"/>
    <row r="15520" customFormat="1" x14ac:dyDescent="0.25"/>
    <row r="15521" customFormat="1" x14ac:dyDescent="0.25"/>
    <row r="15522" customFormat="1" x14ac:dyDescent="0.25"/>
    <row r="15523" customFormat="1" x14ac:dyDescent="0.25"/>
    <row r="15524" customFormat="1" x14ac:dyDescent="0.25"/>
    <row r="15525" customFormat="1" x14ac:dyDescent="0.25"/>
    <row r="15526" customFormat="1" x14ac:dyDescent="0.25"/>
    <row r="15527" customFormat="1" x14ac:dyDescent="0.25"/>
    <row r="15528" customFormat="1" x14ac:dyDescent="0.25"/>
    <row r="15529" customFormat="1" x14ac:dyDescent="0.25"/>
    <row r="15530" customFormat="1" x14ac:dyDescent="0.25"/>
    <row r="15531" customFormat="1" x14ac:dyDescent="0.25"/>
    <row r="15532" customFormat="1" x14ac:dyDescent="0.25"/>
    <row r="15533" customFormat="1" x14ac:dyDescent="0.25"/>
    <row r="15534" customFormat="1" x14ac:dyDescent="0.25"/>
    <row r="15535" customFormat="1" x14ac:dyDescent="0.25"/>
    <row r="15536" customFormat="1" x14ac:dyDescent="0.25"/>
    <row r="15537" customFormat="1" x14ac:dyDescent="0.25"/>
    <row r="15538" customFormat="1" x14ac:dyDescent="0.25"/>
    <row r="15539" customFormat="1" x14ac:dyDescent="0.25"/>
    <row r="15540" customFormat="1" x14ac:dyDescent="0.25"/>
    <row r="15541" customFormat="1" x14ac:dyDescent="0.25"/>
    <row r="15542" customFormat="1" x14ac:dyDescent="0.25"/>
    <row r="15543" customFormat="1" x14ac:dyDescent="0.25"/>
    <row r="15544" customFormat="1" x14ac:dyDescent="0.25"/>
    <row r="15545" customFormat="1" x14ac:dyDescent="0.25"/>
    <row r="15546" customFormat="1" x14ac:dyDescent="0.25"/>
    <row r="15547" customFormat="1" x14ac:dyDescent="0.25"/>
    <row r="15548" customFormat="1" x14ac:dyDescent="0.25"/>
    <row r="15549" customFormat="1" x14ac:dyDescent="0.25"/>
    <row r="15550" customFormat="1" x14ac:dyDescent="0.25"/>
    <row r="15551" customFormat="1" x14ac:dyDescent="0.25"/>
    <row r="15552" customFormat="1" x14ac:dyDescent="0.25"/>
    <row r="15553" customFormat="1" x14ac:dyDescent="0.25"/>
    <row r="15554" customFormat="1" x14ac:dyDescent="0.25"/>
    <row r="15555" customFormat="1" x14ac:dyDescent="0.25"/>
    <row r="15556" customFormat="1" x14ac:dyDescent="0.25"/>
    <row r="15557" customFormat="1" x14ac:dyDescent="0.25"/>
    <row r="15558" customFormat="1" x14ac:dyDescent="0.25"/>
    <row r="15559" customFormat="1" x14ac:dyDescent="0.25"/>
    <row r="15560" customFormat="1" x14ac:dyDescent="0.25"/>
    <row r="15561" customFormat="1" x14ac:dyDescent="0.25"/>
    <row r="15562" customFormat="1" x14ac:dyDescent="0.25"/>
    <row r="15563" customFormat="1" x14ac:dyDescent="0.25"/>
    <row r="15564" customFormat="1" x14ac:dyDescent="0.25"/>
    <row r="15565" customFormat="1" x14ac:dyDescent="0.25"/>
    <row r="15566" customFormat="1" x14ac:dyDescent="0.25"/>
    <row r="15567" customFormat="1" x14ac:dyDescent="0.25"/>
    <row r="15568" customFormat="1" x14ac:dyDescent="0.25"/>
    <row r="15569" customFormat="1" x14ac:dyDescent="0.25"/>
    <row r="15570" customFormat="1" x14ac:dyDescent="0.25"/>
    <row r="15571" customFormat="1" x14ac:dyDescent="0.25"/>
    <row r="15572" customFormat="1" x14ac:dyDescent="0.25"/>
    <row r="15573" customFormat="1" x14ac:dyDescent="0.25"/>
    <row r="15574" customFormat="1" x14ac:dyDescent="0.25"/>
    <row r="15575" customFormat="1" x14ac:dyDescent="0.25"/>
    <row r="15576" customFormat="1" x14ac:dyDescent="0.25"/>
    <row r="15577" customFormat="1" x14ac:dyDescent="0.25"/>
    <row r="15578" customFormat="1" x14ac:dyDescent="0.25"/>
    <row r="15579" customFormat="1" x14ac:dyDescent="0.25"/>
    <row r="15580" customFormat="1" x14ac:dyDescent="0.25"/>
    <row r="15581" customFormat="1" x14ac:dyDescent="0.25"/>
    <row r="15582" customFormat="1" x14ac:dyDescent="0.25"/>
    <row r="15583" customFormat="1" x14ac:dyDescent="0.25"/>
    <row r="15584" customFormat="1" x14ac:dyDescent="0.25"/>
    <row r="15585" customFormat="1" x14ac:dyDescent="0.25"/>
    <row r="15586" customFormat="1" x14ac:dyDescent="0.25"/>
    <row r="15587" customFormat="1" x14ac:dyDescent="0.25"/>
    <row r="15588" customFormat="1" x14ac:dyDescent="0.25"/>
    <row r="15589" customFormat="1" x14ac:dyDescent="0.25"/>
    <row r="15590" customFormat="1" x14ac:dyDescent="0.25"/>
    <row r="15591" customFormat="1" x14ac:dyDescent="0.25"/>
    <row r="15592" customFormat="1" x14ac:dyDescent="0.25"/>
    <row r="15593" customFormat="1" x14ac:dyDescent="0.25"/>
    <row r="15594" customFormat="1" x14ac:dyDescent="0.25"/>
    <row r="15595" customFormat="1" x14ac:dyDescent="0.25"/>
    <row r="15596" customFormat="1" x14ac:dyDescent="0.25"/>
    <row r="15597" customFormat="1" x14ac:dyDescent="0.25"/>
    <row r="15598" customFormat="1" x14ac:dyDescent="0.25"/>
    <row r="15599" customFormat="1" x14ac:dyDescent="0.25"/>
    <row r="15600" customFormat="1" x14ac:dyDescent="0.25"/>
    <row r="15601" customFormat="1" x14ac:dyDescent="0.25"/>
    <row r="15602" customFormat="1" x14ac:dyDescent="0.25"/>
    <row r="15603" customFormat="1" x14ac:dyDescent="0.25"/>
    <row r="15604" customFormat="1" x14ac:dyDescent="0.25"/>
    <row r="15605" customFormat="1" x14ac:dyDescent="0.25"/>
    <row r="15606" customFormat="1" x14ac:dyDescent="0.25"/>
    <row r="15607" customFormat="1" x14ac:dyDescent="0.25"/>
    <row r="15608" customFormat="1" x14ac:dyDescent="0.25"/>
    <row r="15609" customFormat="1" x14ac:dyDescent="0.25"/>
    <row r="15610" customFormat="1" x14ac:dyDescent="0.25"/>
    <row r="15611" customFormat="1" x14ac:dyDescent="0.25"/>
    <row r="15612" customFormat="1" x14ac:dyDescent="0.25"/>
    <row r="15613" customFormat="1" x14ac:dyDescent="0.25"/>
    <row r="15614" customFormat="1" x14ac:dyDescent="0.25"/>
    <row r="15615" customFormat="1" x14ac:dyDescent="0.25"/>
    <row r="15616" customFormat="1" x14ac:dyDescent="0.25"/>
    <row r="15617" customFormat="1" x14ac:dyDescent="0.25"/>
    <row r="15618" customFormat="1" x14ac:dyDescent="0.25"/>
    <row r="15619" customFormat="1" x14ac:dyDescent="0.25"/>
    <row r="15620" customFormat="1" x14ac:dyDescent="0.25"/>
    <row r="15621" customFormat="1" x14ac:dyDescent="0.25"/>
    <row r="15622" customFormat="1" x14ac:dyDescent="0.25"/>
    <row r="15623" customFormat="1" x14ac:dyDescent="0.25"/>
    <row r="15624" customFormat="1" x14ac:dyDescent="0.25"/>
    <row r="15625" customFormat="1" x14ac:dyDescent="0.25"/>
    <row r="15626" customFormat="1" x14ac:dyDescent="0.25"/>
    <row r="15627" customFormat="1" x14ac:dyDescent="0.25"/>
    <row r="15628" customFormat="1" x14ac:dyDescent="0.25"/>
    <row r="15629" customFormat="1" x14ac:dyDescent="0.25"/>
    <row r="15630" customFormat="1" x14ac:dyDescent="0.25"/>
    <row r="15631" customFormat="1" x14ac:dyDescent="0.25"/>
    <row r="15632" customFormat="1" x14ac:dyDescent="0.25"/>
    <row r="15633" customFormat="1" x14ac:dyDescent="0.25"/>
    <row r="15634" customFormat="1" x14ac:dyDescent="0.25"/>
    <row r="15635" customFormat="1" x14ac:dyDescent="0.25"/>
    <row r="15636" customFormat="1" x14ac:dyDescent="0.25"/>
    <row r="15637" customFormat="1" x14ac:dyDescent="0.25"/>
    <row r="15638" customFormat="1" x14ac:dyDescent="0.25"/>
    <row r="15639" customFormat="1" x14ac:dyDescent="0.25"/>
    <row r="15640" customFormat="1" x14ac:dyDescent="0.25"/>
    <row r="15641" customFormat="1" x14ac:dyDescent="0.25"/>
    <row r="15642" customFormat="1" x14ac:dyDescent="0.25"/>
    <row r="15643" customFormat="1" x14ac:dyDescent="0.25"/>
    <row r="15644" customFormat="1" x14ac:dyDescent="0.25"/>
    <row r="15645" customFormat="1" x14ac:dyDescent="0.25"/>
    <row r="15646" customFormat="1" x14ac:dyDescent="0.25"/>
    <row r="15647" customFormat="1" x14ac:dyDescent="0.25"/>
    <row r="15648" customFormat="1" x14ac:dyDescent="0.25"/>
    <row r="15649" customFormat="1" x14ac:dyDescent="0.25"/>
    <row r="15650" customFormat="1" x14ac:dyDescent="0.25"/>
    <row r="15651" customFormat="1" x14ac:dyDescent="0.25"/>
    <row r="15652" customFormat="1" x14ac:dyDescent="0.25"/>
    <row r="15653" customFormat="1" x14ac:dyDescent="0.25"/>
    <row r="15654" customFormat="1" x14ac:dyDescent="0.25"/>
    <row r="15655" customFormat="1" x14ac:dyDescent="0.25"/>
    <row r="15656" customFormat="1" x14ac:dyDescent="0.25"/>
    <row r="15657" customFormat="1" x14ac:dyDescent="0.25"/>
    <row r="15658" customFormat="1" x14ac:dyDescent="0.25"/>
    <row r="15659" customFormat="1" x14ac:dyDescent="0.25"/>
    <row r="15660" customFormat="1" x14ac:dyDescent="0.25"/>
    <row r="15661" customFormat="1" x14ac:dyDescent="0.25"/>
    <row r="15662" customFormat="1" x14ac:dyDescent="0.25"/>
    <row r="15663" customFormat="1" x14ac:dyDescent="0.25"/>
    <row r="15664" customFormat="1" x14ac:dyDescent="0.25"/>
    <row r="15665" customFormat="1" x14ac:dyDescent="0.25"/>
    <row r="15666" customFormat="1" x14ac:dyDescent="0.25"/>
    <row r="15667" customFormat="1" x14ac:dyDescent="0.25"/>
    <row r="15668" customFormat="1" x14ac:dyDescent="0.25"/>
    <row r="15669" customFormat="1" x14ac:dyDescent="0.25"/>
    <row r="15670" customFormat="1" x14ac:dyDescent="0.25"/>
    <row r="15671" customFormat="1" x14ac:dyDescent="0.25"/>
    <row r="15672" customFormat="1" x14ac:dyDescent="0.25"/>
    <row r="15673" customFormat="1" x14ac:dyDescent="0.25"/>
    <row r="15674" customFormat="1" x14ac:dyDescent="0.25"/>
    <row r="15675" customFormat="1" x14ac:dyDescent="0.25"/>
    <row r="15676" customFormat="1" x14ac:dyDescent="0.25"/>
    <row r="15677" customFormat="1" x14ac:dyDescent="0.25"/>
    <row r="15678" customFormat="1" x14ac:dyDescent="0.25"/>
    <row r="15679" customFormat="1" x14ac:dyDescent="0.25"/>
    <row r="15680" customFormat="1" x14ac:dyDescent="0.25"/>
    <row r="15681" customFormat="1" x14ac:dyDescent="0.25"/>
    <row r="15682" customFormat="1" x14ac:dyDescent="0.25"/>
    <row r="15683" customFormat="1" x14ac:dyDescent="0.25"/>
    <row r="15684" customFormat="1" x14ac:dyDescent="0.25"/>
    <row r="15685" customFormat="1" x14ac:dyDescent="0.25"/>
    <row r="15686" customFormat="1" x14ac:dyDescent="0.25"/>
    <row r="15687" customFormat="1" x14ac:dyDescent="0.25"/>
    <row r="15688" customFormat="1" x14ac:dyDescent="0.25"/>
    <row r="15689" customFormat="1" x14ac:dyDescent="0.25"/>
    <row r="15690" customFormat="1" x14ac:dyDescent="0.25"/>
    <row r="15691" customFormat="1" x14ac:dyDescent="0.25"/>
    <row r="15692" customFormat="1" x14ac:dyDescent="0.25"/>
    <row r="15693" customFormat="1" x14ac:dyDescent="0.25"/>
    <row r="15694" customFormat="1" x14ac:dyDescent="0.25"/>
    <row r="15695" customFormat="1" x14ac:dyDescent="0.25"/>
    <row r="15696" customFormat="1" x14ac:dyDescent="0.25"/>
    <row r="15697" customFormat="1" x14ac:dyDescent="0.25"/>
    <row r="15698" customFormat="1" x14ac:dyDescent="0.25"/>
    <row r="15699" customFormat="1" x14ac:dyDescent="0.25"/>
    <row r="15700" customFormat="1" x14ac:dyDescent="0.25"/>
    <row r="15701" customFormat="1" x14ac:dyDescent="0.25"/>
    <row r="15702" customFormat="1" x14ac:dyDescent="0.25"/>
    <row r="15703" customFormat="1" x14ac:dyDescent="0.25"/>
    <row r="15704" customFormat="1" x14ac:dyDescent="0.25"/>
    <row r="15705" customFormat="1" x14ac:dyDescent="0.25"/>
    <row r="15706" customFormat="1" x14ac:dyDescent="0.25"/>
    <row r="15707" customFormat="1" x14ac:dyDescent="0.25"/>
    <row r="15708" customFormat="1" x14ac:dyDescent="0.25"/>
    <row r="15709" customFormat="1" x14ac:dyDescent="0.25"/>
    <row r="15710" customFormat="1" x14ac:dyDescent="0.25"/>
    <row r="15711" customFormat="1" x14ac:dyDescent="0.25"/>
    <row r="15712" customFormat="1" x14ac:dyDescent="0.25"/>
    <row r="15713" customFormat="1" x14ac:dyDescent="0.25"/>
    <row r="15714" customFormat="1" x14ac:dyDescent="0.25"/>
    <row r="15715" customFormat="1" x14ac:dyDescent="0.25"/>
    <row r="15716" customFormat="1" x14ac:dyDescent="0.25"/>
    <row r="15717" customFormat="1" x14ac:dyDescent="0.25"/>
    <row r="15718" customFormat="1" x14ac:dyDescent="0.25"/>
    <row r="15719" customFormat="1" x14ac:dyDescent="0.25"/>
    <row r="15720" customFormat="1" x14ac:dyDescent="0.25"/>
    <row r="15721" customFormat="1" x14ac:dyDescent="0.25"/>
    <row r="15722" customFormat="1" x14ac:dyDescent="0.25"/>
    <row r="15723" customFormat="1" x14ac:dyDescent="0.25"/>
    <row r="15724" customFormat="1" x14ac:dyDescent="0.25"/>
    <row r="15725" customFormat="1" x14ac:dyDescent="0.25"/>
    <row r="15726" customFormat="1" x14ac:dyDescent="0.25"/>
    <row r="15727" customFormat="1" x14ac:dyDescent="0.25"/>
    <row r="15728" customFormat="1" x14ac:dyDescent="0.25"/>
    <row r="15729" customFormat="1" x14ac:dyDescent="0.25"/>
    <row r="15730" customFormat="1" x14ac:dyDescent="0.25"/>
    <row r="15731" customFormat="1" x14ac:dyDescent="0.25"/>
    <row r="15732" customFormat="1" x14ac:dyDescent="0.25"/>
    <row r="15733" customFormat="1" x14ac:dyDescent="0.25"/>
    <row r="15734" customFormat="1" x14ac:dyDescent="0.25"/>
    <row r="15735" customFormat="1" x14ac:dyDescent="0.25"/>
    <row r="15736" customFormat="1" x14ac:dyDescent="0.25"/>
    <row r="15737" customFormat="1" x14ac:dyDescent="0.25"/>
    <row r="15738" customFormat="1" x14ac:dyDescent="0.25"/>
    <row r="15739" customFormat="1" x14ac:dyDescent="0.25"/>
    <row r="15740" customFormat="1" x14ac:dyDescent="0.25"/>
    <row r="15741" customFormat="1" x14ac:dyDescent="0.25"/>
    <row r="15742" customFormat="1" x14ac:dyDescent="0.25"/>
    <row r="15743" customFormat="1" x14ac:dyDescent="0.25"/>
    <row r="15744" customFormat="1" x14ac:dyDescent="0.25"/>
    <row r="15745" customFormat="1" x14ac:dyDescent="0.25"/>
    <row r="15746" customFormat="1" x14ac:dyDescent="0.25"/>
    <row r="15747" customFormat="1" x14ac:dyDescent="0.25"/>
    <row r="15748" customFormat="1" x14ac:dyDescent="0.25"/>
    <row r="15749" customFormat="1" x14ac:dyDescent="0.25"/>
    <row r="15750" customFormat="1" x14ac:dyDescent="0.25"/>
    <row r="15751" customFormat="1" x14ac:dyDescent="0.25"/>
    <row r="15752" customFormat="1" x14ac:dyDescent="0.25"/>
    <row r="15753" customFormat="1" x14ac:dyDescent="0.25"/>
    <row r="15754" customFormat="1" x14ac:dyDescent="0.25"/>
    <row r="15755" customFormat="1" x14ac:dyDescent="0.25"/>
    <row r="15756" customFormat="1" x14ac:dyDescent="0.25"/>
    <row r="15757" customFormat="1" x14ac:dyDescent="0.25"/>
    <row r="15758" customFormat="1" x14ac:dyDescent="0.25"/>
    <row r="15759" customFormat="1" x14ac:dyDescent="0.25"/>
    <row r="15760" customFormat="1" x14ac:dyDescent="0.25"/>
    <row r="15761" customFormat="1" x14ac:dyDescent="0.25"/>
    <row r="15762" customFormat="1" x14ac:dyDescent="0.25"/>
    <row r="15763" customFormat="1" x14ac:dyDescent="0.25"/>
    <row r="15764" customFormat="1" x14ac:dyDescent="0.25"/>
    <row r="15765" customFormat="1" x14ac:dyDescent="0.25"/>
    <row r="15766" customFormat="1" x14ac:dyDescent="0.25"/>
    <row r="15767" customFormat="1" x14ac:dyDescent="0.25"/>
    <row r="15768" customFormat="1" x14ac:dyDescent="0.25"/>
    <row r="15769" customFormat="1" x14ac:dyDescent="0.25"/>
    <row r="15770" customFormat="1" x14ac:dyDescent="0.25"/>
    <row r="15771" customFormat="1" x14ac:dyDescent="0.25"/>
    <row r="15772" customFormat="1" x14ac:dyDescent="0.25"/>
    <row r="15773" customFormat="1" x14ac:dyDescent="0.25"/>
    <row r="15774" customFormat="1" x14ac:dyDescent="0.25"/>
    <row r="15775" customFormat="1" x14ac:dyDescent="0.25"/>
    <row r="15776" customFormat="1" x14ac:dyDescent="0.25"/>
    <row r="15777" customFormat="1" x14ac:dyDescent="0.25"/>
    <row r="15778" customFormat="1" x14ac:dyDescent="0.25"/>
    <row r="15779" customFormat="1" x14ac:dyDescent="0.25"/>
    <row r="15780" customFormat="1" x14ac:dyDescent="0.25"/>
    <row r="15781" customFormat="1" x14ac:dyDescent="0.25"/>
    <row r="15782" customFormat="1" x14ac:dyDescent="0.25"/>
    <row r="15783" customFormat="1" x14ac:dyDescent="0.25"/>
    <row r="15784" customFormat="1" x14ac:dyDescent="0.25"/>
    <row r="15785" customFormat="1" x14ac:dyDescent="0.25"/>
    <row r="15786" customFormat="1" x14ac:dyDescent="0.25"/>
    <row r="15787" customFormat="1" x14ac:dyDescent="0.25"/>
    <row r="15788" customFormat="1" x14ac:dyDescent="0.25"/>
    <row r="15789" customFormat="1" x14ac:dyDescent="0.25"/>
    <row r="15790" customFormat="1" x14ac:dyDescent="0.25"/>
    <row r="15791" customFormat="1" x14ac:dyDescent="0.25"/>
    <row r="15792" customFormat="1" x14ac:dyDescent="0.25"/>
    <row r="15793" customFormat="1" x14ac:dyDescent="0.25"/>
    <row r="15794" customFormat="1" x14ac:dyDescent="0.25"/>
    <row r="15795" customFormat="1" x14ac:dyDescent="0.25"/>
    <row r="15796" customFormat="1" x14ac:dyDescent="0.25"/>
    <row r="15797" customFormat="1" x14ac:dyDescent="0.25"/>
    <row r="15798" customFormat="1" x14ac:dyDescent="0.25"/>
    <row r="15799" customFormat="1" x14ac:dyDescent="0.25"/>
    <row r="15800" customFormat="1" x14ac:dyDescent="0.25"/>
    <row r="15801" customFormat="1" x14ac:dyDescent="0.25"/>
    <row r="15802" customFormat="1" x14ac:dyDescent="0.25"/>
    <row r="15803" customFormat="1" x14ac:dyDescent="0.25"/>
    <row r="15804" customFormat="1" x14ac:dyDescent="0.25"/>
    <row r="15805" customFormat="1" x14ac:dyDescent="0.25"/>
    <row r="15806" customFormat="1" x14ac:dyDescent="0.25"/>
    <row r="15807" customFormat="1" x14ac:dyDescent="0.25"/>
    <row r="15808" customFormat="1" x14ac:dyDescent="0.25"/>
    <row r="15809" customFormat="1" x14ac:dyDescent="0.25"/>
    <row r="15810" customFormat="1" x14ac:dyDescent="0.25"/>
    <row r="15811" customFormat="1" x14ac:dyDescent="0.25"/>
    <row r="15812" customFormat="1" x14ac:dyDescent="0.25"/>
    <row r="15813" customFormat="1" x14ac:dyDescent="0.25"/>
    <row r="15814" customFormat="1" x14ac:dyDescent="0.25"/>
    <row r="15815" customFormat="1" x14ac:dyDescent="0.25"/>
    <row r="15816" customFormat="1" x14ac:dyDescent="0.25"/>
    <row r="15817" customFormat="1" x14ac:dyDescent="0.25"/>
    <row r="15818" customFormat="1" x14ac:dyDescent="0.25"/>
    <row r="15819" customFormat="1" x14ac:dyDescent="0.25"/>
    <row r="15820" customFormat="1" x14ac:dyDescent="0.25"/>
    <row r="15821" customFormat="1" x14ac:dyDescent="0.25"/>
    <row r="15822" customFormat="1" x14ac:dyDescent="0.25"/>
    <row r="15823" customFormat="1" x14ac:dyDescent="0.25"/>
    <row r="15824" customFormat="1" x14ac:dyDescent="0.25"/>
    <row r="15825" customFormat="1" x14ac:dyDescent="0.25"/>
    <row r="15826" customFormat="1" x14ac:dyDescent="0.25"/>
    <row r="15827" customFormat="1" x14ac:dyDescent="0.25"/>
    <row r="15828" customFormat="1" x14ac:dyDescent="0.25"/>
    <row r="15829" customFormat="1" x14ac:dyDescent="0.25"/>
    <row r="15830" customFormat="1" x14ac:dyDescent="0.25"/>
    <row r="15831" customFormat="1" x14ac:dyDescent="0.25"/>
    <row r="15832" customFormat="1" x14ac:dyDescent="0.25"/>
    <row r="15833" customFormat="1" x14ac:dyDescent="0.25"/>
    <row r="15834" customFormat="1" x14ac:dyDescent="0.25"/>
    <row r="15835" customFormat="1" x14ac:dyDescent="0.25"/>
    <row r="15836" customFormat="1" x14ac:dyDescent="0.25"/>
    <row r="15837" customFormat="1" x14ac:dyDescent="0.25"/>
    <row r="15838" customFormat="1" x14ac:dyDescent="0.25"/>
    <row r="15839" customFormat="1" x14ac:dyDescent="0.25"/>
    <row r="15840" customFormat="1" x14ac:dyDescent="0.25"/>
    <row r="15841" customFormat="1" x14ac:dyDescent="0.25"/>
    <row r="15842" customFormat="1" x14ac:dyDescent="0.25"/>
    <row r="15843" customFormat="1" x14ac:dyDescent="0.25"/>
    <row r="15844" customFormat="1" x14ac:dyDescent="0.25"/>
    <row r="15845" customFormat="1" x14ac:dyDescent="0.25"/>
    <row r="15846" customFormat="1" x14ac:dyDescent="0.25"/>
    <row r="15847" customFormat="1" x14ac:dyDescent="0.25"/>
    <row r="15848" customFormat="1" x14ac:dyDescent="0.25"/>
    <row r="15849" customFormat="1" x14ac:dyDescent="0.25"/>
    <row r="15850" customFormat="1" x14ac:dyDescent="0.25"/>
    <row r="15851" customFormat="1" x14ac:dyDescent="0.25"/>
    <row r="15852" customFormat="1" x14ac:dyDescent="0.25"/>
    <row r="15853" customFormat="1" x14ac:dyDescent="0.25"/>
    <row r="15854" customFormat="1" x14ac:dyDescent="0.25"/>
    <row r="15855" customFormat="1" x14ac:dyDescent="0.25"/>
    <row r="15856" customFormat="1" x14ac:dyDescent="0.25"/>
    <row r="15857" customFormat="1" x14ac:dyDescent="0.25"/>
    <row r="15858" customFormat="1" x14ac:dyDescent="0.25"/>
    <row r="15859" customFormat="1" x14ac:dyDescent="0.25"/>
    <row r="15860" customFormat="1" x14ac:dyDescent="0.25"/>
    <row r="15861" customFormat="1" x14ac:dyDescent="0.25"/>
    <row r="15862" customFormat="1" x14ac:dyDescent="0.25"/>
    <row r="15863" customFormat="1" x14ac:dyDescent="0.25"/>
    <row r="15864" customFormat="1" x14ac:dyDescent="0.25"/>
    <row r="15865" customFormat="1" x14ac:dyDescent="0.25"/>
    <row r="15866" customFormat="1" x14ac:dyDescent="0.25"/>
    <row r="15867" customFormat="1" x14ac:dyDescent="0.25"/>
    <row r="15868" customFormat="1" x14ac:dyDescent="0.25"/>
    <row r="15869" customFormat="1" x14ac:dyDescent="0.25"/>
    <row r="15870" customFormat="1" x14ac:dyDescent="0.25"/>
    <row r="15871" customFormat="1" x14ac:dyDescent="0.25"/>
    <row r="15872" customFormat="1" x14ac:dyDescent="0.25"/>
    <row r="15873" customFormat="1" x14ac:dyDescent="0.25"/>
    <row r="15874" customFormat="1" x14ac:dyDescent="0.25"/>
    <row r="15875" customFormat="1" x14ac:dyDescent="0.25"/>
    <row r="15876" customFormat="1" x14ac:dyDescent="0.25"/>
    <row r="15877" customFormat="1" x14ac:dyDescent="0.25"/>
    <row r="15878" customFormat="1" x14ac:dyDescent="0.25"/>
    <row r="15879" customFormat="1" x14ac:dyDescent="0.25"/>
    <row r="15880" customFormat="1" x14ac:dyDescent="0.25"/>
    <row r="15881" customFormat="1" x14ac:dyDescent="0.25"/>
    <row r="15882" customFormat="1" x14ac:dyDescent="0.25"/>
    <row r="15883" customFormat="1" x14ac:dyDescent="0.25"/>
    <row r="15884" customFormat="1" x14ac:dyDescent="0.25"/>
    <row r="15885" customFormat="1" x14ac:dyDescent="0.25"/>
    <row r="15886" customFormat="1" x14ac:dyDescent="0.25"/>
    <row r="15887" customFormat="1" x14ac:dyDescent="0.25"/>
    <row r="15888" customFormat="1" x14ac:dyDescent="0.25"/>
    <row r="15889" customFormat="1" x14ac:dyDescent="0.25"/>
    <row r="15890" customFormat="1" x14ac:dyDescent="0.25"/>
    <row r="15891" customFormat="1" x14ac:dyDescent="0.25"/>
    <row r="15892" customFormat="1" x14ac:dyDescent="0.25"/>
    <row r="15893" customFormat="1" x14ac:dyDescent="0.25"/>
    <row r="15894" customFormat="1" x14ac:dyDescent="0.25"/>
    <row r="15895" customFormat="1" x14ac:dyDescent="0.25"/>
    <row r="15896" customFormat="1" x14ac:dyDescent="0.25"/>
    <row r="15897" customFormat="1" x14ac:dyDescent="0.25"/>
    <row r="15898" customFormat="1" x14ac:dyDescent="0.25"/>
    <row r="15899" customFormat="1" x14ac:dyDescent="0.25"/>
    <row r="15900" customFormat="1" x14ac:dyDescent="0.25"/>
    <row r="15901" customFormat="1" x14ac:dyDescent="0.25"/>
    <row r="15902" customFormat="1" x14ac:dyDescent="0.25"/>
    <row r="15903" customFormat="1" x14ac:dyDescent="0.25"/>
    <row r="15904" customFormat="1" x14ac:dyDescent="0.25"/>
    <row r="15905" customFormat="1" x14ac:dyDescent="0.25"/>
    <row r="15906" customFormat="1" x14ac:dyDescent="0.25"/>
    <row r="15907" customFormat="1" x14ac:dyDescent="0.25"/>
    <row r="15908" customFormat="1" x14ac:dyDescent="0.25"/>
    <row r="15909" customFormat="1" x14ac:dyDescent="0.25"/>
    <row r="15910" customFormat="1" x14ac:dyDescent="0.25"/>
    <row r="15911" customFormat="1" x14ac:dyDescent="0.25"/>
    <row r="15912" customFormat="1" x14ac:dyDescent="0.25"/>
    <row r="15913" customFormat="1" x14ac:dyDescent="0.25"/>
    <row r="15914" customFormat="1" x14ac:dyDescent="0.25"/>
    <row r="15915" customFormat="1" x14ac:dyDescent="0.25"/>
    <row r="15916" customFormat="1" x14ac:dyDescent="0.25"/>
    <row r="15917" customFormat="1" x14ac:dyDescent="0.25"/>
    <row r="15918" customFormat="1" x14ac:dyDescent="0.25"/>
    <row r="15919" customFormat="1" x14ac:dyDescent="0.25"/>
    <row r="15920" customFormat="1" x14ac:dyDescent="0.25"/>
    <row r="15921" customFormat="1" x14ac:dyDescent="0.25"/>
    <row r="15922" customFormat="1" x14ac:dyDescent="0.25"/>
    <row r="15923" customFormat="1" x14ac:dyDescent="0.25"/>
    <row r="15924" customFormat="1" x14ac:dyDescent="0.25"/>
    <row r="15925" customFormat="1" x14ac:dyDescent="0.25"/>
    <row r="15926" customFormat="1" x14ac:dyDescent="0.25"/>
    <row r="15927" customFormat="1" x14ac:dyDescent="0.25"/>
    <row r="15928" customFormat="1" x14ac:dyDescent="0.25"/>
    <row r="15929" customFormat="1" x14ac:dyDescent="0.25"/>
    <row r="15930" customFormat="1" x14ac:dyDescent="0.25"/>
    <row r="15931" customFormat="1" x14ac:dyDescent="0.25"/>
    <row r="15932" customFormat="1" x14ac:dyDescent="0.25"/>
    <row r="15933" customFormat="1" x14ac:dyDescent="0.25"/>
    <row r="15934" customFormat="1" x14ac:dyDescent="0.25"/>
    <row r="15935" customFormat="1" x14ac:dyDescent="0.25"/>
    <row r="15936" customFormat="1" x14ac:dyDescent="0.25"/>
    <row r="15937" customFormat="1" x14ac:dyDescent="0.25"/>
    <row r="15938" customFormat="1" x14ac:dyDescent="0.25"/>
    <row r="15939" customFormat="1" x14ac:dyDescent="0.25"/>
    <row r="15940" customFormat="1" x14ac:dyDescent="0.25"/>
    <row r="15941" customFormat="1" x14ac:dyDescent="0.25"/>
    <row r="15942" customFormat="1" x14ac:dyDescent="0.25"/>
    <row r="15943" customFormat="1" x14ac:dyDescent="0.25"/>
    <row r="15944" customFormat="1" x14ac:dyDescent="0.25"/>
    <row r="15945" customFormat="1" x14ac:dyDescent="0.25"/>
    <row r="15946" customFormat="1" x14ac:dyDescent="0.25"/>
    <row r="15947" customFormat="1" x14ac:dyDescent="0.25"/>
    <row r="15948" customFormat="1" x14ac:dyDescent="0.25"/>
    <row r="15949" customFormat="1" x14ac:dyDescent="0.25"/>
    <row r="15950" customFormat="1" x14ac:dyDescent="0.25"/>
    <row r="15951" customFormat="1" x14ac:dyDescent="0.25"/>
    <row r="15952" customFormat="1" x14ac:dyDescent="0.25"/>
    <row r="15953" customFormat="1" x14ac:dyDescent="0.25"/>
    <row r="15954" customFormat="1" x14ac:dyDescent="0.25"/>
    <row r="15955" customFormat="1" x14ac:dyDescent="0.25"/>
    <row r="15956" customFormat="1" x14ac:dyDescent="0.25"/>
    <row r="15957" customFormat="1" x14ac:dyDescent="0.25"/>
    <row r="15958" customFormat="1" x14ac:dyDescent="0.25"/>
    <row r="15959" customFormat="1" x14ac:dyDescent="0.25"/>
    <row r="15960" customFormat="1" x14ac:dyDescent="0.25"/>
    <row r="15961" customFormat="1" x14ac:dyDescent="0.25"/>
    <row r="15962" customFormat="1" x14ac:dyDescent="0.25"/>
    <row r="15963" customFormat="1" x14ac:dyDescent="0.25"/>
    <row r="15964" customFormat="1" x14ac:dyDescent="0.25"/>
    <row r="15965" customFormat="1" x14ac:dyDescent="0.25"/>
    <row r="15966" customFormat="1" x14ac:dyDescent="0.25"/>
    <row r="15967" customFormat="1" x14ac:dyDescent="0.25"/>
    <row r="15968" customFormat="1" x14ac:dyDescent="0.25"/>
    <row r="15969" customFormat="1" x14ac:dyDescent="0.25"/>
    <row r="15970" customFormat="1" x14ac:dyDescent="0.25"/>
    <row r="15971" customFormat="1" x14ac:dyDescent="0.25"/>
    <row r="15972" customFormat="1" x14ac:dyDescent="0.25"/>
    <row r="15973" customFormat="1" x14ac:dyDescent="0.25"/>
    <row r="15974" customFormat="1" x14ac:dyDescent="0.25"/>
    <row r="15975" customFormat="1" x14ac:dyDescent="0.25"/>
    <row r="15976" customFormat="1" x14ac:dyDescent="0.25"/>
    <row r="15977" customFormat="1" x14ac:dyDescent="0.25"/>
    <row r="15978" customFormat="1" x14ac:dyDescent="0.25"/>
    <row r="15979" customFormat="1" x14ac:dyDescent="0.25"/>
    <row r="15980" customFormat="1" x14ac:dyDescent="0.25"/>
    <row r="15981" customFormat="1" x14ac:dyDescent="0.25"/>
    <row r="15982" customFormat="1" x14ac:dyDescent="0.25"/>
    <row r="15983" customFormat="1" x14ac:dyDescent="0.25"/>
    <row r="15984" customFormat="1" x14ac:dyDescent="0.25"/>
    <row r="15985" customFormat="1" x14ac:dyDescent="0.25"/>
    <row r="15986" customFormat="1" x14ac:dyDescent="0.25"/>
    <row r="15987" customFormat="1" x14ac:dyDescent="0.25"/>
    <row r="15988" customFormat="1" x14ac:dyDescent="0.25"/>
    <row r="15989" customFormat="1" x14ac:dyDescent="0.25"/>
    <row r="15990" customFormat="1" x14ac:dyDescent="0.25"/>
    <row r="15991" customFormat="1" x14ac:dyDescent="0.25"/>
    <row r="15992" customFormat="1" x14ac:dyDescent="0.25"/>
    <row r="15993" customFormat="1" x14ac:dyDescent="0.25"/>
    <row r="15994" customFormat="1" x14ac:dyDescent="0.25"/>
    <row r="15995" customFormat="1" x14ac:dyDescent="0.25"/>
    <row r="15996" customFormat="1" x14ac:dyDescent="0.25"/>
    <row r="15997" customFormat="1" x14ac:dyDescent="0.25"/>
    <row r="15998" customFormat="1" x14ac:dyDescent="0.25"/>
    <row r="15999" customFormat="1" x14ac:dyDescent="0.25"/>
    <row r="16000" customFormat="1" x14ac:dyDescent="0.25"/>
    <row r="16001" customFormat="1" x14ac:dyDescent="0.25"/>
    <row r="16002" customFormat="1" x14ac:dyDescent="0.25"/>
    <row r="16003" customFormat="1" x14ac:dyDescent="0.25"/>
    <row r="16004" customFormat="1" x14ac:dyDescent="0.25"/>
    <row r="16005" customFormat="1" x14ac:dyDescent="0.25"/>
    <row r="16006" customFormat="1" x14ac:dyDescent="0.25"/>
    <row r="16007" customFormat="1" x14ac:dyDescent="0.25"/>
    <row r="16008" customFormat="1" x14ac:dyDescent="0.25"/>
    <row r="16009" customFormat="1" x14ac:dyDescent="0.25"/>
    <row r="16010" customFormat="1" x14ac:dyDescent="0.25"/>
    <row r="16011" customFormat="1" x14ac:dyDescent="0.25"/>
    <row r="16012" customFormat="1" x14ac:dyDescent="0.25"/>
    <row r="16013" customFormat="1" x14ac:dyDescent="0.25"/>
    <row r="16014" customFormat="1" x14ac:dyDescent="0.25"/>
    <row r="16015" customFormat="1" x14ac:dyDescent="0.25"/>
    <row r="16016" customFormat="1" x14ac:dyDescent="0.25"/>
    <row r="16017" customFormat="1" x14ac:dyDescent="0.25"/>
    <row r="16018" customFormat="1" x14ac:dyDescent="0.25"/>
    <row r="16019" customFormat="1" x14ac:dyDescent="0.25"/>
    <row r="16020" customFormat="1" x14ac:dyDescent="0.25"/>
    <row r="16021" customFormat="1" x14ac:dyDescent="0.25"/>
    <row r="16022" customFormat="1" x14ac:dyDescent="0.25"/>
    <row r="16023" customFormat="1" x14ac:dyDescent="0.25"/>
    <row r="16024" customFormat="1" x14ac:dyDescent="0.25"/>
    <row r="16025" customFormat="1" x14ac:dyDescent="0.25"/>
    <row r="16026" customFormat="1" x14ac:dyDescent="0.25"/>
    <row r="16027" customFormat="1" x14ac:dyDescent="0.25"/>
    <row r="16028" customFormat="1" x14ac:dyDescent="0.25"/>
    <row r="16029" customFormat="1" x14ac:dyDescent="0.25"/>
    <row r="16030" customFormat="1" x14ac:dyDescent="0.25"/>
    <row r="16031" customFormat="1" x14ac:dyDescent="0.25"/>
    <row r="16032" customFormat="1" x14ac:dyDescent="0.25"/>
    <row r="16033" customFormat="1" x14ac:dyDescent="0.25"/>
    <row r="16034" customFormat="1" x14ac:dyDescent="0.25"/>
    <row r="16035" customFormat="1" x14ac:dyDescent="0.25"/>
    <row r="16036" customFormat="1" x14ac:dyDescent="0.25"/>
    <row r="16037" customFormat="1" x14ac:dyDescent="0.25"/>
    <row r="16038" customFormat="1" x14ac:dyDescent="0.25"/>
    <row r="16039" customFormat="1" x14ac:dyDescent="0.25"/>
    <row r="16040" customFormat="1" x14ac:dyDescent="0.25"/>
    <row r="16041" customFormat="1" x14ac:dyDescent="0.25"/>
    <row r="16042" customFormat="1" x14ac:dyDescent="0.25"/>
    <row r="16043" customFormat="1" x14ac:dyDescent="0.25"/>
    <row r="16044" customFormat="1" x14ac:dyDescent="0.25"/>
    <row r="16045" customFormat="1" x14ac:dyDescent="0.25"/>
    <row r="16046" customFormat="1" x14ac:dyDescent="0.25"/>
    <row r="16047" customFormat="1" x14ac:dyDescent="0.25"/>
    <row r="16048" customFormat="1" x14ac:dyDescent="0.25"/>
    <row r="16049" customFormat="1" x14ac:dyDescent="0.25"/>
    <row r="16050" customFormat="1" x14ac:dyDescent="0.25"/>
    <row r="16051" customFormat="1" x14ac:dyDescent="0.25"/>
    <row r="16052" customFormat="1" x14ac:dyDescent="0.25"/>
    <row r="16053" customFormat="1" x14ac:dyDescent="0.25"/>
    <row r="16054" customFormat="1" x14ac:dyDescent="0.25"/>
    <row r="16055" customFormat="1" x14ac:dyDescent="0.25"/>
    <row r="16056" customFormat="1" x14ac:dyDescent="0.25"/>
    <row r="16057" customFormat="1" x14ac:dyDescent="0.25"/>
    <row r="16058" customFormat="1" x14ac:dyDescent="0.25"/>
    <row r="16059" customFormat="1" x14ac:dyDescent="0.25"/>
    <row r="16060" customFormat="1" x14ac:dyDescent="0.25"/>
    <row r="16061" customFormat="1" x14ac:dyDescent="0.25"/>
    <row r="16062" customFormat="1" x14ac:dyDescent="0.25"/>
    <row r="16063" customFormat="1" x14ac:dyDescent="0.25"/>
    <row r="16064" customFormat="1" x14ac:dyDescent="0.25"/>
    <row r="16065" customFormat="1" x14ac:dyDescent="0.25"/>
    <row r="16066" customFormat="1" x14ac:dyDescent="0.25"/>
    <row r="16067" customFormat="1" x14ac:dyDescent="0.25"/>
    <row r="16068" customFormat="1" x14ac:dyDescent="0.25"/>
    <row r="16069" customFormat="1" x14ac:dyDescent="0.25"/>
    <row r="16070" customFormat="1" x14ac:dyDescent="0.25"/>
    <row r="16071" customFormat="1" x14ac:dyDescent="0.25"/>
    <row r="16072" customFormat="1" x14ac:dyDescent="0.25"/>
    <row r="16073" customFormat="1" x14ac:dyDescent="0.25"/>
    <row r="16074" customFormat="1" x14ac:dyDescent="0.25"/>
    <row r="16075" customFormat="1" x14ac:dyDescent="0.25"/>
    <row r="16076" customFormat="1" x14ac:dyDescent="0.25"/>
    <row r="16077" customFormat="1" x14ac:dyDescent="0.25"/>
    <row r="16078" customFormat="1" x14ac:dyDescent="0.25"/>
    <row r="16079" customFormat="1" x14ac:dyDescent="0.25"/>
    <row r="16080" customFormat="1" x14ac:dyDescent="0.25"/>
    <row r="16081" customFormat="1" x14ac:dyDescent="0.25"/>
    <row r="16082" customFormat="1" x14ac:dyDescent="0.25"/>
    <row r="16083" customFormat="1" x14ac:dyDescent="0.25"/>
    <row r="16084" customFormat="1" x14ac:dyDescent="0.25"/>
    <row r="16085" customFormat="1" x14ac:dyDescent="0.25"/>
    <row r="16086" customFormat="1" x14ac:dyDescent="0.25"/>
    <row r="16087" customFormat="1" x14ac:dyDescent="0.25"/>
    <row r="16088" customFormat="1" x14ac:dyDescent="0.25"/>
    <row r="16089" customFormat="1" x14ac:dyDescent="0.25"/>
    <row r="16090" customFormat="1" x14ac:dyDescent="0.25"/>
    <row r="16091" customFormat="1" x14ac:dyDescent="0.25"/>
    <row r="16092" customFormat="1" x14ac:dyDescent="0.25"/>
    <row r="16093" customFormat="1" x14ac:dyDescent="0.25"/>
    <row r="16094" customFormat="1" x14ac:dyDescent="0.25"/>
    <row r="16095" customFormat="1" x14ac:dyDescent="0.25"/>
    <row r="16096" customFormat="1" x14ac:dyDescent="0.25"/>
    <row r="16097" customFormat="1" x14ac:dyDescent="0.25"/>
    <row r="16098" customFormat="1" x14ac:dyDescent="0.25"/>
    <row r="16099" customFormat="1" x14ac:dyDescent="0.25"/>
    <row r="16100" customFormat="1" x14ac:dyDescent="0.25"/>
    <row r="16101" customFormat="1" x14ac:dyDescent="0.25"/>
    <row r="16102" customFormat="1" x14ac:dyDescent="0.25"/>
    <row r="16103" customFormat="1" x14ac:dyDescent="0.25"/>
    <row r="16104" customFormat="1" x14ac:dyDescent="0.25"/>
    <row r="16105" customFormat="1" x14ac:dyDescent="0.25"/>
    <row r="16106" customFormat="1" x14ac:dyDescent="0.25"/>
    <row r="16107" customFormat="1" x14ac:dyDescent="0.25"/>
    <row r="16108" customFormat="1" x14ac:dyDescent="0.25"/>
    <row r="16109" customFormat="1" x14ac:dyDescent="0.25"/>
    <row r="16110" customFormat="1" x14ac:dyDescent="0.25"/>
    <row r="16111" customFormat="1" x14ac:dyDescent="0.25"/>
    <row r="16112" customFormat="1" x14ac:dyDescent="0.25"/>
    <row r="16113" customFormat="1" x14ac:dyDescent="0.25"/>
    <row r="16114" customFormat="1" x14ac:dyDescent="0.25"/>
    <row r="16115" customFormat="1" x14ac:dyDescent="0.25"/>
    <row r="16116" customFormat="1" x14ac:dyDescent="0.25"/>
    <row r="16117" customFormat="1" x14ac:dyDescent="0.25"/>
    <row r="16118" customFormat="1" x14ac:dyDescent="0.25"/>
    <row r="16119" customFormat="1" x14ac:dyDescent="0.25"/>
    <row r="16120" customFormat="1" x14ac:dyDescent="0.25"/>
    <row r="16121" customFormat="1" x14ac:dyDescent="0.25"/>
    <row r="16122" customFormat="1" x14ac:dyDescent="0.25"/>
    <row r="16123" customFormat="1" x14ac:dyDescent="0.25"/>
    <row r="16124" customFormat="1" x14ac:dyDescent="0.25"/>
    <row r="16125" customFormat="1" x14ac:dyDescent="0.25"/>
    <row r="16126" customFormat="1" x14ac:dyDescent="0.25"/>
    <row r="16127" customFormat="1" x14ac:dyDescent="0.25"/>
    <row r="16128" customFormat="1" x14ac:dyDescent="0.25"/>
    <row r="16129" customFormat="1" x14ac:dyDescent="0.25"/>
    <row r="16130" customFormat="1" x14ac:dyDescent="0.25"/>
    <row r="16131" customFormat="1" x14ac:dyDescent="0.25"/>
    <row r="16132" customFormat="1" x14ac:dyDescent="0.25"/>
    <row r="16133" customFormat="1" x14ac:dyDescent="0.25"/>
    <row r="16134" customFormat="1" x14ac:dyDescent="0.25"/>
    <row r="16135" customFormat="1" x14ac:dyDescent="0.25"/>
    <row r="16136" customFormat="1" x14ac:dyDescent="0.25"/>
    <row r="16137" customFormat="1" x14ac:dyDescent="0.25"/>
    <row r="16138" customFormat="1" x14ac:dyDescent="0.25"/>
    <row r="16139" customFormat="1" x14ac:dyDescent="0.25"/>
    <row r="16140" customFormat="1" x14ac:dyDescent="0.25"/>
    <row r="16141" customFormat="1" x14ac:dyDescent="0.25"/>
    <row r="16142" customFormat="1" x14ac:dyDescent="0.25"/>
    <row r="16143" customFormat="1" x14ac:dyDescent="0.25"/>
    <row r="16144" customFormat="1" x14ac:dyDescent="0.25"/>
    <row r="16145" customFormat="1" x14ac:dyDescent="0.25"/>
    <row r="16146" customFormat="1" x14ac:dyDescent="0.25"/>
    <row r="16147" customFormat="1" x14ac:dyDescent="0.25"/>
    <row r="16148" customFormat="1" x14ac:dyDescent="0.25"/>
    <row r="16149" customFormat="1" x14ac:dyDescent="0.25"/>
    <row r="16150" customFormat="1" x14ac:dyDescent="0.25"/>
    <row r="16151" customFormat="1" x14ac:dyDescent="0.25"/>
    <row r="16152" customFormat="1" x14ac:dyDescent="0.25"/>
    <row r="16153" customFormat="1" x14ac:dyDescent="0.25"/>
    <row r="16154" customFormat="1" x14ac:dyDescent="0.25"/>
    <row r="16155" customFormat="1" x14ac:dyDescent="0.25"/>
    <row r="16156" customFormat="1" x14ac:dyDescent="0.25"/>
    <row r="16157" customFormat="1" x14ac:dyDescent="0.25"/>
    <row r="16158" customFormat="1" x14ac:dyDescent="0.25"/>
    <row r="16159" customFormat="1" x14ac:dyDescent="0.25"/>
    <row r="16160" customFormat="1" x14ac:dyDescent="0.25"/>
    <row r="16161" customFormat="1" x14ac:dyDescent="0.25"/>
    <row r="16162" customFormat="1" x14ac:dyDescent="0.25"/>
    <row r="16163" customFormat="1" x14ac:dyDescent="0.25"/>
    <row r="16164" customFormat="1" x14ac:dyDescent="0.25"/>
    <row r="16165" customFormat="1" x14ac:dyDescent="0.25"/>
    <row r="16166" customFormat="1" x14ac:dyDescent="0.25"/>
    <row r="16167" customFormat="1" x14ac:dyDescent="0.25"/>
    <row r="16168" customFormat="1" x14ac:dyDescent="0.25"/>
    <row r="16169" customFormat="1" x14ac:dyDescent="0.25"/>
    <row r="16170" customFormat="1" x14ac:dyDescent="0.25"/>
    <row r="16171" customFormat="1" x14ac:dyDescent="0.25"/>
    <row r="16172" customFormat="1" x14ac:dyDescent="0.25"/>
    <row r="16173" customFormat="1" x14ac:dyDescent="0.25"/>
    <row r="16174" customFormat="1" x14ac:dyDescent="0.25"/>
    <row r="16175" customFormat="1" x14ac:dyDescent="0.25"/>
    <row r="16176" customFormat="1" x14ac:dyDescent="0.25"/>
    <row r="16177" customFormat="1" x14ac:dyDescent="0.25"/>
    <row r="16178" customFormat="1" x14ac:dyDescent="0.25"/>
    <row r="16179" customFormat="1" x14ac:dyDescent="0.25"/>
    <row r="16180" customFormat="1" x14ac:dyDescent="0.25"/>
    <row r="16181" customFormat="1" x14ac:dyDescent="0.25"/>
    <row r="16182" customFormat="1" x14ac:dyDescent="0.25"/>
    <row r="16183" customFormat="1" x14ac:dyDescent="0.25"/>
    <row r="16184" customFormat="1" x14ac:dyDescent="0.25"/>
    <row r="16185" customFormat="1" x14ac:dyDescent="0.25"/>
    <row r="16186" customFormat="1" x14ac:dyDescent="0.25"/>
    <row r="16187" customFormat="1" x14ac:dyDescent="0.25"/>
    <row r="16188" customFormat="1" x14ac:dyDescent="0.25"/>
    <row r="16189" customFormat="1" x14ac:dyDescent="0.25"/>
    <row r="16190" customFormat="1" x14ac:dyDescent="0.25"/>
    <row r="16191" customFormat="1" x14ac:dyDescent="0.25"/>
    <row r="16192" customFormat="1" x14ac:dyDescent="0.25"/>
    <row r="16193" customFormat="1" x14ac:dyDescent="0.25"/>
    <row r="16194" customFormat="1" x14ac:dyDescent="0.25"/>
    <row r="16195" customFormat="1" x14ac:dyDescent="0.25"/>
    <row r="16196" customFormat="1" x14ac:dyDescent="0.25"/>
    <row r="16197" customFormat="1" x14ac:dyDescent="0.25"/>
    <row r="16198" customFormat="1" x14ac:dyDescent="0.25"/>
    <row r="16199" customFormat="1" x14ac:dyDescent="0.25"/>
    <row r="16200" customFormat="1" x14ac:dyDescent="0.25"/>
    <row r="16201" customFormat="1" x14ac:dyDescent="0.25"/>
    <row r="16202" customFormat="1" x14ac:dyDescent="0.25"/>
    <row r="16203" customFormat="1" x14ac:dyDescent="0.25"/>
    <row r="16204" customFormat="1" x14ac:dyDescent="0.25"/>
    <row r="16205" customFormat="1" x14ac:dyDescent="0.25"/>
    <row r="16206" customFormat="1" x14ac:dyDescent="0.25"/>
    <row r="16207" customFormat="1" x14ac:dyDescent="0.25"/>
    <row r="16208" customFormat="1" x14ac:dyDescent="0.25"/>
    <row r="16209" customFormat="1" x14ac:dyDescent="0.25"/>
    <row r="16210" customFormat="1" x14ac:dyDescent="0.25"/>
    <row r="16211" customFormat="1" x14ac:dyDescent="0.25"/>
    <row r="16212" customFormat="1" x14ac:dyDescent="0.25"/>
    <row r="16213" customFormat="1" x14ac:dyDescent="0.25"/>
    <row r="16214" customFormat="1" x14ac:dyDescent="0.25"/>
    <row r="16215" customFormat="1" x14ac:dyDescent="0.25"/>
    <row r="16216" customFormat="1" x14ac:dyDescent="0.25"/>
    <row r="16217" customFormat="1" x14ac:dyDescent="0.25"/>
    <row r="16218" customFormat="1" x14ac:dyDescent="0.25"/>
    <row r="16219" customFormat="1" x14ac:dyDescent="0.25"/>
    <row r="16220" customFormat="1" x14ac:dyDescent="0.25"/>
    <row r="16221" customFormat="1" x14ac:dyDescent="0.25"/>
    <row r="16222" customFormat="1" x14ac:dyDescent="0.25"/>
    <row r="16223" customFormat="1" x14ac:dyDescent="0.25"/>
    <row r="16224" customFormat="1" x14ac:dyDescent="0.25"/>
    <row r="16225" customFormat="1" x14ac:dyDescent="0.25"/>
    <row r="16226" customFormat="1" x14ac:dyDescent="0.25"/>
    <row r="16227" customFormat="1" x14ac:dyDescent="0.25"/>
    <row r="16228" customFormat="1" x14ac:dyDescent="0.25"/>
    <row r="16229" customFormat="1" x14ac:dyDescent="0.25"/>
    <row r="16230" customFormat="1" x14ac:dyDescent="0.25"/>
    <row r="16231" customFormat="1" x14ac:dyDescent="0.25"/>
    <row r="16232" customFormat="1" x14ac:dyDescent="0.25"/>
    <row r="16233" customFormat="1" x14ac:dyDescent="0.25"/>
    <row r="16234" customFormat="1" x14ac:dyDescent="0.25"/>
    <row r="16235" customFormat="1" x14ac:dyDescent="0.25"/>
    <row r="16236" customFormat="1" x14ac:dyDescent="0.25"/>
    <row r="16237" customFormat="1" x14ac:dyDescent="0.25"/>
    <row r="16238" customFormat="1" x14ac:dyDescent="0.25"/>
    <row r="16239" customFormat="1" x14ac:dyDescent="0.25"/>
    <row r="16240" customFormat="1" x14ac:dyDescent="0.25"/>
    <row r="16241" customFormat="1" x14ac:dyDescent="0.25"/>
    <row r="16242" customFormat="1" x14ac:dyDescent="0.25"/>
    <row r="16243" customFormat="1" x14ac:dyDescent="0.25"/>
    <row r="16244" customFormat="1" x14ac:dyDescent="0.25"/>
    <row r="16245" customFormat="1" x14ac:dyDescent="0.25"/>
    <row r="16246" customFormat="1" x14ac:dyDescent="0.25"/>
    <row r="16247" customFormat="1" x14ac:dyDescent="0.25"/>
    <row r="16248" customFormat="1" x14ac:dyDescent="0.25"/>
    <row r="16249" customFormat="1" x14ac:dyDescent="0.25"/>
    <row r="16250" customFormat="1" x14ac:dyDescent="0.25"/>
    <row r="16251" customFormat="1" x14ac:dyDescent="0.25"/>
    <row r="16252" customFormat="1" x14ac:dyDescent="0.25"/>
    <row r="16253" customFormat="1" x14ac:dyDescent="0.25"/>
    <row r="16254" customFormat="1" x14ac:dyDescent="0.25"/>
    <row r="16255" customFormat="1" x14ac:dyDescent="0.25"/>
    <row r="16256" customFormat="1" x14ac:dyDescent="0.25"/>
    <row r="16257" customFormat="1" x14ac:dyDescent="0.25"/>
    <row r="16258" customFormat="1" x14ac:dyDescent="0.25"/>
    <row r="16259" customFormat="1" x14ac:dyDescent="0.25"/>
    <row r="16260" customFormat="1" x14ac:dyDescent="0.25"/>
    <row r="16261" customFormat="1" x14ac:dyDescent="0.25"/>
    <row r="16262" customFormat="1" x14ac:dyDescent="0.25"/>
    <row r="16263" customFormat="1" x14ac:dyDescent="0.25"/>
    <row r="16264" customFormat="1" x14ac:dyDescent="0.25"/>
    <row r="16265" customFormat="1" x14ac:dyDescent="0.25"/>
    <row r="16266" customFormat="1" x14ac:dyDescent="0.25"/>
    <row r="16267" customFormat="1" x14ac:dyDescent="0.25"/>
    <row r="16268" customFormat="1" x14ac:dyDescent="0.25"/>
    <row r="16269" customFormat="1" x14ac:dyDescent="0.25"/>
    <row r="16270" customFormat="1" x14ac:dyDescent="0.25"/>
    <row r="16271" customFormat="1" x14ac:dyDescent="0.25"/>
    <row r="16272" customFormat="1" x14ac:dyDescent="0.25"/>
    <row r="16273" customFormat="1" x14ac:dyDescent="0.25"/>
    <row r="16274" customFormat="1" x14ac:dyDescent="0.25"/>
    <row r="16275" customFormat="1" x14ac:dyDescent="0.25"/>
    <row r="16276" customFormat="1" x14ac:dyDescent="0.25"/>
    <row r="16277" customFormat="1" x14ac:dyDescent="0.25"/>
    <row r="16278" customFormat="1" x14ac:dyDescent="0.25"/>
    <row r="16279" customFormat="1" x14ac:dyDescent="0.25"/>
    <row r="16280" customFormat="1" x14ac:dyDescent="0.25"/>
    <row r="16281" customFormat="1" x14ac:dyDescent="0.25"/>
    <row r="16282" customFormat="1" x14ac:dyDescent="0.25"/>
    <row r="16283" customFormat="1" x14ac:dyDescent="0.25"/>
    <row r="16284" customFormat="1" x14ac:dyDescent="0.25"/>
    <row r="16285" customFormat="1" x14ac:dyDescent="0.25"/>
    <row r="16286" customFormat="1" x14ac:dyDescent="0.25"/>
    <row r="16287" customFormat="1" x14ac:dyDescent="0.25"/>
    <row r="16288" customFormat="1" x14ac:dyDescent="0.25"/>
    <row r="16289" customFormat="1" x14ac:dyDescent="0.25"/>
    <row r="16290" customFormat="1" x14ac:dyDescent="0.25"/>
    <row r="16291" customFormat="1" x14ac:dyDescent="0.25"/>
    <row r="16292" customFormat="1" x14ac:dyDescent="0.25"/>
    <row r="16293" customFormat="1" x14ac:dyDescent="0.25"/>
    <row r="16294" customFormat="1" x14ac:dyDescent="0.25"/>
    <row r="16295" customFormat="1" x14ac:dyDescent="0.25"/>
    <row r="16296" customFormat="1" x14ac:dyDescent="0.25"/>
    <row r="16297" customFormat="1" x14ac:dyDescent="0.25"/>
    <row r="16298" customFormat="1" x14ac:dyDescent="0.25"/>
    <row r="16299" customFormat="1" x14ac:dyDescent="0.25"/>
    <row r="16300" customFormat="1" x14ac:dyDescent="0.25"/>
    <row r="16301" customFormat="1" x14ac:dyDescent="0.25"/>
    <row r="16302" customFormat="1" x14ac:dyDescent="0.25"/>
    <row r="16303" customFormat="1" x14ac:dyDescent="0.25"/>
    <row r="16304" customFormat="1" x14ac:dyDescent="0.25"/>
    <row r="16305" customFormat="1" x14ac:dyDescent="0.25"/>
    <row r="16306" customFormat="1" x14ac:dyDescent="0.25"/>
    <row r="16307" customFormat="1" x14ac:dyDescent="0.25"/>
    <row r="16308" customFormat="1" x14ac:dyDescent="0.25"/>
    <row r="16309" customFormat="1" x14ac:dyDescent="0.25"/>
    <row r="16310" customFormat="1" x14ac:dyDescent="0.25"/>
    <row r="16311" customFormat="1" x14ac:dyDescent="0.25"/>
    <row r="16312" customFormat="1" x14ac:dyDescent="0.25"/>
    <row r="16313" customFormat="1" x14ac:dyDescent="0.25"/>
    <row r="16314" customFormat="1" x14ac:dyDescent="0.25"/>
    <row r="16315" customFormat="1" x14ac:dyDescent="0.25"/>
    <row r="16316" customFormat="1" x14ac:dyDescent="0.25"/>
    <row r="16317" customFormat="1" x14ac:dyDescent="0.25"/>
    <row r="16318" customFormat="1" x14ac:dyDescent="0.25"/>
    <row r="16319" customFormat="1" x14ac:dyDescent="0.25"/>
    <row r="16320" customFormat="1" x14ac:dyDescent="0.25"/>
    <row r="16321" customFormat="1" x14ac:dyDescent="0.25"/>
    <row r="16322" customFormat="1" x14ac:dyDescent="0.25"/>
    <row r="16323" customFormat="1" x14ac:dyDescent="0.25"/>
    <row r="16324" customFormat="1" x14ac:dyDescent="0.25"/>
    <row r="16325" customFormat="1" x14ac:dyDescent="0.25"/>
    <row r="16326" customFormat="1" x14ac:dyDescent="0.25"/>
    <row r="16327" customFormat="1" x14ac:dyDescent="0.25"/>
    <row r="16328" customFormat="1" x14ac:dyDescent="0.25"/>
    <row r="16329" customFormat="1" x14ac:dyDescent="0.25"/>
    <row r="16330" customFormat="1" x14ac:dyDescent="0.25"/>
    <row r="16331" customFormat="1" x14ac:dyDescent="0.25"/>
    <row r="16332" customFormat="1" x14ac:dyDescent="0.25"/>
    <row r="16333" customFormat="1" x14ac:dyDescent="0.25"/>
    <row r="16334" customFormat="1" x14ac:dyDescent="0.25"/>
    <row r="16335" customFormat="1" x14ac:dyDescent="0.25"/>
    <row r="16336" customFormat="1" x14ac:dyDescent="0.25"/>
    <row r="16337" customFormat="1" x14ac:dyDescent="0.25"/>
    <row r="16338" customFormat="1" x14ac:dyDescent="0.25"/>
    <row r="16339" customFormat="1" x14ac:dyDescent="0.25"/>
    <row r="16340" customFormat="1" x14ac:dyDescent="0.25"/>
    <row r="16341" customFormat="1" x14ac:dyDescent="0.25"/>
    <row r="16342" customFormat="1" x14ac:dyDescent="0.25"/>
    <row r="16343" customFormat="1" x14ac:dyDescent="0.25"/>
    <row r="16344" customFormat="1" x14ac:dyDescent="0.25"/>
    <row r="16345" customFormat="1" x14ac:dyDescent="0.25"/>
    <row r="16346" customFormat="1" x14ac:dyDescent="0.25"/>
    <row r="16347" customFormat="1" x14ac:dyDescent="0.25"/>
    <row r="16348" customFormat="1" x14ac:dyDescent="0.25"/>
    <row r="16349" customFormat="1" x14ac:dyDescent="0.25"/>
    <row r="16350" customFormat="1" x14ac:dyDescent="0.25"/>
    <row r="16351" customFormat="1" x14ac:dyDescent="0.25"/>
    <row r="16352" customFormat="1" x14ac:dyDescent="0.25"/>
    <row r="16353" customFormat="1" x14ac:dyDescent="0.25"/>
    <row r="16354" customFormat="1" x14ac:dyDescent="0.25"/>
    <row r="16355" customFormat="1" x14ac:dyDescent="0.25"/>
    <row r="16356" customFormat="1" x14ac:dyDescent="0.25"/>
    <row r="16357" customFormat="1" x14ac:dyDescent="0.25"/>
    <row r="16358" customFormat="1" x14ac:dyDescent="0.25"/>
    <row r="16359" customFormat="1" x14ac:dyDescent="0.25"/>
    <row r="16360" customFormat="1" x14ac:dyDescent="0.25"/>
    <row r="16361" customFormat="1" x14ac:dyDescent="0.25"/>
    <row r="16362" customFormat="1" x14ac:dyDescent="0.25"/>
    <row r="16363" customFormat="1" x14ac:dyDescent="0.25"/>
    <row r="16364" customFormat="1" x14ac:dyDescent="0.25"/>
    <row r="16365" customFormat="1" x14ac:dyDescent="0.25"/>
    <row r="16366" customFormat="1" x14ac:dyDescent="0.25"/>
    <row r="16367" customFormat="1" x14ac:dyDescent="0.25"/>
    <row r="16368" customFormat="1" x14ac:dyDescent="0.25"/>
    <row r="16369" customFormat="1" x14ac:dyDescent="0.25"/>
    <row r="16370" customFormat="1" x14ac:dyDescent="0.25"/>
    <row r="16371" customFormat="1" x14ac:dyDescent="0.25"/>
    <row r="16372" customFormat="1" x14ac:dyDescent="0.25"/>
    <row r="16373" customFormat="1" x14ac:dyDescent="0.25"/>
    <row r="16374" customFormat="1" x14ac:dyDescent="0.25"/>
    <row r="16375" customFormat="1" x14ac:dyDescent="0.25"/>
    <row r="16376" customFormat="1" x14ac:dyDescent="0.25"/>
    <row r="16377" customFormat="1" x14ac:dyDescent="0.25"/>
    <row r="16378" customFormat="1" x14ac:dyDescent="0.25"/>
    <row r="16379" customFormat="1" x14ac:dyDescent="0.25"/>
    <row r="16380" customFormat="1" x14ac:dyDescent="0.25"/>
    <row r="16381" customFormat="1" x14ac:dyDescent="0.25"/>
    <row r="16382" customFormat="1" x14ac:dyDescent="0.25"/>
    <row r="16383" customFormat="1" x14ac:dyDescent="0.25"/>
    <row r="16384" customFormat="1" x14ac:dyDescent="0.25"/>
    <row r="16385" customFormat="1" x14ac:dyDescent="0.25"/>
    <row r="16386" customFormat="1" x14ac:dyDescent="0.25"/>
    <row r="16387" customFormat="1" x14ac:dyDescent="0.25"/>
    <row r="16388" customFormat="1" x14ac:dyDescent="0.25"/>
    <row r="16389" customFormat="1" x14ac:dyDescent="0.25"/>
    <row r="16390" customFormat="1" x14ac:dyDescent="0.25"/>
    <row r="16391" customFormat="1" x14ac:dyDescent="0.25"/>
    <row r="16392" customFormat="1" x14ac:dyDescent="0.25"/>
    <row r="16393" customFormat="1" x14ac:dyDescent="0.25"/>
    <row r="16394" customFormat="1" x14ac:dyDescent="0.25"/>
    <row r="16395" customFormat="1" x14ac:dyDescent="0.25"/>
    <row r="16396" customFormat="1" x14ac:dyDescent="0.25"/>
    <row r="16397" customFormat="1" x14ac:dyDescent="0.25"/>
    <row r="16398" customFormat="1" x14ac:dyDescent="0.25"/>
    <row r="16399" customFormat="1" x14ac:dyDescent="0.25"/>
    <row r="16400" customFormat="1" x14ac:dyDescent="0.25"/>
    <row r="16401" customFormat="1" x14ac:dyDescent="0.25"/>
    <row r="16402" customFormat="1" x14ac:dyDescent="0.25"/>
    <row r="16403" customFormat="1" x14ac:dyDescent="0.25"/>
    <row r="16404" customFormat="1" x14ac:dyDescent="0.25"/>
    <row r="16405" customFormat="1" x14ac:dyDescent="0.25"/>
    <row r="16406" customFormat="1" x14ac:dyDescent="0.25"/>
    <row r="16407" customFormat="1" x14ac:dyDescent="0.25"/>
    <row r="16408" customFormat="1" x14ac:dyDescent="0.25"/>
    <row r="16409" customFormat="1" x14ac:dyDescent="0.25"/>
    <row r="16410" customFormat="1" x14ac:dyDescent="0.25"/>
    <row r="16411" customFormat="1" x14ac:dyDescent="0.25"/>
    <row r="16412" customFormat="1" x14ac:dyDescent="0.25"/>
    <row r="16413" customFormat="1" x14ac:dyDescent="0.25"/>
    <row r="16414" customFormat="1" x14ac:dyDescent="0.25"/>
    <row r="16415" customFormat="1" x14ac:dyDescent="0.25"/>
    <row r="16416" customFormat="1" x14ac:dyDescent="0.25"/>
    <row r="16417" customFormat="1" x14ac:dyDescent="0.25"/>
    <row r="16418" customFormat="1" x14ac:dyDescent="0.25"/>
    <row r="16419" customFormat="1" x14ac:dyDescent="0.25"/>
    <row r="16420" customFormat="1" x14ac:dyDescent="0.25"/>
    <row r="16421" customFormat="1" x14ac:dyDescent="0.25"/>
    <row r="16422" customFormat="1" x14ac:dyDescent="0.25"/>
    <row r="16423" customFormat="1" x14ac:dyDescent="0.25"/>
    <row r="16424" customFormat="1" x14ac:dyDescent="0.25"/>
    <row r="16425" customFormat="1" x14ac:dyDescent="0.25"/>
    <row r="16426" customFormat="1" x14ac:dyDescent="0.25"/>
    <row r="16427" customFormat="1" x14ac:dyDescent="0.25"/>
    <row r="16428" customFormat="1" x14ac:dyDescent="0.25"/>
    <row r="16429" customFormat="1" x14ac:dyDescent="0.25"/>
    <row r="16430" customFormat="1" x14ac:dyDescent="0.25"/>
    <row r="16431" customFormat="1" x14ac:dyDescent="0.25"/>
    <row r="16432" customFormat="1" x14ac:dyDescent="0.25"/>
    <row r="16433" customFormat="1" x14ac:dyDescent="0.25"/>
    <row r="16434" customFormat="1" x14ac:dyDescent="0.25"/>
    <row r="16435" customFormat="1" x14ac:dyDescent="0.25"/>
    <row r="16436" customFormat="1" x14ac:dyDescent="0.25"/>
    <row r="16437" customFormat="1" x14ac:dyDescent="0.25"/>
    <row r="16438" customFormat="1" x14ac:dyDescent="0.25"/>
    <row r="16439" customFormat="1" x14ac:dyDescent="0.25"/>
    <row r="16440" customFormat="1" x14ac:dyDescent="0.25"/>
    <row r="16441" customFormat="1" x14ac:dyDescent="0.25"/>
    <row r="16442" customFormat="1" x14ac:dyDescent="0.25"/>
    <row r="16443" customFormat="1" x14ac:dyDescent="0.25"/>
    <row r="16444" customFormat="1" x14ac:dyDescent="0.25"/>
    <row r="16445" customFormat="1" x14ac:dyDescent="0.25"/>
    <row r="16446" customFormat="1" x14ac:dyDescent="0.25"/>
    <row r="16447" customFormat="1" x14ac:dyDescent="0.25"/>
    <row r="16448" customFormat="1" x14ac:dyDescent="0.25"/>
    <row r="16449" customFormat="1" x14ac:dyDescent="0.25"/>
    <row r="16450" customFormat="1" x14ac:dyDescent="0.25"/>
    <row r="16451" customFormat="1" x14ac:dyDescent="0.25"/>
    <row r="16452" customFormat="1" x14ac:dyDescent="0.25"/>
    <row r="16453" customFormat="1" x14ac:dyDescent="0.25"/>
    <row r="16454" customFormat="1" x14ac:dyDescent="0.25"/>
    <row r="16455" customFormat="1" x14ac:dyDescent="0.25"/>
    <row r="16456" customFormat="1" x14ac:dyDescent="0.25"/>
    <row r="16457" customFormat="1" x14ac:dyDescent="0.25"/>
    <row r="16458" customFormat="1" x14ac:dyDescent="0.25"/>
    <row r="16459" customFormat="1" x14ac:dyDescent="0.25"/>
    <row r="16460" customFormat="1" x14ac:dyDescent="0.25"/>
    <row r="16461" customFormat="1" x14ac:dyDescent="0.25"/>
    <row r="16462" customFormat="1" x14ac:dyDescent="0.25"/>
  </sheetData>
  <mergeCells count="1">
    <mergeCell ref="B1:G1"/>
  </mergeCells>
  <pageMargins left="0.7" right="0.7" top="0.75" bottom="0.75" header="0.3" footer="0.3"/>
  <pageSetup paperSize="256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20"/>
  <sheetViews>
    <sheetView workbookViewId="0">
      <selection activeCell="J11" sqref="A11:J11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4.21875" style="20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22" customFormat="1" ht="15.6" x14ac:dyDescent="0.3">
      <c r="A1" s="233"/>
      <c r="B1" s="233"/>
      <c r="C1" s="233"/>
      <c r="D1" s="289">
        <v>44743</v>
      </c>
      <c r="E1" s="289"/>
      <c r="F1" s="289"/>
      <c r="G1" s="289"/>
      <c r="H1" s="289"/>
      <c r="I1" s="289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428</v>
      </c>
      <c r="I2" s="237" t="s">
        <v>7</v>
      </c>
      <c r="J2" s="238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239">
        <v>1</v>
      </c>
      <c r="E3" s="239">
        <v>18</v>
      </c>
      <c r="F3" s="239">
        <v>0</v>
      </c>
      <c r="G3" s="239">
        <f>SUM(D3:F3)</f>
        <v>19</v>
      </c>
      <c r="H3" s="239">
        <v>0</v>
      </c>
      <c r="I3" s="239">
        <v>26</v>
      </c>
      <c r="J3" s="240">
        <f t="shared" ref="J3:J76" si="0">G3/I3</f>
        <v>0.73076923076923073</v>
      </c>
    </row>
    <row r="4" spans="1:10" x14ac:dyDescent="0.25">
      <c r="A4" s="194" t="s">
        <v>12</v>
      </c>
      <c r="B4" s="194" t="s">
        <v>13</v>
      </c>
      <c r="C4" s="194" t="s">
        <v>13</v>
      </c>
      <c r="D4" s="241">
        <v>1</v>
      </c>
      <c r="E4" s="241">
        <v>23</v>
      </c>
      <c r="F4" s="241">
        <v>0</v>
      </c>
      <c r="G4" s="241">
        <f t="shared" ref="G4:G76" si="1">SUM(D4:F4)</f>
        <v>24</v>
      </c>
      <c r="H4" s="241">
        <v>1</v>
      </c>
      <c r="I4" s="241">
        <v>25</v>
      </c>
      <c r="J4" s="242">
        <f t="shared" si="0"/>
        <v>0.96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>
        <v>2</v>
      </c>
      <c r="E5" s="243">
        <v>6</v>
      </c>
      <c r="F5" s="243">
        <v>0</v>
      </c>
      <c r="G5" s="243">
        <f t="shared" si="1"/>
        <v>8</v>
      </c>
      <c r="H5" s="243">
        <v>0</v>
      </c>
      <c r="I5" s="243">
        <v>8</v>
      </c>
      <c r="J5" s="244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>
        <v>1</v>
      </c>
      <c r="E6" s="243">
        <v>12</v>
      </c>
      <c r="F6" s="243">
        <v>0</v>
      </c>
      <c r="G6" s="243">
        <f t="shared" si="1"/>
        <v>13</v>
      </c>
      <c r="H6" s="243">
        <v>1</v>
      </c>
      <c r="I6" s="243">
        <v>12</v>
      </c>
      <c r="J6" s="244">
        <f t="shared" si="0"/>
        <v>1.0833333333333333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>
        <v>7</v>
      </c>
      <c r="E7" s="243">
        <v>51</v>
      </c>
      <c r="F7" s="243">
        <v>0</v>
      </c>
      <c r="G7" s="243">
        <f t="shared" si="1"/>
        <v>58</v>
      </c>
      <c r="H7" s="243">
        <v>3</v>
      </c>
      <c r="I7" s="243">
        <v>52</v>
      </c>
      <c r="J7" s="244">
        <f t="shared" si="0"/>
        <v>1.1153846153846154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>
        <v>1</v>
      </c>
      <c r="E8" s="243">
        <v>17</v>
      </c>
      <c r="F8" s="243">
        <v>1</v>
      </c>
      <c r="G8" s="243">
        <f t="shared" si="1"/>
        <v>19</v>
      </c>
      <c r="H8" s="243">
        <v>0</v>
      </c>
      <c r="I8" s="243">
        <v>19</v>
      </c>
      <c r="J8" s="244">
        <f t="shared" si="0"/>
        <v>1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>
        <v>11</v>
      </c>
      <c r="E9" s="243">
        <v>106</v>
      </c>
      <c r="F9" s="243">
        <v>1</v>
      </c>
      <c r="G9" s="243">
        <f t="shared" si="1"/>
        <v>118</v>
      </c>
      <c r="H9" s="243">
        <v>1</v>
      </c>
      <c r="I9" s="243">
        <v>93</v>
      </c>
      <c r="J9" s="244">
        <f t="shared" si="0"/>
        <v>1.2688172043010753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>
        <v>0</v>
      </c>
      <c r="E10" s="243">
        <v>21</v>
      </c>
      <c r="F10" s="243">
        <v>0</v>
      </c>
      <c r="G10" s="243">
        <f t="shared" si="1"/>
        <v>21</v>
      </c>
      <c r="H10" s="243">
        <v>0</v>
      </c>
      <c r="I10" s="243">
        <v>18</v>
      </c>
      <c r="J10" s="244">
        <f t="shared" si="0"/>
        <v>1.1666666666666667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243">
        <v>7</v>
      </c>
      <c r="E11" s="243">
        <v>50</v>
      </c>
      <c r="F11" s="243">
        <v>0</v>
      </c>
      <c r="G11" s="243">
        <f t="shared" si="1"/>
        <v>57</v>
      </c>
      <c r="H11" s="243">
        <v>57</v>
      </c>
      <c r="I11" s="243">
        <v>26</v>
      </c>
      <c r="J11" s="244">
        <f t="shared" si="0"/>
        <v>2.1923076923076925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243">
        <v>14</v>
      </c>
      <c r="E12" s="243">
        <v>119</v>
      </c>
      <c r="F12" s="243">
        <v>0</v>
      </c>
      <c r="G12" s="243">
        <f t="shared" si="1"/>
        <v>133</v>
      </c>
      <c r="H12" s="243">
        <v>10</v>
      </c>
      <c r="I12" s="243">
        <v>116</v>
      </c>
      <c r="J12" s="244">
        <f t="shared" si="0"/>
        <v>1.146551724137931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>
        <v>10</v>
      </c>
      <c r="E13" s="243">
        <v>48</v>
      </c>
      <c r="F13" s="243">
        <v>0</v>
      </c>
      <c r="G13" s="243">
        <f t="shared" si="1"/>
        <v>58</v>
      </c>
      <c r="H13" s="243">
        <v>6</v>
      </c>
      <c r="I13" s="243">
        <v>58</v>
      </c>
      <c r="J13" s="244">
        <f t="shared" si="0"/>
        <v>1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>
        <v>1</v>
      </c>
      <c r="E14" s="243">
        <v>5</v>
      </c>
      <c r="F14" s="243">
        <v>0</v>
      </c>
      <c r="G14" s="243">
        <f t="shared" si="1"/>
        <v>6</v>
      </c>
      <c r="H14" s="243">
        <v>1</v>
      </c>
      <c r="I14" s="243">
        <v>7</v>
      </c>
      <c r="J14" s="244">
        <f t="shared" si="0"/>
        <v>0.8571428571428571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>
        <v>3</v>
      </c>
      <c r="E15" s="243">
        <v>32</v>
      </c>
      <c r="F15" s="243">
        <v>0</v>
      </c>
      <c r="G15" s="243">
        <f t="shared" si="1"/>
        <v>35</v>
      </c>
      <c r="H15" s="243">
        <v>2</v>
      </c>
      <c r="I15" s="243">
        <v>42</v>
      </c>
      <c r="J15" s="244">
        <f t="shared" si="0"/>
        <v>0.83333333333333337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>
        <v>1</v>
      </c>
      <c r="E16" s="243">
        <v>24</v>
      </c>
      <c r="F16" s="243">
        <v>0</v>
      </c>
      <c r="G16" s="243">
        <f t="shared" si="1"/>
        <v>25</v>
      </c>
      <c r="H16" s="243">
        <v>1</v>
      </c>
      <c r="I16" s="243">
        <v>24</v>
      </c>
      <c r="J16" s="244">
        <f t="shared" si="0"/>
        <v>1.0416666666666667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3">
        <v>31</v>
      </c>
      <c r="E17" s="243">
        <v>177</v>
      </c>
      <c r="F17" s="243">
        <v>0</v>
      </c>
      <c r="G17" s="243">
        <f t="shared" si="1"/>
        <v>208</v>
      </c>
      <c r="H17" s="243">
        <v>11</v>
      </c>
      <c r="I17" s="243">
        <v>218</v>
      </c>
      <c r="J17" s="244">
        <f t="shared" si="0"/>
        <v>0.95412844036697253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>
        <v>9</v>
      </c>
      <c r="E18" s="243">
        <v>136</v>
      </c>
      <c r="F18" s="243">
        <v>0</v>
      </c>
      <c r="G18" s="243">
        <f t="shared" si="1"/>
        <v>145</v>
      </c>
      <c r="H18" s="243">
        <v>6</v>
      </c>
      <c r="I18" s="243">
        <v>126</v>
      </c>
      <c r="J18" s="244">
        <f t="shared" si="0"/>
        <v>1.1507936507936507</v>
      </c>
    </row>
    <row r="19" spans="1:10" x14ac:dyDescent="0.25">
      <c r="A19" s="154" t="s">
        <v>51</v>
      </c>
      <c r="B19" s="154" t="s">
        <v>52</v>
      </c>
      <c r="C19" s="154" t="s">
        <v>53</v>
      </c>
      <c r="D19" s="239">
        <v>1</v>
      </c>
      <c r="E19" s="239">
        <v>5</v>
      </c>
      <c r="F19" s="239">
        <v>0</v>
      </c>
      <c r="G19" s="239">
        <f t="shared" si="1"/>
        <v>6</v>
      </c>
      <c r="H19" s="239">
        <v>1</v>
      </c>
      <c r="I19" s="239">
        <v>8</v>
      </c>
      <c r="J19" s="240">
        <f t="shared" si="0"/>
        <v>0.75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>
        <v>32</v>
      </c>
      <c r="E20" s="243">
        <v>328</v>
      </c>
      <c r="F20" s="243">
        <v>2</v>
      </c>
      <c r="G20" s="243">
        <f t="shared" si="1"/>
        <v>362</v>
      </c>
      <c r="H20" s="243">
        <v>18</v>
      </c>
      <c r="I20" s="243">
        <v>311</v>
      </c>
      <c r="J20" s="244">
        <f t="shared" si="0"/>
        <v>1.1639871382636655</v>
      </c>
    </row>
    <row r="21" spans="1:10" x14ac:dyDescent="0.25">
      <c r="A21" s="154" t="s">
        <v>54</v>
      </c>
      <c r="B21" s="154" t="s">
        <v>55</v>
      </c>
      <c r="C21" s="154" t="s">
        <v>432</v>
      </c>
      <c r="D21" s="239">
        <v>0</v>
      </c>
      <c r="E21" s="239">
        <v>0</v>
      </c>
      <c r="F21" s="239">
        <v>0</v>
      </c>
      <c r="G21" s="239">
        <f t="shared" si="1"/>
        <v>0</v>
      </c>
      <c r="H21" s="239">
        <v>0</v>
      </c>
      <c r="I21" s="239">
        <v>0</v>
      </c>
      <c r="J21" s="240">
        <v>0</v>
      </c>
    </row>
    <row r="22" spans="1:10" x14ac:dyDescent="0.25">
      <c r="A22" s="190" t="s">
        <v>59</v>
      </c>
      <c r="B22" s="190" t="s">
        <v>60</v>
      </c>
      <c r="C22" s="190" t="s">
        <v>61</v>
      </c>
      <c r="D22" s="243">
        <v>5</v>
      </c>
      <c r="E22" s="243">
        <v>10</v>
      </c>
      <c r="F22" s="243">
        <v>0</v>
      </c>
      <c r="G22" s="243">
        <f t="shared" si="1"/>
        <v>15</v>
      </c>
      <c r="H22" s="243">
        <v>2</v>
      </c>
      <c r="I22" s="243">
        <v>12</v>
      </c>
      <c r="J22" s="244">
        <f t="shared" si="0"/>
        <v>1.25</v>
      </c>
    </row>
    <row r="23" spans="1:10" x14ac:dyDescent="0.25">
      <c r="A23" s="190" t="s">
        <v>62</v>
      </c>
      <c r="B23" s="190" t="s">
        <v>63</v>
      </c>
      <c r="C23" s="190" t="s">
        <v>64</v>
      </c>
      <c r="D23" s="243">
        <v>3</v>
      </c>
      <c r="E23" s="243">
        <v>38</v>
      </c>
      <c r="F23" s="243">
        <v>0</v>
      </c>
      <c r="G23" s="243">
        <f t="shared" si="1"/>
        <v>41</v>
      </c>
      <c r="H23" s="243">
        <v>2</v>
      </c>
      <c r="I23" s="243">
        <v>41</v>
      </c>
      <c r="J23" s="244">
        <f t="shared" si="0"/>
        <v>1</v>
      </c>
    </row>
    <row r="24" spans="1:10" x14ac:dyDescent="0.25">
      <c r="A24" s="190" t="s">
        <v>65</v>
      </c>
      <c r="B24" s="190" t="s">
        <v>66</v>
      </c>
      <c r="C24" s="190" t="s">
        <v>67</v>
      </c>
      <c r="D24" s="243">
        <v>10</v>
      </c>
      <c r="E24" s="243">
        <v>75</v>
      </c>
      <c r="F24" s="243">
        <v>0</v>
      </c>
      <c r="G24" s="243">
        <f t="shared" si="1"/>
        <v>85</v>
      </c>
      <c r="H24" s="243">
        <v>7</v>
      </c>
      <c r="I24" s="243">
        <v>104</v>
      </c>
      <c r="J24" s="244">
        <f t="shared" si="0"/>
        <v>0.81730769230769229</v>
      </c>
    </row>
    <row r="25" spans="1:10" x14ac:dyDescent="0.25">
      <c r="A25" s="190" t="s">
        <v>68</v>
      </c>
      <c r="B25" s="190" t="s">
        <v>66</v>
      </c>
      <c r="C25" s="190" t="s">
        <v>69</v>
      </c>
      <c r="D25" s="243">
        <v>4</v>
      </c>
      <c r="E25" s="243">
        <v>51</v>
      </c>
      <c r="F25" s="243">
        <v>0</v>
      </c>
      <c r="G25" s="243">
        <f t="shared" si="1"/>
        <v>55</v>
      </c>
      <c r="H25" s="243">
        <v>4</v>
      </c>
      <c r="I25" s="243">
        <v>30</v>
      </c>
      <c r="J25" s="244">
        <f t="shared" si="0"/>
        <v>1.8333333333333333</v>
      </c>
    </row>
    <row r="26" spans="1:10" x14ac:dyDescent="0.25">
      <c r="A26" s="154" t="s">
        <v>70</v>
      </c>
      <c r="B26" s="154" t="s">
        <v>71</v>
      </c>
      <c r="C26" s="154" t="s">
        <v>72</v>
      </c>
      <c r="D26" s="239">
        <v>4</v>
      </c>
      <c r="E26" s="239">
        <v>21</v>
      </c>
      <c r="F26" s="239">
        <v>0</v>
      </c>
      <c r="G26" s="239">
        <f t="shared" si="1"/>
        <v>25</v>
      </c>
      <c r="H26" s="239">
        <v>4</v>
      </c>
      <c r="I26" s="239">
        <v>35</v>
      </c>
      <c r="J26" s="240">
        <f t="shared" si="0"/>
        <v>0.7142857142857143</v>
      </c>
    </row>
    <row r="27" spans="1:10" x14ac:dyDescent="0.25">
      <c r="A27" s="190" t="s">
        <v>73</v>
      </c>
      <c r="B27" s="190" t="s">
        <v>71</v>
      </c>
      <c r="C27" s="190" t="s">
        <v>74</v>
      </c>
      <c r="D27" s="243">
        <v>4</v>
      </c>
      <c r="E27" s="243">
        <v>29</v>
      </c>
      <c r="F27" s="243">
        <v>0</v>
      </c>
      <c r="G27" s="243">
        <f t="shared" si="1"/>
        <v>33</v>
      </c>
      <c r="H27" s="243">
        <v>4</v>
      </c>
      <c r="I27" s="243">
        <v>36</v>
      </c>
      <c r="J27" s="244">
        <f t="shared" si="0"/>
        <v>0.91666666666666663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243">
        <v>1</v>
      </c>
      <c r="E28" s="243">
        <v>43</v>
      </c>
      <c r="F28" s="243">
        <v>0</v>
      </c>
      <c r="G28" s="243">
        <f t="shared" si="1"/>
        <v>44</v>
      </c>
      <c r="H28" s="243">
        <v>1</v>
      </c>
      <c r="I28" s="243">
        <v>42</v>
      </c>
      <c r="J28" s="244">
        <f t="shared" si="0"/>
        <v>1.0476190476190477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243">
        <v>0</v>
      </c>
      <c r="E29" s="243">
        <v>3</v>
      </c>
      <c r="F29" s="243">
        <v>0</v>
      </c>
      <c r="G29" s="243">
        <f t="shared" si="1"/>
        <v>3</v>
      </c>
      <c r="H29" s="243">
        <v>0</v>
      </c>
      <c r="I29" s="243">
        <v>3</v>
      </c>
      <c r="J29" s="244">
        <f t="shared" si="0"/>
        <v>1</v>
      </c>
    </row>
    <row r="30" spans="1:10" x14ac:dyDescent="0.25">
      <c r="A30" s="154" t="s">
        <v>81</v>
      </c>
      <c r="B30" s="154" t="s">
        <v>82</v>
      </c>
      <c r="C30" s="154" t="s">
        <v>83</v>
      </c>
      <c r="D30" s="239">
        <v>0</v>
      </c>
      <c r="E30" s="239">
        <v>0</v>
      </c>
      <c r="F30" s="239">
        <v>0</v>
      </c>
      <c r="G30" s="239">
        <f t="shared" si="1"/>
        <v>0</v>
      </c>
      <c r="H30" s="239">
        <v>0</v>
      </c>
      <c r="I30" s="239">
        <v>0</v>
      </c>
      <c r="J30" s="240">
        <v>0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239">
        <v>6</v>
      </c>
      <c r="E31" s="239">
        <v>90</v>
      </c>
      <c r="F31" s="239">
        <v>0</v>
      </c>
      <c r="G31" s="239">
        <f t="shared" si="1"/>
        <v>96</v>
      </c>
      <c r="H31" s="239">
        <v>2</v>
      </c>
      <c r="I31" s="239">
        <v>172</v>
      </c>
      <c r="J31" s="240">
        <f t="shared" si="0"/>
        <v>0.55813953488372092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243">
        <v>2</v>
      </c>
      <c r="E32" s="243">
        <v>34</v>
      </c>
      <c r="F32" s="243">
        <v>0</v>
      </c>
      <c r="G32" s="243">
        <f t="shared" si="1"/>
        <v>36</v>
      </c>
      <c r="H32" s="243">
        <v>1</v>
      </c>
      <c r="I32" s="243">
        <v>34</v>
      </c>
      <c r="J32" s="244">
        <f t="shared" si="0"/>
        <v>1.0588235294117647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243">
        <v>4</v>
      </c>
      <c r="E33" s="243">
        <v>139</v>
      </c>
      <c r="F33" s="243">
        <v>0</v>
      </c>
      <c r="G33" s="243">
        <f t="shared" si="1"/>
        <v>143</v>
      </c>
      <c r="H33" s="243">
        <v>4</v>
      </c>
      <c r="I33" s="243">
        <v>94</v>
      </c>
      <c r="J33" s="244">
        <f t="shared" si="0"/>
        <v>1.5212765957446808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243">
        <v>2</v>
      </c>
      <c r="E34" s="243">
        <v>13</v>
      </c>
      <c r="F34" s="243">
        <v>0</v>
      </c>
      <c r="G34" s="243">
        <f t="shared" si="1"/>
        <v>15</v>
      </c>
      <c r="H34" s="243">
        <v>2</v>
      </c>
      <c r="I34" s="243">
        <v>8</v>
      </c>
      <c r="J34" s="244">
        <f t="shared" si="0"/>
        <v>1.875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243">
        <v>4</v>
      </c>
      <c r="E35" s="243">
        <v>10</v>
      </c>
      <c r="F35" s="243">
        <v>0</v>
      </c>
      <c r="G35" s="243">
        <f t="shared" si="1"/>
        <v>14</v>
      </c>
      <c r="H35" s="243">
        <v>4</v>
      </c>
      <c r="I35" s="243">
        <v>11</v>
      </c>
      <c r="J35" s="244">
        <f t="shared" si="0"/>
        <v>1.2727272727272727</v>
      </c>
    </row>
    <row r="36" spans="1:10" x14ac:dyDescent="0.25">
      <c r="A36" s="190" t="s">
        <v>100</v>
      </c>
      <c r="B36" s="190" t="s">
        <v>101</v>
      </c>
      <c r="C36" s="190" t="s">
        <v>102</v>
      </c>
      <c r="D36" s="243">
        <v>0</v>
      </c>
      <c r="E36" s="243">
        <v>10</v>
      </c>
      <c r="F36" s="243">
        <v>0</v>
      </c>
      <c r="G36" s="243">
        <f t="shared" si="1"/>
        <v>10</v>
      </c>
      <c r="H36" s="243">
        <v>0</v>
      </c>
      <c r="I36" s="243">
        <v>7</v>
      </c>
      <c r="J36" s="244">
        <f t="shared" si="0"/>
        <v>1.4285714285714286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243">
        <v>1</v>
      </c>
      <c r="E37" s="243">
        <v>8</v>
      </c>
      <c r="F37" s="243">
        <v>0</v>
      </c>
      <c r="G37" s="243">
        <f t="shared" si="1"/>
        <v>9</v>
      </c>
      <c r="H37" s="243">
        <v>0</v>
      </c>
      <c r="I37" s="243">
        <v>8</v>
      </c>
      <c r="J37" s="244">
        <f t="shared" si="0"/>
        <v>1.125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243">
        <v>3</v>
      </c>
      <c r="E38" s="243">
        <v>9</v>
      </c>
      <c r="F38" s="243">
        <v>0</v>
      </c>
      <c r="G38" s="243">
        <f t="shared" si="1"/>
        <v>12</v>
      </c>
      <c r="H38" s="243">
        <v>3</v>
      </c>
      <c r="I38" s="243">
        <v>14</v>
      </c>
      <c r="J38" s="244">
        <f t="shared" si="0"/>
        <v>0.8571428571428571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243">
        <v>1</v>
      </c>
      <c r="E39" s="243">
        <v>23</v>
      </c>
      <c r="F39" s="243">
        <v>0</v>
      </c>
      <c r="G39" s="243">
        <f t="shared" si="1"/>
        <v>24</v>
      </c>
      <c r="H39" s="243">
        <v>1</v>
      </c>
      <c r="I39" s="243">
        <v>23</v>
      </c>
      <c r="J39" s="244">
        <f t="shared" si="0"/>
        <v>1.0434782608695652</v>
      </c>
    </row>
    <row r="40" spans="1:10" x14ac:dyDescent="0.25">
      <c r="A40" s="190" t="s">
        <v>112</v>
      </c>
      <c r="B40" s="190" t="s">
        <v>113</v>
      </c>
      <c r="C40" s="190" t="s">
        <v>114</v>
      </c>
      <c r="D40" s="243">
        <v>7</v>
      </c>
      <c r="E40" s="243">
        <v>65</v>
      </c>
      <c r="F40" s="243">
        <v>0</v>
      </c>
      <c r="G40" s="243">
        <f t="shared" si="1"/>
        <v>72</v>
      </c>
      <c r="H40" s="243">
        <v>5</v>
      </c>
      <c r="I40" s="243">
        <v>88</v>
      </c>
      <c r="J40" s="244">
        <f t="shared" si="0"/>
        <v>0.81818181818181823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243">
        <v>0</v>
      </c>
      <c r="E41" s="243">
        <v>5</v>
      </c>
      <c r="F41" s="243">
        <v>0</v>
      </c>
      <c r="G41" s="243">
        <f t="shared" si="1"/>
        <v>5</v>
      </c>
      <c r="H41" s="243">
        <v>0</v>
      </c>
      <c r="I41" s="243">
        <v>5</v>
      </c>
      <c r="J41" s="244">
        <f t="shared" si="0"/>
        <v>1</v>
      </c>
    </row>
    <row r="42" spans="1:10" x14ac:dyDescent="0.25">
      <c r="A42" s="154" t="s">
        <v>118</v>
      </c>
      <c r="B42" s="154" t="s">
        <v>119</v>
      </c>
      <c r="C42" s="154" t="s">
        <v>120</v>
      </c>
      <c r="D42" s="239">
        <v>1</v>
      </c>
      <c r="E42" s="239">
        <v>4</v>
      </c>
      <c r="F42" s="239">
        <v>0</v>
      </c>
      <c r="G42" s="239">
        <f t="shared" si="1"/>
        <v>5</v>
      </c>
      <c r="H42" s="239">
        <v>1</v>
      </c>
      <c r="I42" s="239">
        <v>7</v>
      </c>
      <c r="J42" s="240">
        <f t="shared" si="0"/>
        <v>0.7142857142857143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243">
        <v>4</v>
      </c>
      <c r="E43" s="243">
        <v>135</v>
      </c>
      <c r="F43" s="243">
        <v>0</v>
      </c>
      <c r="G43" s="243">
        <f t="shared" si="1"/>
        <v>139</v>
      </c>
      <c r="H43" s="243">
        <v>4</v>
      </c>
      <c r="I43" s="243">
        <v>86</v>
      </c>
      <c r="J43" s="244">
        <f t="shared" si="0"/>
        <v>1.6162790697674418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243">
        <v>0</v>
      </c>
      <c r="E44" s="243">
        <v>31</v>
      </c>
      <c r="F44" s="243">
        <v>3</v>
      </c>
      <c r="G44" s="243">
        <f t="shared" si="1"/>
        <v>34</v>
      </c>
      <c r="H44" s="243">
        <v>0</v>
      </c>
      <c r="I44" s="243">
        <v>17</v>
      </c>
      <c r="J44" s="244">
        <f t="shared" si="0"/>
        <v>2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243">
        <v>2</v>
      </c>
      <c r="E45" s="243">
        <v>36</v>
      </c>
      <c r="F45" s="243">
        <v>0</v>
      </c>
      <c r="G45" s="243">
        <f t="shared" si="1"/>
        <v>38</v>
      </c>
      <c r="H45" s="243">
        <v>1</v>
      </c>
      <c r="I45" s="243">
        <v>41</v>
      </c>
      <c r="J45" s="244">
        <f t="shared" si="0"/>
        <v>0.92682926829268297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243">
        <v>2</v>
      </c>
      <c r="E46" s="243">
        <v>53</v>
      </c>
      <c r="F46" s="243">
        <v>0</v>
      </c>
      <c r="G46" s="243">
        <f t="shared" si="1"/>
        <v>55</v>
      </c>
      <c r="H46" s="243">
        <v>1</v>
      </c>
      <c r="I46" s="243">
        <v>35</v>
      </c>
      <c r="J46" s="244">
        <f t="shared" si="0"/>
        <v>1.5714285714285714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243">
        <v>3</v>
      </c>
      <c r="E47" s="243">
        <v>10</v>
      </c>
      <c r="F47" s="243">
        <v>0</v>
      </c>
      <c r="G47" s="243">
        <f t="shared" si="1"/>
        <v>13</v>
      </c>
      <c r="H47" s="243">
        <v>1</v>
      </c>
      <c r="I47" s="243">
        <v>13</v>
      </c>
      <c r="J47" s="244">
        <f t="shared" si="0"/>
        <v>1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243">
        <v>2</v>
      </c>
      <c r="E48" s="243">
        <v>75</v>
      </c>
      <c r="F48" s="243">
        <v>0</v>
      </c>
      <c r="G48" s="243">
        <f t="shared" si="1"/>
        <v>77</v>
      </c>
      <c r="H48" s="243">
        <v>2</v>
      </c>
      <c r="I48" s="243">
        <v>88</v>
      </c>
      <c r="J48" s="244">
        <f t="shared" si="0"/>
        <v>0.875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243">
        <v>7</v>
      </c>
      <c r="E49" s="243">
        <v>69</v>
      </c>
      <c r="F49" s="243">
        <v>0</v>
      </c>
      <c r="G49" s="243">
        <f t="shared" si="1"/>
        <v>76</v>
      </c>
      <c r="H49" s="243">
        <v>0</v>
      </c>
      <c r="I49" s="243">
        <v>75</v>
      </c>
      <c r="J49" s="244">
        <f t="shared" si="0"/>
        <v>1.0133333333333334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243">
        <v>7</v>
      </c>
      <c r="E50" s="243">
        <v>79</v>
      </c>
      <c r="F50" s="243">
        <v>0</v>
      </c>
      <c r="G50" s="243">
        <f t="shared" si="1"/>
        <v>86</v>
      </c>
      <c r="H50" s="243">
        <v>5</v>
      </c>
      <c r="I50" s="243">
        <v>58</v>
      </c>
      <c r="J50" s="244">
        <f t="shared" si="0"/>
        <v>1.4827586206896552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243">
        <v>3</v>
      </c>
      <c r="E51" s="243">
        <v>25</v>
      </c>
      <c r="F51" s="243">
        <v>0</v>
      </c>
      <c r="G51" s="243">
        <f t="shared" si="1"/>
        <v>28</v>
      </c>
      <c r="H51" s="243">
        <v>1</v>
      </c>
      <c r="I51" s="243">
        <v>34</v>
      </c>
      <c r="J51" s="244">
        <f t="shared" si="0"/>
        <v>0.82352941176470584</v>
      </c>
    </row>
    <row r="52" spans="1:10" x14ac:dyDescent="0.25">
      <c r="A52" s="154" t="s">
        <v>146</v>
      </c>
      <c r="B52" s="154" t="s">
        <v>147</v>
      </c>
      <c r="C52" s="154" t="s">
        <v>148</v>
      </c>
      <c r="D52" s="239">
        <v>1</v>
      </c>
      <c r="E52" s="239">
        <v>6</v>
      </c>
      <c r="F52" s="239">
        <v>0</v>
      </c>
      <c r="G52" s="239">
        <f t="shared" si="1"/>
        <v>7</v>
      </c>
      <c r="H52" s="239">
        <v>0</v>
      </c>
      <c r="I52" s="239">
        <v>9</v>
      </c>
      <c r="J52" s="240">
        <f t="shared" si="0"/>
        <v>0.77777777777777779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243">
        <v>0</v>
      </c>
      <c r="E53" s="243">
        <v>18</v>
      </c>
      <c r="F53" s="243">
        <v>0</v>
      </c>
      <c r="G53" s="243">
        <f t="shared" si="1"/>
        <v>18</v>
      </c>
      <c r="H53" s="243">
        <v>0</v>
      </c>
      <c r="I53" s="243">
        <v>14</v>
      </c>
      <c r="J53" s="244">
        <f t="shared" si="0"/>
        <v>1.2857142857142858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243">
        <v>4</v>
      </c>
      <c r="E54" s="243">
        <v>36</v>
      </c>
      <c r="F54" s="243">
        <v>0</v>
      </c>
      <c r="G54" s="243">
        <f t="shared" si="1"/>
        <v>40</v>
      </c>
      <c r="H54" s="243">
        <v>4</v>
      </c>
      <c r="I54" s="243">
        <v>39</v>
      </c>
      <c r="J54" s="244">
        <f t="shared" si="0"/>
        <v>1.0256410256410255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243">
        <v>0</v>
      </c>
      <c r="E55" s="243">
        <v>16</v>
      </c>
      <c r="F55" s="243">
        <v>0</v>
      </c>
      <c r="G55" s="243">
        <f t="shared" si="1"/>
        <v>16</v>
      </c>
      <c r="H55" s="243">
        <v>0</v>
      </c>
      <c r="I55" s="243">
        <v>11</v>
      </c>
      <c r="J55" s="244">
        <f t="shared" si="0"/>
        <v>1.4545454545454546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243">
        <v>5</v>
      </c>
      <c r="E56" s="243">
        <v>17</v>
      </c>
      <c r="F56" s="243">
        <v>0</v>
      </c>
      <c r="G56" s="243">
        <f t="shared" si="1"/>
        <v>22</v>
      </c>
      <c r="H56" s="243">
        <v>0</v>
      </c>
      <c r="I56" s="243">
        <v>22</v>
      </c>
      <c r="J56" s="244">
        <f t="shared" si="0"/>
        <v>1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243">
        <v>6</v>
      </c>
      <c r="E57" s="243">
        <v>87</v>
      </c>
      <c r="F57" s="243">
        <v>0</v>
      </c>
      <c r="G57" s="243">
        <f t="shared" si="1"/>
        <v>93</v>
      </c>
      <c r="H57" s="243">
        <v>3</v>
      </c>
      <c r="I57" s="243">
        <v>22</v>
      </c>
      <c r="J57" s="244">
        <f t="shared" si="0"/>
        <v>4.2272727272727275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243">
        <v>3</v>
      </c>
      <c r="E58" s="243">
        <v>53</v>
      </c>
      <c r="F58" s="243">
        <v>0</v>
      </c>
      <c r="G58" s="243">
        <f t="shared" si="1"/>
        <v>56</v>
      </c>
      <c r="H58" s="243">
        <v>3</v>
      </c>
      <c r="I58" s="243">
        <v>26</v>
      </c>
      <c r="J58" s="244">
        <f t="shared" si="0"/>
        <v>2.1538461538461537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243">
        <v>5</v>
      </c>
      <c r="E59" s="243">
        <v>81</v>
      </c>
      <c r="F59" s="243">
        <v>0</v>
      </c>
      <c r="G59" s="243">
        <f t="shared" si="1"/>
        <v>86</v>
      </c>
      <c r="H59" s="243">
        <v>3</v>
      </c>
      <c r="I59" s="243">
        <v>72</v>
      </c>
      <c r="J59" s="244">
        <f t="shared" si="0"/>
        <v>1.1944444444444444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243">
        <v>3</v>
      </c>
      <c r="E60" s="243">
        <v>14</v>
      </c>
      <c r="F60" s="243">
        <v>0</v>
      </c>
      <c r="G60" s="243">
        <f t="shared" si="1"/>
        <v>17</v>
      </c>
      <c r="H60" s="243">
        <v>1</v>
      </c>
      <c r="I60" s="243">
        <v>17</v>
      </c>
      <c r="J60" s="244">
        <f t="shared" si="0"/>
        <v>1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243">
        <v>14</v>
      </c>
      <c r="E61" s="243">
        <v>101</v>
      </c>
      <c r="F61" s="243">
        <v>0</v>
      </c>
      <c r="G61" s="243">
        <f t="shared" si="1"/>
        <v>115</v>
      </c>
      <c r="H61" s="243">
        <v>2</v>
      </c>
      <c r="I61" s="243">
        <v>111</v>
      </c>
      <c r="J61" s="244">
        <f t="shared" si="0"/>
        <v>1.0360360360360361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243">
        <v>0</v>
      </c>
      <c r="E62" s="243">
        <v>20</v>
      </c>
      <c r="F62" s="243">
        <v>0</v>
      </c>
      <c r="G62" s="243">
        <f t="shared" si="1"/>
        <v>20</v>
      </c>
      <c r="H62" s="243">
        <v>0</v>
      </c>
      <c r="I62" s="243">
        <v>19</v>
      </c>
      <c r="J62" s="244">
        <f t="shared" si="0"/>
        <v>1.0526315789473684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243">
        <v>2</v>
      </c>
      <c r="E63" s="243">
        <v>11</v>
      </c>
      <c r="F63" s="243">
        <v>0</v>
      </c>
      <c r="G63" s="243">
        <f t="shared" si="1"/>
        <v>13</v>
      </c>
      <c r="H63" s="243">
        <v>0</v>
      </c>
      <c r="I63" s="243">
        <v>13</v>
      </c>
      <c r="J63" s="244">
        <f t="shared" si="0"/>
        <v>1</v>
      </c>
    </row>
    <row r="64" spans="1:10" x14ac:dyDescent="0.25">
      <c r="A64" s="190" t="s">
        <v>181</v>
      </c>
      <c r="B64" s="190" t="s">
        <v>180</v>
      </c>
      <c r="C64" s="190" t="s">
        <v>429</v>
      </c>
      <c r="D64" s="243">
        <v>1</v>
      </c>
      <c r="E64" s="243">
        <v>140</v>
      </c>
      <c r="F64" s="243">
        <v>0</v>
      </c>
      <c r="G64" s="243">
        <f t="shared" si="1"/>
        <v>141</v>
      </c>
      <c r="H64" s="243">
        <v>0</v>
      </c>
      <c r="I64" s="243">
        <v>146</v>
      </c>
      <c r="J64" s="244">
        <f t="shared" si="0"/>
        <v>0.96575342465753422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243">
        <v>0</v>
      </c>
      <c r="E65" s="243">
        <v>180</v>
      </c>
      <c r="F65" s="243">
        <v>0</v>
      </c>
      <c r="G65" s="243">
        <f t="shared" si="1"/>
        <v>180</v>
      </c>
      <c r="H65" s="243">
        <v>0</v>
      </c>
      <c r="I65" s="243">
        <v>184</v>
      </c>
      <c r="J65" s="244">
        <f t="shared" si="0"/>
        <v>0.97826086956521741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243">
        <v>1</v>
      </c>
      <c r="E66" s="243">
        <v>54</v>
      </c>
      <c r="F66" s="243">
        <v>0</v>
      </c>
      <c r="G66" s="243">
        <f t="shared" si="1"/>
        <v>55</v>
      </c>
      <c r="H66" s="243">
        <v>1</v>
      </c>
      <c r="I66" s="243">
        <v>60</v>
      </c>
      <c r="J66" s="244">
        <f t="shared" si="0"/>
        <v>0.91666666666666663</v>
      </c>
    </row>
    <row r="67" spans="1:10" x14ac:dyDescent="0.25">
      <c r="A67" s="154" t="s">
        <v>189</v>
      </c>
      <c r="B67" s="154" t="s">
        <v>180</v>
      </c>
      <c r="C67" s="154" t="s">
        <v>190</v>
      </c>
      <c r="D67" s="239">
        <v>2</v>
      </c>
      <c r="E67" s="239">
        <v>80</v>
      </c>
      <c r="F67" s="239">
        <v>0</v>
      </c>
      <c r="G67" s="239">
        <f t="shared" si="1"/>
        <v>82</v>
      </c>
      <c r="H67" s="239">
        <v>0</v>
      </c>
      <c r="I67" s="239">
        <v>104</v>
      </c>
      <c r="J67" s="240">
        <f t="shared" si="0"/>
        <v>0.78846153846153844</v>
      </c>
    </row>
    <row r="68" spans="1:10" x14ac:dyDescent="0.25">
      <c r="A68" s="190" t="s">
        <v>412</v>
      </c>
      <c r="B68" s="190" t="s">
        <v>180</v>
      </c>
      <c r="C68" s="190" t="s">
        <v>430</v>
      </c>
      <c r="D68" s="243">
        <v>2</v>
      </c>
      <c r="E68" s="243">
        <v>160</v>
      </c>
      <c r="F68" s="243">
        <v>0</v>
      </c>
      <c r="G68" s="243">
        <f t="shared" si="1"/>
        <v>162</v>
      </c>
      <c r="H68" s="243">
        <v>0</v>
      </c>
      <c r="I68" s="243">
        <v>173</v>
      </c>
      <c r="J68" s="244">
        <f t="shared" si="0"/>
        <v>0.93641618497109824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243">
        <v>5</v>
      </c>
      <c r="E69" s="243">
        <v>83</v>
      </c>
      <c r="F69" s="243">
        <v>0</v>
      </c>
      <c r="G69" s="243">
        <f t="shared" si="1"/>
        <v>88</v>
      </c>
      <c r="H69" s="243">
        <v>1</v>
      </c>
      <c r="I69" s="243">
        <v>94</v>
      </c>
      <c r="J69" s="244">
        <f t="shared" si="0"/>
        <v>0.93617021276595747</v>
      </c>
    </row>
    <row r="70" spans="1:10" x14ac:dyDescent="0.25">
      <c r="A70" s="190" t="s">
        <v>409</v>
      </c>
      <c r="B70" s="190" t="s">
        <v>180</v>
      </c>
      <c r="C70" s="190" t="s">
        <v>186</v>
      </c>
      <c r="D70" s="243">
        <v>0</v>
      </c>
      <c r="E70" s="243">
        <v>187</v>
      </c>
      <c r="F70" s="243">
        <v>0</v>
      </c>
      <c r="G70" s="243">
        <f t="shared" si="1"/>
        <v>187</v>
      </c>
      <c r="H70" s="243">
        <v>0</v>
      </c>
      <c r="I70" s="243">
        <v>226</v>
      </c>
      <c r="J70" s="244">
        <f t="shared" si="0"/>
        <v>0.82743362831858402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243">
        <v>5</v>
      </c>
      <c r="E71" s="243">
        <v>52</v>
      </c>
      <c r="F71" s="243">
        <v>0</v>
      </c>
      <c r="G71" s="243">
        <f t="shared" si="1"/>
        <v>57</v>
      </c>
      <c r="H71" s="243">
        <v>1</v>
      </c>
      <c r="I71" s="243">
        <v>52</v>
      </c>
      <c r="J71" s="244">
        <f t="shared" si="0"/>
        <v>1.0961538461538463</v>
      </c>
    </row>
    <row r="72" spans="1:10" x14ac:dyDescent="0.25">
      <c r="A72" s="190" t="s">
        <v>195</v>
      </c>
      <c r="B72" s="190" t="s">
        <v>180</v>
      </c>
      <c r="C72" s="190" t="s">
        <v>196</v>
      </c>
      <c r="D72" s="243">
        <v>2</v>
      </c>
      <c r="E72" s="243">
        <v>150</v>
      </c>
      <c r="F72" s="243">
        <v>0</v>
      </c>
      <c r="G72" s="243">
        <f t="shared" si="1"/>
        <v>152</v>
      </c>
      <c r="H72" s="243">
        <v>0</v>
      </c>
      <c r="I72" s="243">
        <v>158</v>
      </c>
      <c r="J72" s="244">
        <f t="shared" si="0"/>
        <v>0.96202531645569622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243">
        <v>14</v>
      </c>
      <c r="E73" s="243">
        <v>537</v>
      </c>
      <c r="F73" s="243">
        <v>3</v>
      </c>
      <c r="G73" s="243">
        <f t="shared" si="1"/>
        <v>554</v>
      </c>
      <c r="H73" s="243">
        <v>4</v>
      </c>
      <c r="I73" s="243">
        <v>667</v>
      </c>
      <c r="J73" s="244">
        <f t="shared" si="0"/>
        <v>0.83058470764617687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243">
        <v>16</v>
      </c>
      <c r="E74" s="243">
        <v>116</v>
      </c>
      <c r="F74" s="243">
        <v>0</v>
      </c>
      <c r="G74" s="243">
        <f t="shared" si="1"/>
        <v>132</v>
      </c>
      <c r="H74" s="243">
        <v>1</v>
      </c>
      <c r="I74" s="243">
        <v>165</v>
      </c>
      <c r="J74" s="244">
        <f t="shared" si="0"/>
        <v>0.8</v>
      </c>
    </row>
    <row r="75" spans="1:10" x14ac:dyDescent="0.25">
      <c r="A75" s="190" t="s">
        <v>201</v>
      </c>
      <c r="B75" s="190" t="s">
        <v>180</v>
      </c>
      <c r="C75" s="190" t="s">
        <v>453</v>
      </c>
      <c r="D75" s="243">
        <v>10</v>
      </c>
      <c r="E75" s="243">
        <v>400</v>
      </c>
      <c r="F75" s="243">
        <v>0</v>
      </c>
      <c r="G75" s="243">
        <f t="shared" si="1"/>
        <v>410</v>
      </c>
      <c r="H75" s="243">
        <v>0</v>
      </c>
      <c r="I75" s="243">
        <v>483</v>
      </c>
      <c r="J75" s="244">
        <f t="shared" si="0"/>
        <v>0.84886128364389235</v>
      </c>
    </row>
    <row r="76" spans="1:10" x14ac:dyDescent="0.25">
      <c r="A76" s="190" t="s">
        <v>203</v>
      </c>
      <c r="B76" s="190" t="s">
        <v>180</v>
      </c>
      <c r="C76" s="190" t="s">
        <v>454</v>
      </c>
      <c r="D76" s="243">
        <v>3</v>
      </c>
      <c r="E76" s="243">
        <v>289</v>
      </c>
      <c r="F76" s="243">
        <v>0</v>
      </c>
      <c r="G76" s="243">
        <f t="shared" si="1"/>
        <v>292</v>
      </c>
      <c r="H76" s="243">
        <v>3</v>
      </c>
      <c r="I76" s="243">
        <v>317</v>
      </c>
      <c r="J76" s="244">
        <f t="shared" si="0"/>
        <v>0.92113564668769721</v>
      </c>
    </row>
    <row r="77" spans="1:10" x14ac:dyDescent="0.25">
      <c r="A77" s="190" t="s">
        <v>418</v>
      </c>
      <c r="B77" s="190" t="s">
        <v>180</v>
      </c>
      <c r="C77" s="190" t="s">
        <v>455</v>
      </c>
      <c r="D77" s="243">
        <v>3</v>
      </c>
      <c r="E77" s="243">
        <v>142</v>
      </c>
      <c r="F77" s="243">
        <v>0</v>
      </c>
      <c r="G77" s="243">
        <f t="shared" ref="G77:G115" si="2">SUM(D77:F77)</f>
        <v>145</v>
      </c>
      <c r="H77" s="243">
        <v>3</v>
      </c>
      <c r="I77" s="243">
        <v>156</v>
      </c>
      <c r="J77" s="244">
        <f t="shared" ref="J77:J116" si="3">G77/I77</f>
        <v>0.92948717948717952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243">
        <v>2</v>
      </c>
      <c r="E78" s="243">
        <v>56</v>
      </c>
      <c r="F78" s="243">
        <v>0</v>
      </c>
      <c r="G78" s="243">
        <f>SUM(D78:F78)</f>
        <v>58</v>
      </c>
      <c r="H78" s="243">
        <v>0</v>
      </c>
      <c r="I78" s="243">
        <v>46</v>
      </c>
      <c r="J78" s="244">
        <f>G78/I78</f>
        <v>1.2608695652173914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243">
        <v>2</v>
      </c>
      <c r="E79" s="243">
        <v>31</v>
      </c>
      <c r="F79" s="243">
        <v>0</v>
      </c>
      <c r="G79" s="243">
        <f t="shared" si="2"/>
        <v>33</v>
      </c>
      <c r="H79" s="243">
        <v>34</v>
      </c>
      <c r="I79" s="243">
        <v>39</v>
      </c>
      <c r="J79" s="244">
        <f t="shared" si="3"/>
        <v>0.84615384615384615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243">
        <v>0</v>
      </c>
      <c r="E80" s="243">
        <v>13</v>
      </c>
      <c r="F80" s="243">
        <v>0</v>
      </c>
      <c r="G80" s="243">
        <f t="shared" si="2"/>
        <v>13</v>
      </c>
      <c r="H80" s="243">
        <v>0</v>
      </c>
      <c r="I80" s="243">
        <v>6</v>
      </c>
      <c r="J80" s="244">
        <f t="shared" si="3"/>
        <v>2.1666666666666665</v>
      </c>
    </row>
    <row r="81" spans="1:10" x14ac:dyDescent="0.25">
      <c r="A81" s="245">
        <v>5704</v>
      </c>
      <c r="B81" s="190" t="s">
        <v>210</v>
      </c>
      <c r="C81" s="190" t="s">
        <v>439</v>
      </c>
      <c r="D81" s="243">
        <v>0</v>
      </c>
      <c r="E81" s="243">
        <v>2</v>
      </c>
      <c r="F81" s="243">
        <v>0</v>
      </c>
      <c r="G81" s="243">
        <f t="shared" si="2"/>
        <v>2</v>
      </c>
      <c r="H81" s="243">
        <v>0</v>
      </c>
      <c r="I81" s="243">
        <v>1</v>
      </c>
      <c r="J81" s="244">
        <f t="shared" si="3"/>
        <v>2</v>
      </c>
    </row>
    <row r="82" spans="1:10" x14ac:dyDescent="0.25">
      <c r="A82" s="190" t="s">
        <v>212</v>
      </c>
      <c r="B82" s="190" t="s">
        <v>213</v>
      </c>
      <c r="C82" s="190" t="s">
        <v>214</v>
      </c>
      <c r="D82" s="243">
        <v>7</v>
      </c>
      <c r="E82" s="243">
        <v>53</v>
      </c>
      <c r="F82" s="243">
        <v>0</v>
      </c>
      <c r="G82" s="243">
        <f t="shared" si="2"/>
        <v>60</v>
      </c>
      <c r="H82" s="243">
        <v>7</v>
      </c>
      <c r="I82" s="243">
        <v>61</v>
      </c>
      <c r="J82" s="244">
        <f t="shared" si="3"/>
        <v>0.98360655737704916</v>
      </c>
    </row>
    <row r="83" spans="1:10" x14ac:dyDescent="0.25">
      <c r="A83" s="190" t="s">
        <v>215</v>
      </c>
      <c r="B83" s="190" t="s">
        <v>216</v>
      </c>
      <c r="C83" s="190" t="s">
        <v>216</v>
      </c>
      <c r="D83" s="243">
        <v>0</v>
      </c>
      <c r="E83" s="243">
        <v>10</v>
      </c>
      <c r="F83" s="243">
        <v>0</v>
      </c>
      <c r="G83" s="243">
        <f t="shared" si="2"/>
        <v>10</v>
      </c>
      <c r="H83" s="243">
        <v>0</v>
      </c>
      <c r="I83" s="243">
        <v>8</v>
      </c>
      <c r="J83" s="244">
        <f t="shared" si="3"/>
        <v>1.25</v>
      </c>
    </row>
    <row r="84" spans="1:10" x14ac:dyDescent="0.25">
      <c r="A84" s="190" t="s">
        <v>217</v>
      </c>
      <c r="B84" s="190" t="s">
        <v>216</v>
      </c>
      <c r="C84" s="190" t="s">
        <v>47</v>
      </c>
      <c r="D84" s="243">
        <v>3</v>
      </c>
      <c r="E84" s="243">
        <v>28</v>
      </c>
      <c r="F84" s="243">
        <v>0</v>
      </c>
      <c r="G84" s="243">
        <f t="shared" si="2"/>
        <v>31</v>
      </c>
      <c r="H84" s="243">
        <v>2</v>
      </c>
      <c r="I84" s="243">
        <v>27</v>
      </c>
      <c r="J84" s="244">
        <f t="shared" si="3"/>
        <v>1.1481481481481481</v>
      </c>
    </row>
    <row r="85" spans="1:10" x14ac:dyDescent="0.25">
      <c r="A85" s="190" t="s">
        <v>218</v>
      </c>
      <c r="B85" s="190" t="s">
        <v>219</v>
      </c>
      <c r="C85" s="190" t="s">
        <v>220</v>
      </c>
      <c r="D85" s="243">
        <v>7</v>
      </c>
      <c r="E85" s="243">
        <v>92</v>
      </c>
      <c r="F85" s="243">
        <v>0</v>
      </c>
      <c r="G85" s="243">
        <f t="shared" si="2"/>
        <v>99</v>
      </c>
      <c r="H85" s="243">
        <v>7</v>
      </c>
      <c r="I85" s="243">
        <v>110</v>
      </c>
      <c r="J85" s="244">
        <f t="shared" si="3"/>
        <v>0.9</v>
      </c>
    </row>
    <row r="86" spans="1:10" x14ac:dyDescent="0.25">
      <c r="A86" s="190" t="s">
        <v>221</v>
      </c>
      <c r="B86" s="190" t="s">
        <v>219</v>
      </c>
      <c r="C86" s="190" t="s">
        <v>222</v>
      </c>
      <c r="D86" s="243">
        <v>8</v>
      </c>
      <c r="E86" s="243">
        <v>56</v>
      </c>
      <c r="F86" s="243">
        <v>2</v>
      </c>
      <c r="G86" s="243">
        <f t="shared" si="2"/>
        <v>66</v>
      </c>
      <c r="H86" s="243">
        <v>3</v>
      </c>
      <c r="I86" s="243">
        <v>48</v>
      </c>
      <c r="J86" s="244">
        <f t="shared" si="3"/>
        <v>1.375</v>
      </c>
    </row>
    <row r="87" spans="1:10" x14ac:dyDescent="0.25">
      <c r="A87" s="190" t="s">
        <v>223</v>
      </c>
      <c r="B87" s="190" t="s">
        <v>224</v>
      </c>
      <c r="C87" s="190" t="s">
        <v>225</v>
      </c>
      <c r="D87" s="243">
        <v>16</v>
      </c>
      <c r="E87" s="243">
        <v>125</v>
      </c>
      <c r="F87" s="243">
        <v>0</v>
      </c>
      <c r="G87" s="243">
        <f t="shared" si="2"/>
        <v>141</v>
      </c>
      <c r="H87" s="243">
        <v>4</v>
      </c>
      <c r="I87" s="243">
        <v>55</v>
      </c>
      <c r="J87" s="244">
        <f t="shared" si="3"/>
        <v>2.5636363636363635</v>
      </c>
    </row>
    <row r="88" spans="1:10" x14ac:dyDescent="0.25">
      <c r="A88" s="190" t="s">
        <v>226</v>
      </c>
      <c r="B88" s="190" t="s">
        <v>227</v>
      </c>
      <c r="C88" s="190" t="s">
        <v>228</v>
      </c>
      <c r="D88" s="243">
        <v>4</v>
      </c>
      <c r="E88" s="243">
        <v>20</v>
      </c>
      <c r="F88" s="243">
        <v>0</v>
      </c>
      <c r="G88" s="243">
        <f t="shared" si="2"/>
        <v>24</v>
      </c>
      <c r="H88" s="243">
        <v>4</v>
      </c>
      <c r="I88" s="243">
        <v>28</v>
      </c>
      <c r="J88" s="244">
        <f t="shared" si="3"/>
        <v>0.8571428571428571</v>
      </c>
    </row>
    <row r="89" spans="1:10" x14ac:dyDescent="0.25">
      <c r="A89" s="190" t="s">
        <v>229</v>
      </c>
      <c r="B89" s="190" t="s">
        <v>230</v>
      </c>
      <c r="C89" s="190" t="s">
        <v>231</v>
      </c>
      <c r="D89" s="243">
        <v>22</v>
      </c>
      <c r="E89" s="243">
        <v>169</v>
      </c>
      <c r="F89" s="243">
        <v>0</v>
      </c>
      <c r="G89" s="243">
        <f t="shared" si="2"/>
        <v>191</v>
      </c>
      <c r="H89" s="243">
        <v>0</v>
      </c>
      <c r="I89" s="243">
        <v>149</v>
      </c>
      <c r="J89" s="244">
        <f t="shared" si="3"/>
        <v>1.2818791946308725</v>
      </c>
    </row>
    <row r="90" spans="1:10" x14ac:dyDescent="0.25">
      <c r="A90" s="190" t="s">
        <v>232</v>
      </c>
      <c r="B90" s="190" t="s">
        <v>233</v>
      </c>
      <c r="C90" s="190" t="s">
        <v>234</v>
      </c>
      <c r="D90" s="243">
        <v>1</v>
      </c>
      <c r="E90" s="243">
        <v>20</v>
      </c>
      <c r="F90" s="243">
        <v>0</v>
      </c>
      <c r="G90" s="243">
        <f t="shared" si="2"/>
        <v>21</v>
      </c>
      <c r="H90" s="243">
        <v>0</v>
      </c>
      <c r="I90" s="243">
        <v>20</v>
      </c>
      <c r="J90" s="244">
        <f t="shared" si="3"/>
        <v>1.05</v>
      </c>
    </row>
    <row r="91" spans="1:10" x14ac:dyDescent="0.25">
      <c r="A91" s="190" t="s">
        <v>235</v>
      </c>
      <c r="B91" s="190" t="s">
        <v>236</v>
      </c>
      <c r="C91" s="190" t="s">
        <v>237</v>
      </c>
      <c r="D91" s="243">
        <v>0</v>
      </c>
      <c r="E91" s="243">
        <v>1</v>
      </c>
      <c r="F91" s="243">
        <v>0</v>
      </c>
      <c r="G91" s="243">
        <f t="shared" si="2"/>
        <v>1</v>
      </c>
      <c r="H91" s="243">
        <v>0</v>
      </c>
      <c r="I91" s="243">
        <v>1</v>
      </c>
      <c r="J91" s="244">
        <f t="shared" si="3"/>
        <v>1</v>
      </c>
    </row>
    <row r="92" spans="1:10" x14ac:dyDescent="0.25">
      <c r="A92" s="190" t="s">
        <v>238</v>
      </c>
      <c r="B92" s="190" t="s">
        <v>239</v>
      </c>
      <c r="C92" s="190" t="s">
        <v>240</v>
      </c>
      <c r="D92" s="243">
        <v>6</v>
      </c>
      <c r="E92" s="243">
        <v>76</v>
      </c>
      <c r="F92" s="243">
        <v>0</v>
      </c>
      <c r="G92" s="243">
        <f t="shared" si="2"/>
        <v>82</v>
      </c>
      <c r="H92" s="243">
        <v>6</v>
      </c>
      <c r="I92" s="243">
        <v>76</v>
      </c>
      <c r="J92" s="244">
        <f t="shared" si="3"/>
        <v>1.0789473684210527</v>
      </c>
    </row>
    <row r="93" spans="1:10" x14ac:dyDescent="0.25">
      <c r="A93" s="190" t="s">
        <v>244</v>
      </c>
      <c r="B93" s="190" t="s">
        <v>242</v>
      </c>
      <c r="C93" s="190" t="s">
        <v>242</v>
      </c>
      <c r="D93" s="243">
        <v>7</v>
      </c>
      <c r="E93" s="243">
        <v>48</v>
      </c>
      <c r="F93" s="243">
        <v>0</v>
      </c>
      <c r="G93" s="243">
        <f t="shared" si="2"/>
        <v>55</v>
      </c>
      <c r="H93" s="243">
        <v>1</v>
      </c>
      <c r="I93" s="243">
        <v>56</v>
      </c>
      <c r="J93" s="244">
        <f t="shared" si="3"/>
        <v>0.9821428571428571</v>
      </c>
    </row>
    <row r="94" spans="1:10" x14ac:dyDescent="0.25">
      <c r="A94" s="154" t="s">
        <v>245</v>
      </c>
      <c r="B94" s="154" t="s">
        <v>246</v>
      </c>
      <c r="C94" s="154" t="s">
        <v>247</v>
      </c>
      <c r="D94" s="239">
        <v>6</v>
      </c>
      <c r="E94" s="239">
        <v>46</v>
      </c>
      <c r="F94" s="239">
        <v>0</v>
      </c>
      <c r="G94" s="239">
        <f t="shared" si="2"/>
        <v>52</v>
      </c>
      <c r="H94" s="239">
        <v>1</v>
      </c>
      <c r="I94" s="239">
        <v>69</v>
      </c>
      <c r="J94" s="240">
        <f t="shared" si="3"/>
        <v>0.75362318840579712</v>
      </c>
    </row>
    <row r="95" spans="1:10" x14ac:dyDescent="0.25">
      <c r="A95" s="154" t="s">
        <v>248</v>
      </c>
      <c r="B95" s="154" t="s">
        <v>249</v>
      </c>
      <c r="C95" s="154" t="s">
        <v>250</v>
      </c>
      <c r="D95" s="239">
        <v>6</v>
      </c>
      <c r="E95" s="239">
        <v>42</v>
      </c>
      <c r="F95" s="239">
        <v>0</v>
      </c>
      <c r="G95" s="239">
        <f t="shared" si="2"/>
        <v>48</v>
      </c>
      <c r="H95" s="239">
        <v>5</v>
      </c>
      <c r="I95" s="239">
        <v>61</v>
      </c>
      <c r="J95" s="240">
        <f t="shared" si="3"/>
        <v>0.78688524590163933</v>
      </c>
    </row>
    <row r="96" spans="1:10" x14ac:dyDescent="0.25">
      <c r="A96" s="190" t="s">
        <v>251</v>
      </c>
      <c r="B96" s="190" t="s">
        <v>252</v>
      </c>
      <c r="C96" s="190" t="s">
        <v>253</v>
      </c>
      <c r="D96" s="243">
        <v>5</v>
      </c>
      <c r="E96" s="243">
        <v>60</v>
      </c>
      <c r="F96" s="243">
        <v>0</v>
      </c>
      <c r="G96" s="243">
        <f t="shared" si="2"/>
        <v>65</v>
      </c>
      <c r="H96" s="243">
        <v>2</v>
      </c>
      <c r="I96" s="243">
        <v>65</v>
      </c>
      <c r="J96" s="244">
        <f t="shared" si="3"/>
        <v>1</v>
      </c>
    </row>
    <row r="97" spans="1:10" x14ac:dyDescent="0.25">
      <c r="A97" s="190" t="s">
        <v>254</v>
      </c>
      <c r="B97" s="190" t="s">
        <v>255</v>
      </c>
      <c r="C97" s="190" t="s">
        <v>256</v>
      </c>
      <c r="D97" s="243">
        <v>3</v>
      </c>
      <c r="E97" s="243">
        <v>14</v>
      </c>
      <c r="F97" s="243">
        <v>0</v>
      </c>
      <c r="G97" s="243">
        <f t="shared" si="2"/>
        <v>17</v>
      </c>
      <c r="H97" s="243">
        <v>0</v>
      </c>
      <c r="I97" s="243">
        <v>19</v>
      </c>
      <c r="J97" s="244">
        <f t="shared" si="3"/>
        <v>0.89473684210526316</v>
      </c>
    </row>
    <row r="98" spans="1:10" x14ac:dyDescent="0.25">
      <c r="A98" s="190" t="s">
        <v>257</v>
      </c>
      <c r="B98" s="190" t="s">
        <v>258</v>
      </c>
      <c r="C98" s="190" t="s">
        <v>259</v>
      </c>
      <c r="D98" s="243">
        <v>4</v>
      </c>
      <c r="E98" s="243">
        <v>72</v>
      </c>
      <c r="F98" s="243">
        <v>0</v>
      </c>
      <c r="G98" s="243">
        <f t="shared" si="2"/>
        <v>76</v>
      </c>
      <c r="H98" s="243">
        <v>0</v>
      </c>
      <c r="I98" s="243">
        <v>75</v>
      </c>
      <c r="J98" s="244">
        <f t="shared" si="3"/>
        <v>1.0133333333333334</v>
      </c>
    </row>
    <row r="99" spans="1:10" x14ac:dyDescent="0.25">
      <c r="A99" s="190" t="s">
        <v>410</v>
      </c>
      <c r="B99" s="190" t="s">
        <v>258</v>
      </c>
      <c r="C99" s="190" t="s">
        <v>414</v>
      </c>
      <c r="D99" s="243">
        <v>2</v>
      </c>
      <c r="E99" s="243">
        <v>11</v>
      </c>
      <c r="F99" s="243">
        <v>0</v>
      </c>
      <c r="G99" s="243">
        <f t="shared" si="2"/>
        <v>13</v>
      </c>
      <c r="H99" s="243">
        <v>0</v>
      </c>
      <c r="I99" s="243">
        <v>15</v>
      </c>
      <c r="J99" s="244">
        <f t="shared" si="3"/>
        <v>0.8666666666666667</v>
      </c>
    </row>
    <row r="100" spans="1:10" x14ac:dyDescent="0.25">
      <c r="A100" s="190" t="s">
        <v>260</v>
      </c>
      <c r="B100" s="190" t="s">
        <v>258</v>
      </c>
      <c r="C100" s="190" t="s">
        <v>443</v>
      </c>
      <c r="D100" s="243">
        <v>22</v>
      </c>
      <c r="E100" s="243">
        <v>254</v>
      </c>
      <c r="F100" s="243">
        <v>0</v>
      </c>
      <c r="G100" s="243">
        <f t="shared" si="2"/>
        <v>276</v>
      </c>
      <c r="H100" s="243">
        <v>20</v>
      </c>
      <c r="I100" s="243">
        <v>295</v>
      </c>
      <c r="J100" s="244">
        <f t="shared" si="3"/>
        <v>0.93559322033898307</v>
      </c>
    </row>
    <row r="101" spans="1:10" x14ac:dyDescent="0.25">
      <c r="A101" s="190" t="s">
        <v>262</v>
      </c>
      <c r="B101" s="190" t="s">
        <v>258</v>
      </c>
      <c r="C101" s="190" t="s">
        <v>444</v>
      </c>
      <c r="D101" s="243">
        <v>1</v>
      </c>
      <c r="E101" s="243">
        <v>18</v>
      </c>
      <c r="F101" s="243">
        <v>0</v>
      </c>
      <c r="G101" s="243">
        <f t="shared" si="2"/>
        <v>19</v>
      </c>
      <c r="H101" s="243">
        <v>0</v>
      </c>
      <c r="I101" s="243">
        <v>19</v>
      </c>
      <c r="J101" s="244">
        <f t="shared" si="3"/>
        <v>1</v>
      </c>
    </row>
    <row r="102" spans="1:10" x14ac:dyDescent="0.25">
      <c r="A102" s="190" t="s">
        <v>264</v>
      </c>
      <c r="B102" s="190" t="s">
        <v>258</v>
      </c>
      <c r="C102" s="190" t="s">
        <v>445</v>
      </c>
      <c r="D102" s="243">
        <v>17</v>
      </c>
      <c r="E102" s="243">
        <v>201</v>
      </c>
      <c r="F102" s="243">
        <v>0</v>
      </c>
      <c r="G102" s="243">
        <f t="shared" si="2"/>
        <v>218</v>
      </c>
      <c r="H102" s="243">
        <v>8</v>
      </c>
      <c r="I102" s="243">
        <v>245</v>
      </c>
      <c r="J102" s="244">
        <f t="shared" si="3"/>
        <v>0.88979591836734695</v>
      </c>
    </row>
    <row r="103" spans="1:10" x14ac:dyDescent="0.25">
      <c r="A103" s="190" t="s">
        <v>266</v>
      </c>
      <c r="B103" s="190" t="s">
        <v>258</v>
      </c>
      <c r="C103" s="190" t="s">
        <v>446</v>
      </c>
      <c r="D103" s="243">
        <v>3</v>
      </c>
      <c r="E103" s="243">
        <v>58</v>
      </c>
      <c r="F103" s="243">
        <v>0</v>
      </c>
      <c r="G103" s="243">
        <f t="shared" si="2"/>
        <v>61</v>
      </c>
      <c r="H103" s="243">
        <v>2</v>
      </c>
      <c r="I103" s="243">
        <v>66</v>
      </c>
      <c r="J103" s="244">
        <f t="shared" si="3"/>
        <v>0.9242424242424242</v>
      </c>
    </row>
    <row r="104" spans="1:10" x14ac:dyDescent="0.25">
      <c r="A104" s="190" t="s">
        <v>268</v>
      </c>
      <c r="B104" s="190" t="s">
        <v>258</v>
      </c>
      <c r="C104" s="190" t="s">
        <v>447</v>
      </c>
      <c r="D104" s="243">
        <v>9</v>
      </c>
      <c r="E104" s="243">
        <v>75</v>
      </c>
      <c r="F104" s="243">
        <v>0</v>
      </c>
      <c r="G104" s="243">
        <f t="shared" si="2"/>
        <v>84</v>
      </c>
      <c r="H104" s="243">
        <v>4</v>
      </c>
      <c r="I104" s="243">
        <v>74</v>
      </c>
      <c r="J104" s="244">
        <f t="shared" si="3"/>
        <v>1.1351351351351351</v>
      </c>
    </row>
    <row r="105" spans="1:10" x14ac:dyDescent="0.25">
      <c r="A105" s="190" t="s">
        <v>270</v>
      </c>
      <c r="B105" s="190" t="s">
        <v>258</v>
      </c>
      <c r="C105" s="190" t="s">
        <v>448</v>
      </c>
      <c r="D105" s="243">
        <v>7</v>
      </c>
      <c r="E105" s="243">
        <v>73</v>
      </c>
      <c r="F105" s="243">
        <v>0</v>
      </c>
      <c r="G105" s="243">
        <f t="shared" si="2"/>
        <v>80</v>
      </c>
      <c r="H105" s="243">
        <v>5</v>
      </c>
      <c r="I105" s="243">
        <v>83</v>
      </c>
      <c r="J105" s="244">
        <f t="shared" si="3"/>
        <v>0.96385542168674698</v>
      </c>
    </row>
    <row r="106" spans="1:10" x14ac:dyDescent="0.25">
      <c r="A106" s="190" t="s">
        <v>272</v>
      </c>
      <c r="B106" s="190" t="s">
        <v>258</v>
      </c>
      <c r="C106" s="190" t="s">
        <v>449</v>
      </c>
      <c r="D106" s="243">
        <v>20</v>
      </c>
      <c r="E106" s="243">
        <v>286</v>
      </c>
      <c r="F106" s="243">
        <v>0</v>
      </c>
      <c r="G106" s="243">
        <f t="shared" si="2"/>
        <v>306</v>
      </c>
      <c r="H106" s="243">
        <v>5</v>
      </c>
      <c r="I106" s="243">
        <v>309</v>
      </c>
      <c r="J106" s="244">
        <f t="shared" si="3"/>
        <v>0.99029126213592233</v>
      </c>
    </row>
    <row r="107" spans="1:10" x14ac:dyDescent="0.25">
      <c r="A107" s="190" t="s">
        <v>274</v>
      </c>
      <c r="B107" s="190" t="s">
        <v>258</v>
      </c>
      <c r="C107" s="190" t="s">
        <v>450</v>
      </c>
      <c r="D107" s="243">
        <v>16</v>
      </c>
      <c r="E107" s="243">
        <v>196</v>
      </c>
      <c r="F107" s="243">
        <v>0</v>
      </c>
      <c r="G107" s="243">
        <f t="shared" si="2"/>
        <v>212</v>
      </c>
      <c r="H107" s="243">
        <v>10</v>
      </c>
      <c r="I107" s="243">
        <v>219</v>
      </c>
      <c r="J107" s="244">
        <f t="shared" si="3"/>
        <v>0.96803652968036524</v>
      </c>
    </row>
    <row r="108" spans="1:10" x14ac:dyDescent="0.25">
      <c r="A108" s="190" t="s">
        <v>296</v>
      </c>
      <c r="B108" s="190" t="s">
        <v>258</v>
      </c>
      <c r="C108" s="190" t="s">
        <v>451</v>
      </c>
      <c r="D108" s="243">
        <v>13</v>
      </c>
      <c r="E108" s="243">
        <v>84</v>
      </c>
      <c r="F108" s="243">
        <v>1</v>
      </c>
      <c r="G108" s="243">
        <f t="shared" si="2"/>
        <v>98</v>
      </c>
      <c r="H108" s="243">
        <v>0</v>
      </c>
      <c r="I108" s="243">
        <v>103</v>
      </c>
      <c r="J108" s="244">
        <f t="shared" si="3"/>
        <v>0.95145631067961167</v>
      </c>
    </row>
    <row r="109" spans="1:10" x14ac:dyDescent="0.25">
      <c r="A109" s="190" t="s">
        <v>402</v>
      </c>
      <c r="B109" s="190" t="s">
        <v>258</v>
      </c>
      <c r="C109" s="190" t="s">
        <v>452</v>
      </c>
      <c r="D109" s="243">
        <v>1</v>
      </c>
      <c r="E109" s="243">
        <v>199</v>
      </c>
      <c r="F109" s="243">
        <v>0</v>
      </c>
      <c r="G109" s="243">
        <f t="shared" si="2"/>
        <v>200</v>
      </c>
      <c r="H109" s="243">
        <v>0</v>
      </c>
      <c r="I109" s="243">
        <v>121</v>
      </c>
      <c r="J109" s="244">
        <f t="shared" si="3"/>
        <v>1.6528925619834711</v>
      </c>
    </row>
    <row r="110" spans="1:10" x14ac:dyDescent="0.25">
      <c r="A110" s="190" t="s">
        <v>276</v>
      </c>
      <c r="B110" s="190" t="s">
        <v>277</v>
      </c>
      <c r="C110" s="190" t="s">
        <v>277</v>
      </c>
      <c r="D110" s="243">
        <v>3</v>
      </c>
      <c r="E110" s="243">
        <v>38</v>
      </c>
      <c r="F110" s="243">
        <v>0</v>
      </c>
      <c r="G110" s="243">
        <f t="shared" si="2"/>
        <v>41</v>
      </c>
      <c r="H110" s="243">
        <v>3</v>
      </c>
      <c r="I110" s="243">
        <v>42</v>
      </c>
      <c r="J110" s="244">
        <f t="shared" si="3"/>
        <v>0.97619047619047616</v>
      </c>
    </row>
    <row r="111" spans="1:10" x14ac:dyDescent="0.25">
      <c r="A111" s="190" t="s">
        <v>278</v>
      </c>
      <c r="B111" s="190" t="s">
        <v>277</v>
      </c>
      <c r="C111" s="190" t="s">
        <v>279</v>
      </c>
      <c r="D111" s="243">
        <v>6</v>
      </c>
      <c r="E111" s="243">
        <v>36</v>
      </c>
      <c r="F111" s="243">
        <v>0</v>
      </c>
      <c r="G111" s="243">
        <f t="shared" si="2"/>
        <v>42</v>
      </c>
      <c r="H111" s="243">
        <v>4</v>
      </c>
      <c r="I111" s="243">
        <v>37</v>
      </c>
      <c r="J111" s="244">
        <f t="shared" si="3"/>
        <v>1.1351351351351351</v>
      </c>
    </row>
    <row r="112" spans="1:10" x14ac:dyDescent="0.25">
      <c r="A112" s="190" t="s">
        <v>280</v>
      </c>
      <c r="B112" s="190" t="s">
        <v>281</v>
      </c>
      <c r="C112" s="190" t="s">
        <v>282</v>
      </c>
      <c r="D112" s="243">
        <v>9</v>
      </c>
      <c r="E112" s="243">
        <v>79</v>
      </c>
      <c r="F112" s="243">
        <v>0</v>
      </c>
      <c r="G112" s="243">
        <f t="shared" si="2"/>
        <v>88</v>
      </c>
      <c r="H112" s="243">
        <v>3</v>
      </c>
      <c r="I112" s="243">
        <v>87</v>
      </c>
      <c r="J112" s="244">
        <f t="shared" si="3"/>
        <v>1.0114942528735633</v>
      </c>
    </row>
    <row r="113" spans="1:10" x14ac:dyDescent="0.25">
      <c r="A113" s="190" t="s">
        <v>283</v>
      </c>
      <c r="B113" s="190" t="s">
        <v>284</v>
      </c>
      <c r="C113" s="190" t="s">
        <v>285</v>
      </c>
      <c r="D113" s="243">
        <v>0</v>
      </c>
      <c r="E113" s="243">
        <v>16</v>
      </c>
      <c r="F113" s="243">
        <v>0</v>
      </c>
      <c r="G113" s="243">
        <f t="shared" si="2"/>
        <v>16</v>
      </c>
      <c r="H113" s="243">
        <v>0</v>
      </c>
      <c r="I113" s="243">
        <v>17</v>
      </c>
      <c r="J113" s="244">
        <f t="shared" si="3"/>
        <v>0.94117647058823528</v>
      </c>
    </row>
    <row r="114" spans="1:10" x14ac:dyDescent="0.25">
      <c r="A114" s="190" t="s">
        <v>286</v>
      </c>
      <c r="B114" s="190" t="s">
        <v>287</v>
      </c>
      <c r="C114" s="190" t="s">
        <v>287</v>
      </c>
      <c r="D114" s="243">
        <v>4</v>
      </c>
      <c r="E114" s="243">
        <v>28</v>
      </c>
      <c r="F114" s="243">
        <v>0</v>
      </c>
      <c r="G114" s="243">
        <f t="shared" si="2"/>
        <v>32</v>
      </c>
      <c r="H114" s="243">
        <v>0</v>
      </c>
      <c r="I114" s="243">
        <v>30</v>
      </c>
      <c r="J114" s="244">
        <f>G114/I114</f>
        <v>1.0666666666666667</v>
      </c>
    </row>
    <row r="115" spans="1:10" ht="13.8" thickBot="1" x14ac:dyDescent="0.3">
      <c r="A115" s="246" t="s">
        <v>441</v>
      </c>
      <c r="B115" s="154" t="s">
        <v>287</v>
      </c>
      <c r="C115" s="154" t="s">
        <v>440</v>
      </c>
      <c r="D115" s="239">
        <v>1</v>
      </c>
      <c r="E115" s="239">
        <v>0</v>
      </c>
      <c r="F115" s="239">
        <v>0</v>
      </c>
      <c r="G115" s="239">
        <f t="shared" si="2"/>
        <v>1</v>
      </c>
      <c r="H115" s="239">
        <v>1</v>
      </c>
      <c r="I115" s="239">
        <v>2</v>
      </c>
      <c r="J115" s="240">
        <f>G115/I115</f>
        <v>0.5</v>
      </c>
    </row>
    <row r="116" spans="1:10" s="149" customFormat="1" ht="13.8" thickTop="1" x14ac:dyDescent="0.25">
      <c r="A116" s="199" t="s">
        <v>288</v>
      </c>
      <c r="B116" s="199"/>
      <c r="C116" s="199"/>
      <c r="D116" s="247">
        <f>SUM(D3:D115)</f>
        <v>575</v>
      </c>
      <c r="E116" s="247">
        <f>SUM(E3:E115)</f>
        <v>8087</v>
      </c>
      <c r="F116" s="247">
        <f>SUM(F3:F115)</f>
        <v>13</v>
      </c>
      <c r="G116" s="247">
        <f t="shared" ref="G116" si="4">D116+E116+F116</f>
        <v>8675</v>
      </c>
      <c r="H116" s="247">
        <f>SUM(H3:H115)</f>
        <v>352</v>
      </c>
      <c r="I116" s="247">
        <f>SUM(I3:I115)</f>
        <v>8554</v>
      </c>
      <c r="J116" s="248">
        <f t="shared" si="3"/>
        <v>1.0141454290390461</v>
      </c>
    </row>
    <row r="118" spans="1:10" x14ac:dyDescent="0.25">
      <c r="A118" s="203" t="s">
        <v>496</v>
      </c>
      <c r="B118" s="203"/>
      <c r="C118" s="203"/>
      <c r="D118" s="249"/>
      <c r="E118" s="249"/>
      <c r="F118" s="249"/>
      <c r="G118" s="249"/>
      <c r="H118" s="249"/>
      <c r="I118" s="249"/>
      <c r="J118" s="250"/>
    </row>
    <row r="120" spans="1:10" x14ac:dyDescent="0.25">
      <c r="A120" s="203" t="s">
        <v>291</v>
      </c>
      <c r="B120" s="203"/>
      <c r="C120" s="203"/>
      <c r="D120" s="249"/>
      <c r="E120" s="249"/>
      <c r="F120" s="249"/>
      <c r="G120" s="249"/>
      <c r="H120" s="249"/>
      <c r="I120" s="249"/>
      <c r="J120" s="250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80"/>
  <sheetViews>
    <sheetView topLeftCell="A55" workbookViewId="0">
      <selection activeCell="V92" sqref="V92"/>
    </sheetView>
  </sheetViews>
  <sheetFormatPr defaultRowHeight="13.2" x14ac:dyDescent="0.25"/>
  <cols>
    <col min="1" max="1" width="14.109375" style="201" customWidth="1"/>
    <col min="2" max="4" width="8.88671875" style="251"/>
    <col min="5" max="5" width="11" style="251" customWidth="1"/>
    <col min="6" max="6" width="12.44140625" style="251" customWidth="1"/>
    <col min="7" max="7" width="8.88671875" style="251"/>
    <col min="8" max="8" width="8.88671875" style="252"/>
  </cols>
  <sheetData>
    <row r="1" spans="1:8" x14ac:dyDescent="0.25">
      <c r="A1" s="233"/>
      <c r="B1" s="290">
        <v>44743</v>
      </c>
      <c r="C1" s="290"/>
      <c r="D1" s="290"/>
      <c r="E1" s="290"/>
      <c r="F1" s="290"/>
      <c r="G1" s="290"/>
      <c r="H1" s="234"/>
    </row>
    <row r="2" spans="1:8" ht="39.6" x14ac:dyDescent="0.25">
      <c r="A2" s="224" t="s">
        <v>1</v>
      </c>
      <c r="B2" s="235" t="s">
        <v>3</v>
      </c>
      <c r="C2" s="235" t="s">
        <v>4</v>
      </c>
      <c r="D2" s="236" t="s">
        <v>5</v>
      </c>
      <c r="E2" s="236" t="s">
        <v>6</v>
      </c>
      <c r="F2" s="236" t="s">
        <v>428</v>
      </c>
      <c r="G2" s="237" t="s">
        <v>7</v>
      </c>
      <c r="H2" s="238" t="s">
        <v>8</v>
      </c>
    </row>
    <row r="3" spans="1:8" x14ac:dyDescent="0.25">
      <c r="A3" s="190" t="s">
        <v>10</v>
      </c>
      <c r="B3" s="243">
        <v>1</v>
      </c>
      <c r="C3" s="243">
        <v>18</v>
      </c>
      <c r="D3" s="243">
        <v>0</v>
      </c>
      <c r="E3" s="243">
        <f>SUM(B3:D3)</f>
        <v>19</v>
      </c>
      <c r="F3" s="243">
        <v>0</v>
      </c>
      <c r="G3" s="243">
        <v>26</v>
      </c>
      <c r="H3" s="244">
        <f t="shared" ref="H3:H53" si="0">E3/G3</f>
        <v>0.73076923076923073</v>
      </c>
    </row>
    <row r="4" spans="1:8" x14ac:dyDescent="0.25">
      <c r="A4" s="190" t="s">
        <v>13</v>
      </c>
      <c r="B4" s="243">
        <v>1</v>
      </c>
      <c r="C4" s="243">
        <v>23</v>
      </c>
      <c r="D4" s="243">
        <v>0</v>
      </c>
      <c r="E4" s="243">
        <f t="shared" ref="E4:E53" si="1">SUM(B4:D4)</f>
        <v>24</v>
      </c>
      <c r="F4" s="243">
        <v>1</v>
      </c>
      <c r="G4" s="243">
        <v>25</v>
      </c>
      <c r="H4" s="244">
        <f t="shared" si="0"/>
        <v>0.96</v>
      </c>
    </row>
    <row r="5" spans="1:8" x14ac:dyDescent="0.25">
      <c r="A5" s="190" t="s">
        <v>15</v>
      </c>
      <c r="B5" s="243">
        <v>2</v>
      </c>
      <c r="C5" s="243">
        <v>6</v>
      </c>
      <c r="D5" s="243">
        <v>0</v>
      </c>
      <c r="E5" s="243">
        <f t="shared" si="1"/>
        <v>8</v>
      </c>
      <c r="F5" s="243">
        <v>0</v>
      </c>
      <c r="G5" s="243">
        <v>8</v>
      </c>
      <c r="H5" s="244">
        <f t="shared" si="0"/>
        <v>1</v>
      </c>
    </row>
    <row r="6" spans="1:8" x14ac:dyDescent="0.25">
      <c r="A6" s="190" t="s">
        <v>17</v>
      </c>
      <c r="B6" s="243">
        <v>8</v>
      </c>
      <c r="C6" s="243">
        <v>63</v>
      </c>
      <c r="D6" s="243">
        <v>0</v>
      </c>
      <c r="E6" s="243">
        <v>71</v>
      </c>
      <c r="F6" s="243">
        <v>4</v>
      </c>
      <c r="G6" s="243">
        <v>64</v>
      </c>
      <c r="H6" s="244">
        <v>1.109375</v>
      </c>
    </row>
    <row r="7" spans="1:8" x14ac:dyDescent="0.25">
      <c r="A7" s="190" t="s">
        <v>22</v>
      </c>
      <c r="B7" s="243">
        <v>1</v>
      </c>
      <c r="C7" s="243">
        <v>17</v>
      </c>
      <c r="D7" s="243">
        <v>1</v>
      </c>
      <c r="E7" s="243">
        <f t="shared" si="1"/>
        <v>19</v>
      </c>
      <c r="F7" s="243">
        <v>0</v>
      </c>
      <c r="G7" s="243">
        <v>19</v>
      </c>
      <c r="H7" s="244">
        <f t="shared" si="0"/>
        <v>1</v>
      </c>
    </row>
    <row r="8" spans="1:8" x14ac:dyDescent="0.25">
      <c r="A8" s="190" t="s">
        <v>25</v>
      </c>
      <c r="B8" s="243">
        <v>11</v>
      </c>
      <c r="C8" s="243">
        <v>106</v>
      </c>
      <c r="D8" s="243">
        <v>1</v>
      </c>
      <c r="E8" s="243">
        <f t="shared" si="1"/>
        <v>118</v>
      </c>
      <c r="F8" s="243">
        <v>1</v>
      </c>
      <c r="G8" s="243">
        <v>93</v>
      </c>
      <c r="H8" s="244">
        <f t="shared" si="0"/>
        <v>1.2688172043010753</v>
      </c>
    </row>
    <row r="9" spans="1:8" x14ac:dyDescent="0.25">
      <c r="A9" s="190" t="s">
        <v>28</v>
      </c>
      <c r="B9" s="243">
        <v>0</v>
      </c>
      <c r="C9" s="243">
        <v>21</v>
      </c>
      <c r="D9" s="243">
        <v>0</v>
      </c>
      <c r="E9" s="243">
        <f t="shared" si="1"/>
        <v>21</v>
      </c>
      <c r="F9" s="243">
        <v>0</v>
      </c>
      <c r="G9" s="243">
        <v>18</v>
      </c>
      <c r="H9" s="244">
        <f t="shared" si="0"/>
        <v>1.1666666666666667</v>
      </c>
    </row>
    <row r="10" spans="1:8" x14ac:dyDescent="0.25">
      <c r="A10" s="190" t="s">
        <v>31</v>
      </c>
      <c r="B10" s="243">
        <v>21</v>
      </c>
      <c r="C10" s="243">
        <v>169</v>
      </c>
      <c r="D10" s="243">
        <v>0</v>
      </c>
      <c r="E10" s="243">
        <v>190</v>
      </c>
      <c r="F10" s="243">
        <v>67</v>
      </c>
      <c r="G10" s="243">
        <v>142</v>
      </c>
      <c r="H10" s="244">
        <v>1.3380281690140845</v>
      </c>
    </row>
    <row r="11" spans="1:8" x14ac:dyDescent="0.25">
      <c r="A11" s="190" t="s">
        <v>36</v>
      </c>
      <c r="B11" s="243">
        <v>11</v>
      </c>
      <c r="C11" s="243">
        <v>53</v>
      </c>
      <c r="D11" s="243">
        <v>0</v>
      </c>
      <c r="E11" s="243">
        <v>64</v>
      </c>
      <c r="F11" s="243">
        <v>7</v>
      </c>
      <c r="G11" s="243">
        <v>65</v>
      </c>
      <c r="H11" s="244">
        <v>0.98461538461538467</v>
      </c>
    </row>
    <row r="12" spans="1:8" x14ac:dyDescent="0.25">
      <c r="A12" s="190" t="s">
        <v>41</v>
      </c>
      <c r="B12" s="243">
        <v>3</v>
      </c>
      <c r="C12" s="243">
        <v>32</v>
      </c>
      <c r="D12" s="243">
        <v>0</v>
      </c>
      <c r="E12" s="243">
        <f t="shared" si="1"/>
        <v>35</v>
      </c>
      <c r="F12" s="243">
        <v>2</v>
      </c>
      <c r="G12" s="243">
        <v>42</v>
      </c>
      <c r="H12" s="244">
        <f t="shared" si="0"/>
        <v>0.83333333333333337</v>
      </c>
    </row>
    <row r="13" spans="1:8" x14ac:dyDescent="0.25">
      <c r="A13" s="190" t="s">
        <v>44</v>
      </c>
      <c r="B13" s="243">
        <v>1</v>
      </c>
      <c r="C13" s="243">
        <v>24</v>
      </c>
      <c r="D13" s="243">
        <v>0</v>
      </c>
      <c r="E13" s="243">
        <f t="shared" si="1"/>
        <v>25</v>
      </c>
      <c r="F13" s="243">
        <v>1</v>
      </c>
      <c r="G13" s="243">
        <v>24</v>
      </c>
      <c r="H13" s="244">
        <f t="shared" si="0"/>
        <v>1.0416666666666667</v>
      </c>
    </row>
    <row r="14" spans="1:8" x14ac:dyDescent="0.25">
      <c r="A14" s="190" t="s">
        <v>47</v>
      </c>
      <c r="B14" s="243">
        <v>40</v>
      </c>
      <c r="C14" s="243">
        <v>313</v>
      </c>
      <c r="D14" s="243">
        <v>0</v>
      </c>
      <c r="E14" s="243">
        <v>353</v>
      </c>
      <c r="F14" s="243">
        <v>17</v>
      </c>
      <c r="G14" s="243">
        <v>344</v>
      </c>
      <c r="H14" s="244">
        <v>1.0261627906976745</v>
      </c>
    </row>
    <row r="15" spans="1:8" x14ac:dyDescent="0.25">
      <c r="A15" s="190" t="s">
        <v>52</v>
      </c>
      <c r="B15" s="243">
        <v>1</v>
      </c>
      <c r="C15" s="243">
        <v>5</v>
      </c>
      <c r="D15" s="243">
        <v>0</v>
      </c>
      <c r="E15" s="243">
        <f t="shared" si="1"/>
        <v>6</v>
      </c>
      <c r="F15" s="243">
        <v>1</v>
      </c>
      <c r="G15" s="243">
        <v>8</v>
      </c>
      <c r="H15" s="244">
        <f t="shared" si="0"/>
        <v>0.75</v>
      </c>
    </row>
    <row r="16" spans="1:8" x14ac:dyDescent="0.25">
      <c r="A16" s="190" t="s">
        <v>55</v>
      </c>
      <c r="B16" s="243">
        <v>32</v>
      </c>
      <c r="C16" s="243">
        <v>328</v>
      </c>
      <c r="D16" s="243">
        <v>2</v>
      </c>
      <c r="E16" s="243">
        <v>362</v>
      </c>
      <c r="F16" s="243">
        <v>18</v>
      </c>
      <c r="G16" s="243">
        <v>311</v>
      </c>
      <c r="H16" s="244">
        <f t="shared" si="0"/>
        <v>1.1639871382636655</v>
      </c>
    </row>
    <row r="17" spans="1:8" x14ac:dyDescent="0.25">
      <c r="A17" s="190" t="s">
        <v>60</v>
      </c>
      <c r="B17" s="243">
        <v>5</v>
      </c>
      <c r="C17" s="243">
        <v>10</v>
      </c>
      <c r="D17" s="243">
        <v>0</v>
      </c>
      <c r="E17" s="243">
        <f t="shared" si="1"/>
        <v>15</v>
      </c>
      <c r="F17" s="243">
        <v>2</v>
      </c>
      <c r="G17" s="243">
        <v>12</v>
      </c>
      <c r="H17" s="244">
        <f t="shared" si="0"/>
        <v>1.25</v>
      </c>
    </row>
    <row r="18" spans="1:8" x14ac:dyDescent="0.25">
      <c r="A18" s="190" t="s">
        <v>63</v>
      </c>
      <c r="B18" s="243">
        <v>3</v>
      </c>
      <c r="C18" s="243">
        <v>38</v>
      </c>
      <c r="D18" s="243">
        <v>0</v>
      </c>
      <c r="E18" s="243">
        <f t="shared" si="1"/>
        <v>41</v>
      </c>
      <c r="F18" s="243">
        <v>2</v>
      </c>
      <c r="G18" s="243">
        <v>41</v>
      </c>
      <c r="H18" s="244">
        <f t="shared" si="0"/>
        <v>1</v>
      </c>
    </row>
    <row r="19" spans="1:8" x14ac:dyDescent="0.25">
      <c r="A19" s="190" t="s">
        <v>66</v>
      </c>
      <c r="B19" s="243">
        <v>14</v>
      </c>
      <c r="C19" s="243">
        <v>126</v>
      </c>
      <c r="D19" s="243">
        <v>0</v>
      </c>
      <c r="E19" s="243">
        <v>140</v>
      </c>
      <c r="F19" s="243">
        <v>11</v>
      </c>
      <c r="G19" s="243">
        <v>134</v>
      </c>
      <c r="H19" s="244">
        <v>1.044776119402985</v>
      </c>
    </row>
    <row r="20" spans="1:8" x14ac:dyDescent="0.25">
      <c r="A20" s="190" t="s">
        <v>71</v>
      </c>
      <c r="B20" s="243">
        <v>8</v>
      </c>
      <c r="C20" s="243">
        <v>50</v>
      </c>
      <c r="D20" s="243">
        <v>0</v>
      </c>
      <c r="E20" s="243">
        <v>58</v>
      </c>
      <c r="F20" s="243">
        <v>8</v>
      </c>
      <c r="G20" s="243">
        <v>71</v>
      </c>
      <c r="H20" s="244">
        <v>0.81690140845070425</v>
      </c>
    </row>
    <row r="21" spans="1:8" x14ac:dyDescent="0.25">
      <c r="A21" s="190" t="s">
        <v>76</v>
      </c>
      <c r="B21" s="243">
        <v>1</v>
      </c>
      <c r="C21" s="243">
        <v>43</v>
      </c>
      <c r="D21" s="243">
        <v>0</v>
      </c>
      <c r="E21" s="243">
        <f t="shared" si="1"/>
        <v>44</v>
      </c>
      <c r="F21" s="243">
        <v>1</v>
      </c>
      <c r="G21" s="243">
        <v>42</v>
      </c>
      <c r="H21" s="244">
        <f t="shared" si="0"/>
        <v>1.0476190476190477</v>
      </c>
    </row>
    <row r="22" spans="1:8" x14ac:dyDescent="0.25">
      <c r="A22" s="190" t="s">
        <v>79</v>
      </c>
      <c r="B22" s="243">
        <v>0</v>
      </c>
      <c r="C22" s="243">
        <v>3</v>
      </c>
      <c r="D22" s="243">
        <v>0</v>
      </c>
      <c r="E22" s="243">
        <f t="shared" si="1"/>
        <v>3</v>
      </c>
      <c r="F22" s="243">
        <v>0</v>
      </c>
      <c r="G22" s="243">
        <v>3</v>
      </c>
      <c r="H22" s="244">
        <f t="shared" si="0"/>
        <v>1</v>
      </c>
    </row>
    <row r="23" spans="1:8" x14ac:dyDescent="0.25">
      <c r="A23" s="190" t="s">
        <v>82</v>
      </c>
      <c r="B23" s="243">
        <v>0</v>
      </c>
      <c r="C23" s="243">
        <v>0</v>
      </c>
      <c r="D23" s="243">
        <v>0</v>
      </c>
      <c r="E23" s="243">
        <f t="shared" si="1"/>
        <v>0</v>
      </c>
      <c r="F23" s="243">
        <v>0</v>
      </c>
      <c r="G23" s="243">
        <v>0</v>
      </c>
      <c r="H23" s="244">
        <v>0</v>
      </c>
    </row>
    <row r="24" spans="1:8" x14ac:dyDescent="0.25">
      <c r="A24" s="190" t="s">
        <v>85</v>
      </c>
      <c r="B24" s="243">
        <v>6</v>
      </c>
      <c r="C24" s="243">
        <v>90</v>
      </c>
      <c r="D24" s="243">
        <v>0</v>
      </c>
      <c r="E24" s="243">
        <f t="shared" si="1"/>
        <v>96</v>
      </c>
      <c r="F24" s="243">
        <v>2</v>
      </c>
      <c r="G24" s="243">
        <v>172</v>
      </c>
      <c r="H24" s="244">
        <f t="shared" si="0"/>
        <v>0.55813953488372092</v>
      </c>
    </row>
    <row r="25" spans="1:8" x14ac:dyDescent="0.25">
      <c r="A25" s="190" t="s">
        <v>89</v>
      </c>
      <c r="B25" s="243">
        <v>2</v>
      </c>
      <c r="C25" s="243">
        <v>34</v>
      </c>
      <c r="D25" s="243">
        <v>0</v>
      </c>
      <c r="E25" s="243">
        <f t="shared" si="1"/>
        <v>36</v>
      </c>
      <c r="F25" s="243">
        <v>1</v>
      </c>
      <c r="G25" s="243">
        <v>34</v>
      </c>
      <c r="H25" s="244">
        <f t="shared" si="0"/>
        <v>1.0588235294117647</v>
      </c>
    </row>
    <row r="26" spans="1:8" x14ac:dyDescent="0.25">
      <c r="A26" s="190" t="s">
        <v>92</v>
      </c>
      <c r="B26" s="243">
        <v>4</v>
      </c>
      <c r="C26" s="243">
        <v>139</v>
      </c>
      <c r="D26" s="243">
        <v>0</v>
      </c>
      <c r="E26" s="243">
        <f t="shared" si="1"/>
        <v>143</v>
      </c>
      <c r="F26" s="243">
        <v>4</v>
      </c>
      <c r="G26" s="243">
        <v>94</v>
      </c>
      <c r="H26" s="244">
        <f t="shared" si="0"/>
        <v>1.5212765957446808</v>
      </c>
    </row>
    <row r="27" spans="1:8" x14ac:dyDescent="0.25">
      <c r="A27" s="190" t="s">
        <v>95</v>
      </c>
      <c r="B27" s="243">
        <v>2</v>
      </c>
      <c r="C27" s="243">
        <v>13</v>
      </c>
      <c r="D27" s="243">
        <v>0</v>
      </c>
      <c r="E27" s="243">
        <f t="shared" si="1"/>
        <v>15</v>
      </c>
      <c r="F27" s="243">
        <v>2</v>
      </c>
      <c r="G27" s="243">
        <v>8</v>
      </c>
      <c r="H27" s="244">
        <f t="shared" si="0"/>
        <v>1.875</v>
      </c>
    </row>
    <row r="28" spans="1:8" x14ac:dyDescent="0.25">
      <c r="A28" s="190" t="s">
        <v>98</v>
      </c>
      <c r="B28" s="243">
        <v>4</v>
      </c>
      <c r="C28" s="243">
        <v>10</v>
      </c>
      <c r="D28" s="243">
        <v>0</v>
      </c>
      <c r="E28" s="243">
        <f t="shared" si="1"/>
        <v>14</v>
      </c>
      <c r="F28" s="243">
        <v>4</v>
      </c>
      <c r="G28" s="243">
        <v>11</v>
      </c>
      <c r="H28" s="244">
        <f t="shared" si="0"/>
        <v>1.2727272727272727</v>
      </c>
    </row>
    <row r="29" spans="1:8" x14ac:dyDescent="0.25">
      <c r="A29" s="190" t="s">
        <v>101</v>
      </c>
      <c r="B29" s="243">
        <v>0</v>
      </c>
      <c r="C29" s="243">
        <v>10</v>
      </c>
      <c r="D29" s="243">
        <v>0</v>
      </c>
      <c r="E29" s="243">
        <f t="shared" si="1"/>
        <v>10</v>
      </c>
      <c r="F29" s="243">
        <v>0</v>
      </c>
      <c r="G29" s="243">
        <v>7</v>
      </c>
      <c r="H29" s="244">
        <f t="shared" si="0"/>
        <v>1.4285714285714286</v>
      </c>
    </row>
    <row r="30" spans="1:8" x14ac:dyDescent="0.25">
      <c r="A30" s="190" t="s">
        <v>104</v>
      </c>
      <c r="B30" s="243">
        <v>1</v>
      </c>
      <c r="C30" s="243">
        <v>8</v>
      </c>
      <c r="D30" s="243">
        <v>0</v>
      </c>
      <c r="E30" s="243">
        <f t="shared" si="1"/>
        <v>9</v>
      </c>
      <c r="F30" s="243">
        <v>0</v>
      </c>
      <c r="G30" s="243">
        <v>8</v>
      </c>
      <c r="H30" s="244">
        <f t="shared" si="0"/>
        <v>1.125</v>
      </c>
    </row>
    <row r="31" spans="1:8" x14ac:dyDescent="0.25">
      <c r="A31" s="190" t="s">
        <v>107</v>
      </c>
      <c r="B31" s="243">
        <v>3</v>
      </c>
      <c r="C31" s="243">
        <v>9</v>
      </c>
      <c r="D31" s="243">
        <v>0</v>
      </c>
      <c r="E31" s="243">
        <f t="shared" si="1"/>
        <v>12</v>
      </c>
      <c r="F31" s="243">
        <v>3</v>
      </c>
      <c r="G31" s="243">
        <v>14</v>
      </c>
      <c r="H31" s="244">
        <f t="shared" si="0"/>
        <v>0.8571428571428571</v>
      </c>
    </row>
    <row r="32" spans="1:8" x14ac:dyDescent="0.25">
      <c r="A32" s="190" t="s">
        <v>110</v>
      </c>
      <c r="B32" s="243">
        <v>1</v>
      </c>
      <c r="C32" s="243">
        <v>23</v>
      </c>
      <c r="D32" s="243">
        <v>0</v>
      </c>
      <c r="E32" s="243">
        <f t="shared" si="1"/>
        <v>24</v>
      </c>
      <c r="F32" s="243">
        <v>1</v>
      </c>
      <c r="G32" s="243">
        <v>23</v>
      </c>
      <c r="H32" s="244">
        <f t="shared" si="0"/>
        <v>1.0434782608695652</v>
      </c>
    </row>
    <row r="33" spans="1:8" x14ac:dyDescent="0.25">
      <c r="A33" s="190" t="s">
        <v>113</v>
      </c>
      <c r="B33" s="243">
        <v>7</v>
      </c>
      <c r="C33" s="243">
        <v>65</v>
      </c>
      <c r="D33" s="243">
        <v>0</v>
      </c>
      <c r="E33" s="243">
        <f t="shared" si="1"/>
        <v>72</v>
      </c>
      <c r="F33" s="243">
        <v>5</v>
      </c>
      <c r="G33" s="243">
        <v>88</v>
      </c>
      <c r="H33" s="244">
        <f t="shared" si="0"/>
        <v>0.81818181818181823</v>
      </c>
    </row>
    <row r="34" spans="1:8" x14ac:dyDescent="0.25">
      <c r="A34" s="190" t="s">
        <v>116</v>
      </c>
      <c r="B34" s="243">
        <v>0</v>
      </c>
      <c r="C34" s="243">
        <v>5</v>
      </c>
      <c r="D34" s="243">
        <v>0</v>
      </c>
      <c r="E34" s="243">
        <f t="shared" si="1"/>
        <v>5</v>
      </c>
      <c r="F34" s="243">
        <v>0</v>
      </c>
      <c r="G34" s="243">
        <v>5</v>
      </c>
      <c r="H34" s="244">
        <f t="shared" si="0"/>
        <v>1</v>
      </c>
    </row>
    <row r="35" spans="1:8" x14ac:dyDescent="0.25">
      <c r="A35" s="190" t="s">
        <v>119</v>
      </c>
      <c r="B35" s="243">
        <v>1</v>
      </c>
      <c r="C35" s="243">
        <v>4</v>
      </c>
      <c r="D35" s="243">
        <v>0</v>
      </c>
      <c r="E35" s="243">
        <f t="shared" si="1"/>
        <v>5</v>
      </c>
      <c r="F35" s="243">
        <v>1</v>
      </c>
      <c r="G35" s="243">
        <v>7</v>
      </c>
      <c r="H35" s="244">
        <f t="shared" si="0"/>
        <v>0.7142857142857143</v>
      </c>
    </row>
    <row r="36" spans="1:8" x14ac:dyDescent="0.25">
      <c r="A36" s="190" t="s">
        <v>122</v>
      </c>
      <c r="B36" s="243">
        <v>4</v>
      </c>
      <c r="C36" s="243">
        <v>166</v>
      </c>
      <c r="D36" s="243">
        <v>3</v>
      </c>
      <c r="E36" s="243">
        <v>173</v>
      </c>
      <c r="F36" s="243">
        <v>4</v>
      </c>
      <c r="G36" s="243">
        <v>103</v>
      </c>
      <c r="H36" s="244">
        <v>1.6796116504854368</v>
      </c>
    </row>
    <row r="37" spans="1:8" x14ac:dyDescent="0.25">
      <c r="A37" s="190" t="s">
        <v>127</v>
      </c>
      <c r="B37" s="243">
        <v>2</v>
      </c>
      <c r="C37" s="243">
        <v>36</v>
      </c>
      <c r="D37" s="243">
        <v>0</v>
      </c>
      <c r="E37" s="243">
        <f t="shared" si="1"/>
        <v>38</v>
      </c>
      <c r="F37" s="243">
        <v>1</v>
      </c>
      <c r="G37" s="243">
        <v>41</v>
      </c>
      <c r="H37" s="244">
        <f t="shared" si="0"/>
        <v>0.92682926829268297</v>
      </c>
    </row>
    <row r="38" spans="1:8" x14ac:dyDescent="0.25">
      <c r="A38" s="190" t="s">
        <v>129</v>
      </c>
      <c r="B38" s="243">
        <v>2</v>
      </c>
      <c r="C38" s="243">
        <v>53</v>
      </c>
      <c r="D38" s="243">
        <v>0</v>
      </c>
      <c r="E38" s="243">
        <f t="shared" si="1"/>
        <v>55</v>
      </c>
      <c r="F38" s="243">
        <v>1</v>
      </c>
      <c r="G38" s="243">
        <v>35</v>
      </c>
      <c r="H38" s="244">
        <f t="shared" si="0"/>
        <v>1.5714285714285714</v>
      </c>
    </row>
    <row r="39" spans="1:8" x14ac:dyDescent="0.25">
      <c r="A39" s="190" t="s">
        <v>132</v>
      </c>
      <c r="B39" s="243">
        <v>3</v>
      </c>
      <c r="C39" s="243">
        <v>10</v>
      </c>
      <c r="D39" s="243">
        <v>0</v>
      </c>
      <c r="E39" s="243">
        <f t="shared" si="1"/>
        <v>13</v>
      </c>
      <c r="F39" s="243">
        <v>1</v>
      </c>
      <c r="G39" s="243">
        <v>13</v>
      </c>
      <c r="H39" s="244">
        <f t="shared" si="0"/>
        <v>1</v>
      </c>
    </row>
    <row r="40" spans="1:8" x14ac:dyDescent="0.25">
      <c r="A40" s="190" t="s">
        <v>135</v>
      </c>
      <c r="B40" s="243">
        <v>2</v>
      </c>
      <c r="C40" s="243">
        <v>75</v>
      </c>
      <c r="D40" s="243">
        <v>0</v>
      </c>
      <c r="E40" s="243">
        <f t="shared" si="1"/>
        <v>77</v>
      </c>
      <c r="F40" s="243">
        <v>2</v>
      </c>
      <c r="G40" s="243">
        <v>88</v>
      </c>
      <c r="H40" s="244">
        <f t="shared" si="0"/>
        <v>0.875</v>
      </c>
    </row>
    <row r="41" spans="1:8" x14ac:dyDescent="0.25">
      <c r="A41" s="190" t="s">
        <v>138</v>
      </c>
      <c r="B41" s="243">
        <v>7</v>
      </c>
      <c r="C41" s="243">
        <v>69</v>
      </c>
      <c r="D41" s="243">
        <v>0</v>
      </c>
      <c r="E41" s="243">
        <f t="shared" si="1"/>
        <v>76</v>
      </c>
      <c r="F41" s="243">
        <v>0</v>
      </c>
      <c r="G41" s="243">
        <v>75</v>
      </c>
      <c r="H41" s="244">
        <f t="shared" si="0"/>
        <v>1.0133333333333334</v>
      </c>
    </row>
    <row r="42" spans="1:8" x14ac:dyDescent="0.25">
      <c r="A42" s="190" t="s">
        <v>141</v>
      </c>
      <c r="B42" s="243">
        <v>7</v>
      </c>
      <c r="C42" s="243">
        <v>79</v>
      </c>
      <c r="D42" s="243">
        <v>0</v>
      </c>
      <c r="E42" s="243">
        <f t="shared" si="1"/>
        <v>86</v>
      </c>
      <c r="F42" s="243">
        <v>5</v>
      </c>
      <c r="G42" s="243">
        <v>58</v>
      </c>
      <c r="H42" s="244">
        <f t="shared" si="0"/>
        <v>1.4827586206896552</v>
      </c>
    </row>
    <row r="43" spans="1:8" x14ac:dyDescent="0.25">
      <c r="A43" s="190" t="s">
        <v>144</v>
      </c>
      <c r="B43" s="243">
        <v>3</v>
      </c>
      <c r="C43" s="243">
        <v>25</v>
      </c>
      <c r="D43" s="243">
        <v>0</v>
      </c>
      <c r="E43" s="243">
        <f t="shared" si="1"/>
        <v>28</v>
      </c>
      <c r="F43" s="243">
        <v>1</v>
      </c>
      <c r="G43" s="243">
        <v>34</v>
      </c>
      <c r="H43" s="244">
        <f t="shared" si="0"/>
        <v>0.82352941176470584</v>
      </c>
    </row>
    <row r="44" spans="1:8" x14ac:dyDescent="0.25">
      <c r="A44" s="190" t="s">
        <v>147</v>
      </c>
      <c r="B44" s="243">
        <v>1</v>
      </c>
      <c r="C44" s="243">
        <v>24</v>
      </c>
      <c r="D44" s="243">
        <v>0</v>
      </c>
      <c r="E44" s="243">
        <v>25</v>
      </c>
      <c r="F44" s="243">
        <v>0</v>
      </c>
      <c r="G44" s="243">
        <v>23</v>
      </c>
      <c r="H44" s="244">
        <v>1.0869565217391304</v>
      </c>
    </row>
    <row r="45" spans="1:8" x14ac:dyDescent="0.25">
      <c r="A45" s="190" t="s">
        <v>152</v>
      </c>
      <c r="B45" s="243">
        <v>4</v>
      </c>
      <c r="C45" s="243">
        <v>36</v>
      </c>
      <c r="D45" s="243">
        <v>0</v>
      </c>
      <c r="E45" s="243">
        <f t="shared" si="1"/>
        <v>40</v>
      </c>
      <c r="F45" s="243">
        <v>4</v>
      </c>
      <c r="G45" s="243">
        <v>39</v>
      </c>
      <c r="H45" s="244">
        <f t="shared" si="0"/>
        <v>1.0256410256410255</v>
      </c>
    </row>
    <row r="46" spans="1:8" x14ac:dyDescent="0.25">
      <c r="A46" s="190" t="s">
        <v>155</v>
      </c>
      <c r="B46" s="243">
        <v>5</v>
      </c>
      <c r="C46" s="243">
        <v>33</v>
      </c>
      <c r="D46" s="243">
        <v>0</v>
      </c>
      <c r="E46" s="243">
        <v>38</v>
      </c>
      <c r="F46" s="243">
        <v>0</v>
      </c>
      <c r="G46" s="243">
        <v>33</v>
      </c>
      <c r="H46" s="244">
        <v>1.1515151515151516</v>
      </c>
    </row>
    <row r="47" spans="1:8" x14ac:dyDescent="0.25">
      <c r="A47" s="190" t="s">
        <v>160</v>
      </c>
      <c r="B47" s="243">
        <v>6</v>
      </c>
      <c r="C47" s="243">
        <v>87</v>
      </c>
      <c r="D47" s="243">
        <v>0</v>
      </c>
      <c r="E47" s="243">
        <f t="shared" si="1"/>
        <v>93</v>
      </c>
      <c r="F47" s="243">
        <v>3</v>
      </c>
      <c r="G47" s="243">
        <v>22</v>
      </c>
      <c r="H47" s="244">
        <f t="shared" si="0"/>
        <v>4.2272727272727275</v>
      </c>
    </row>
    <row r="48" spans="1:8" x14ac:dyDescent="0.25">
      <c r="A48" s="190" t="s">
        <v>163</v>
      </c>
      <c r="B48" s="243">
        <v>3</v>
      </c>
      <c r="C48" s="243">
        <v>53</v>
      </c>
      <c r="D48" s="243">
        <v>0</v>
      </c>
      <c r="E48" s="243">
        <f t="shared" si="1"/>
        <v>56</v>
      </c>
      <c r="F48" s="243">
        <v>3</v>
      </c>
      <c r="G48" s="243">
        <v>26</v>
      </c>
      <c r="H48" s="244">
        <f t="shared" si="0"/>
        <v>2.1538461538461537</v>
      </c>
    </row>
    <row r="49" spans="1:8" x14ac:dyDescent="0.25">
      <c r="A49" s="190" t="s">
        <v>166</v>
      </c>
      <c r="B49" s="243">
        <v>5</v>
      </c>
      <c r="C49" s="243">
        <v>81</v>
      </c>
      <c r="D49" s="243">
        <v>0</v>
      </c>
      <c r="E49" s="243">
        <f t="shared" si="1"/>
        <v>86</v>
      </c>
      <c r="F49" s="243">
        <v>3</v>
      </c>
      <c r="G49" s="243">
        <v>72</v>
      </c>
      <c r="H49" s="244">
        <f t="shared" si="0"/>
        <v>1.1944444444444444</v>
      </c>
    </row>
    <row r="50" spans="1:8" x14ac:dyDescent="0.25">
      <c r="A50" s="190" t="s">
        <v>169</v>
      </c>
      <c r="B50" s="243">
        <v>3</v>
      </c>
      <c r="C50" s="243">
        <v>14</v>
      </c>
      <c r="D50" s="243">
        <v>0</v>
      </c>
      <c r="E50" s="243">
        <f t="shared" si="1"/>
        <v>17</v>
      </c>
      <c r="F50" s="243">
        <v>1</v>
      </c>
      <c r="G50" s="243">
        <v>17</v>
      </c>
      <c r="H50" s="244">
        <f t="shared" si="0"/>
        <v>1</v>
      </c>
    </row>
    <row r="51" spans="1:8" x14ac:dyDescent="0.25">
      <c r="A51" s="190" t="s">
        <v>172</v>
      </c>
      <c r="B51" s="243">
        <v>14</v>
      </c>
      <c r="C51" s="243">
        <v>101</v>
      </c>
      <c r="D51" s="243">
        <v>0</v>
      </c>
      <c r="E51" s="243">
        <f t="shared" si="1"/>
        <v>115</v>
      </c>
      <c r="F51" s="243">
        <v>2</v>
      </c>
      <c r="G51" s="243">
        <v>111</v>
      </c>
      <c r="H51" s="244">
        <f t="shared" si="0"/>
        <v>1.0360360360360361</v>
      </c>
    </row>
    <row r="52" spans="1:8" x14ac:dyDescent="0.25">
      <c r="A52" s="190" t="s">
        <v>174</v>
      </c>
      <c r="B52" s="243">
        <v>0</v>
      </c>
      <c r="C52" s="243">
        <v>20</v>
      </c>
      <c r="D52" s="243">
        <v>0</v>
      </c>
      <c r="E52" s="243">
        <f t="shared" si="1"/>
        <v>20</v>
      </c>
      <c r="F52" s="243">
        <v>0</v>
      </c>
      <c r="G52" s="243">
        <v>19</v>
      </c>
      <c r="H52" s="244">
        <f t="shared" si="0"/>
        <v>1.0526315789473684</v>
      </c>
    </row>
    <row r="53" spans="1:8" x14ac:dyDescent="0.25">
      <c r="A53" s="190" t="s">
        <v>177</v>
      </c>
      <c r="B53" s="243">
        <v>2</v>
      </c>
      <c r="C53" s="243">
        <v>11</v>
      </c>
      <c r="D53" s="243">
        <v>0</v>
      </c>
      <c r="E53" s="243">
        <f t="shared" si="1"/>
        <v>13</v>
      </c>
      <c r="F53" s="243">
        <v>0</v>
      </c>
      <c r="G53" s="243">
        <v>13</v>
      </c>
      <c r="H53" s="244">
        <f t="shared" si="0"/>
        <v>1</v>
      </c>
    </row>
    <row r="54" spans="1:8" x14ac:dyDescent="0.25">
      <c r="A54" s="190" t="s">
        <v>180</v>
      </c>
      <c r="B54" s="243">
        <v>66</v>
      </c>
      <c r="C54" s="243">
        <v>2626</v>
      </c>
      <c r="D54" s="243">
        <v>3</v>
      </c>
      <c r="E54" s="243">
        <v>2695</v>
      </c>
      <c r="F54" s="243">
        <v>14</v>
      </c>
      <c r="G54" s="243">
        <v>3031</v>
      </c>
      <c r="H54" s="244">
        <v>0.88914549653579678</v>
      </c>
    </row>
    <row r="55" spans="1:8" x14ac:dyDescent="0.25">
      <c r="A55" s="190" t="s">
        <v>208</v>
      </c>
      <c r="B55" s="243">
        <v>2</v>
      </c>
      <c r="C55" s="243">
        <v>31</v>
      </c>
      <c r="D55" s="243">
        <v>0</v>
      </c>
      <c r="E55" s="243">
        <f t="shared" ref="E55:E75" si="2">SUM(B55:D55)</f>
        <v>33</v>
      </c>
      <c r="F55" s="243">
        <v>34</v>
      </c>
      <c r="G55" s="243">
        <v>39</v>
      </c>
      <c r="H55" s="244">
        <f t="shared" ref="H55:H76" si="3">E55/G55</f>
        <v>0.84615384615384615</v>
      </c>
    </row>
    <row r="56" spans="1:8" x14ac:dyDescent="0.25">
      <c r="A56" s="190" t="s">
        <v>210</v>
      </c>
      <c r="B56" s="243">
        <v>0</v>
      </c>
      <c r="C56" s="243">
        <v>15</v>
      </c>
      <c r="D56" s="243">
        <v>0</v>
      </c>
      <c r="E56" s="243">
        <v>15</v>
      </c>
      <c r="F56" s="243">
        <v>0</v>
      </c>
      <c r="G56" s="243">
        <v>7</v>
      </c>
      <c r="H56" s="244">
        <v>2.1428571428571428</v>
      </c>
    </row>
    <row r="57" spans="1:8" x14ac:dyDescent="0.25">
      <c r="A57" s="190" t="s">
        <v>213</v>
      </c>
      <c r="B57" s="243">
        <v>7</v>
      </c>
      <c r="C57" s="243">
        <v>53</v>
      </c>
      <c r="D57" s="243">
        <v>0</v>
      </c>
      <c r="E57" s="243">
        <f t="shared" si="2"/>
        <v>60</v>
      </c>
      <c r="F57" s="243">
        <v>7</v>
      </c>
      <c r="G57" s="243">
        <v>61</v>
      </c>
      <c r="H57" s="244">
        <f t="shared" si="3"/>
        <v>0.98360655737704916</v>
      </c>
    </row>
    <row r="58" spans="1:8" x14ac:dyDescent="0.25">
      <c r="A58" s="190" t="s">
        <v>216</v>
      </c>
      <c r="B58" s="243">
        <v>3</v>
      </c>
      <c r="C58" s="243">
        <v>38</v>
      </c>
      <c r="D58" s="243">
        <v>0</v>
      </c>
      <c r="E58" s="243">
        <v>41</v>
      </c>
      <c r="F58" s="243">
        <v>2</v>
      </c>
      <c r="G58" s="243">
        <v>35</v>
      </c>
      <c r="H58" s="244">
        <v>1.1714285714285715</v>
      </c>
    </row>
    <row r="59" spans="1:8" x14ac:dyDescent="0.25">
      <c r="A59" s="190" t="s">
        <v>219</v>
      </c>
      <c r="B59" s="243">
        <v>15</v>
      </c>
      <c r="C59" s="243">
        <v>148</v>
      </c>
      <c r="D59" s="243">
        <v>2</v>
      </c>
      <c r="E59" s="243">
        <v>165</v>
      </c>
      <c r="F59" s="243">
        <v>10</v>
      </c>
      <c r="G59" s="243">
        <v>158</v>
      </c>
      <c r="H59" s="244">
        <v>1.0443037974683544</v>
      </c>
    </row>
    <row r="60" spans="1:8" x14ac:dyDescent="0.25">
      <c r="A60" s="190" t="s">
        <v>224</v>
      </c>
      <c r="B60" s="243">
        <v>16</v>
      </c>
      <c r="C60" s="243">
        <v>125</v>
      </c>
      <c r="D60" s="243">
        <v>0</v>
      </c>
      <c r="E60" s="243">
        <f t="shared" si="2"/>
        <v>141</v>
      </c>
      <c r="F60" s="243">
        <v>4</v>
      </c>
      <c r="G60" s="243">
        <v>55</v>
      </c>
      <c r="H60" s="244">
        <f t="shared" si="3"/>
        <v>2.5636363636363635</v>
      </c>
    </row>
    <row r="61" spans="1:8" x14ac:dyDescent="0.25">
      <c r="A61" s="190" t="s">
        <v>227</v>
      </c>
      <c r="B61" s="243">
        <v>4</v>
      </c>
      <c r="C61" s="243">
        <v>20</v>
      </c>
      <c r="D61" s="243">
        <v>0</v>
      </c>
      <c r="E61" s="243">
        <f t="shared" si="2"/>
        <v>24</v>
      </c>
      <c r="F61" s="243">
        <v>4</v>
      </c>
      <c r="G61" s="243">
        <v>28</v>
      </c>
      <c r="H61" s="244">
        <f t="shared" si="3"/>
        <v>0.8571428571428571</v>
      </c>
    </row>
    <row r="62" spans="1:8" x14ac:dyDescent="0.25">
      <c r="A62" s="190" t="s">
        <v>230</v>
      </c>
      <c r="B62" s="243">
        <v>22</v>
      </c>
      <c r="C62" s="243">
        <v>169</v>
      </c>
      <c r="D62" s="243">
        <v>0</v>
      </c>
      <c r="E62" s="243">
        <f t="shared" si="2"/>
        <v>191</v>
      </c>
      <c r="F62" s="243">
        <v>0</v>
      </c>
      <c r="G62" s="243">
        <v>149</v>
      </c>
      <c r="H62" s="244">
        <f t="shared" si="3"/>
        <v>1.2818791946308725</v>
      </c>
    </row>
    <row r="63" spans="1:8" x14ac:dyDescent="0.25">
      <c r="A63" s="190" t="s">
        <v>233</v>
      </c>
      <c r="B63" s="243">
        <v>1</v>
      </c>
      <c r="C63" s="243">
        <v>20</v>
      </c>
      <c r="D63" s="243">
        <v>0</v>
      </c>
      <c r="E63" s="243">
        <f t="shared" si="2"/>
        <v>21</v>
      </c>
      <c r="F63" s="243">
        <v>0</v>
      </c>
      <c r="G63" s="243">
        <v>20</v>
      </c>
      <c r="H63" s="244">
        <f t="shared" si="3"/>
        <v>1.05</v>
      </c>
    </row>
    <row r="64" spans="1:8" x14ac:dyDescent="0.25">
      <c r="A64" s="190" t="s">
        <v>236</v>
      </c>
      <c r="B64" s="243">
        <v>0</v>
      </c>
      <c r="C64" s="243">
        <v>1</v>
      </c>
      <c r="D64" s="243">
        <v>0</v>
      </c>
      <c r="E64" s="243">
        <f t="shared" si="2"/>
        <v>1</v>
      </c>
      <c r="F64" s="243">
        <v>0</v>
      </c>
      <c r="G64" s="243">
        <v>1</v>
      </c>
      <c r="H64" s="244">
        <f t="shared" si="3"/>
        <v>1</v>
      </c>
    </row>
    <row r="65" spans="1:8" x14ac:dyDescent="0.25">
      <c r="A65" s="190" t="s">
        <v>239</v>
      </c>
      <c r="B65" s="243">
        <v>6</v>
      </c>
      <c r="C65" s="243">
        <v>76</v>
      </c>
      <c r="D65" s="243">
        <v>0</v>
      </c>
      <c r="E65" s="243">
        <f t="shared" si="2"/>
        <v>82</v>
      </c>
      <c r="F65" s="243">
        <v>6</v>
      </c>
      <c r="G65" s="243">
        <v>76</v>
      </c>
      <c r="H65" s="244">
        <f t="shared" si="3"/>
        <v>1.0789473684210527</v>
      </c>
    </row>
    <row r="66" spans="1:8" x14ac:dyDescent="0.25">
      <c r="A66" s="190" t="s">
        <v>242</v>
      </c>
      <c r="B66" s="243">
        <v>7</v>
      </c>
      <c r="C66" s="243">
        <v>48</v>
      </c>
      <c r="D66" s="243">
        <v>0</v>
      </c>
      <c r="E66" s="243">
        <f t="shared" si="2"/>
        <v>55</v>
      </c>
      <c r="F66" s="243">
        <v>1</v>
      </c>
      <c r="G66" s="243">
        <v>56</v>
      </c>
      <c r="H66" s="244">
        <f t="shared" si="3"/>
        <v>0.9821428571428571</v>
      </c>
    </row>
    <row r="67" spans="1:8" x14ac:dyDescent="0.25">
      <c r="A67" s="190" t="s">
        <v>246</v>
      </c>
      <c r="B67" s="243">
        <v>6</v>
      </c>
      <c r="C67" s="243">
        <v>46</v>
      </c>
      <c r="D67" s="243">
        <v>0</v>
      </c>
      <c r="E67" s="243">
        <f t="shared" si="2"/>
        <v>52</v>
      </c>
      <c r="F67" s="243">
        <v>1</v>
      </c>
      <c r="G67" s="243">
        <v>69</v>
      </c>
      <c r="H67" s="244">
        <f t="shared" si="3"/>
        <v>0.75362318840579712</v>
      </c>
    </row>
    <row r="68" spans="1:8" x14ac:dyDescent="0.25">
      <c r="A68" s="190" t="s">
        <v>249</v>
      </c>
      <c r="B68" s="243">
        <v>6</v>
      </c>
      <c r="C68" s="243">
        <v>42</v>
      </c>
      <c r="D68" s="243">
        <v>0</v>
      </c>
      <c r="E68" s="243">
        <f t="shared" si="2"/>
        <v>48</v>
      </c>
      <c r="F68" s="243">
        <v>5</v>
      </c>
      <c r="G68" s="243">
        <v>61</v>
      </c>
      <c r="H68" s="244">
        <f t="shared" si="3"/>
        <v>0.78688524590163933</v>
      </c>
    </row>
    <row r="69" spans="1:8" x14ac:dyDescent="0.25">
      <c r="A69" s="190" t="s">
        <v>252</v>
      </c>
      <c r="B69" s="243">
        <v>5</v>
      </c>
      <c r="C69" s="243">
        <v>60</v>
      </c>
      <c r="D69" s="243">
        <v>0</v>
      </c>
      <c r="E69" s="243">
        <f t="shared" si="2"/>
        <v>65</v>
      </c>
      <c r="F69" s="243">
        <v>2</v>
      </c>
      <c r="G69" s="243">
        <v>65</v>
      </c>
      <c r="H69" s="244">
        <f t="shared" si="3"/>
        <v>1</v>
      </c>
    </row>
    <row r="70" spans="1:8" x14ac:dyDescent="0.25">
      <c r="A70" s="190" t="s">
        <v>255</v>
      </c>
      <c r="B70" s="243">
        <v>3</v>
      </c>
      <c r="C70" s="243">
        <v>14</v>
      </c>
      <c r="D70" s="243">
        <v>0</v>
      </c>
      <c r="E70" s="243">
        <f t="shared" si="2"/>
        <v>17</v>
      </c>
      <c r="F70" s="243">
        <v>0</v>
      </c>
      <c r="G70" s="243">
        <v>19</v>
      </c>
      <c r="H70" s="244">
        <f t="shared" si="3"/>
        <v>0.89473684210526316</v>
      </c>
    </row>
    <row r="71" spans="1:8" x14ac:dyDescent="0.25">
      <c r="A71" s="190" t="s">
        <v>258</v>
      </c>
      <c r="B71" s="243">
        <v>115</v>
      </c>
      <c r="C71" s="243">
        <v>1527</v>
      </c>
      <c r="D71" s="243">
        <v>1</v>
      </c>
      <c r="E71" s="243">
        <v>1643</v>
      </c>
      <c r="F71" s="243">
        <v>54</v>
      </c>
      <c r="G71" s="243">
        <v>1624</v>
      </c>
      <c r="H71" s="244">
        <v>1.0116995073891626</v>
      </c>
    </row>
    <row r="72" spans="1:8" x14ac:dyDescent="0.25">
      <c r="A72" s="190" t="s">
        <v>277</v>
      </c>
      <c r="B72" s="243">
        <v>9</v>
      </c>
      <c r="C72" s="243">
        <v>74</v>
      </c>
      <c r="D72" s="243">
        <v>0</v>
      </c>
      <c r="E72" s="243">
        <v>83</v>
      </c>
      <c r="F72" s="243">
        <v>7</v>
      </c>
      <c r="G72" s="243">
        <v>79</v>
      </c>
      <c r="H72" s="244">
        <v>1.0506329113924051</v>
      </c>
    </row>
    <row r="73" spans="1:8" x14ac:dyDescent="0.25">
      <c r="A73" s="190" t="s">
        <v>281</v>
      </c>
      <c r="B73" s="243">
        <v>9</v>
      </c>
      <c r="C73" s="243">
        <v>79</v>
      </c>
      <c r="D73" s="243">
        <v>0</v>
      </c>
      <c r="E73" s="243">
        <f t="shared" si="2"/>
        <v>88</v>
      </c>
      <c r="F73" s="243">
        <v>3</v>
      </c>
      <c r="G73" s="243">
        <v>87</v>
      </c>
      <c r="H73" s="244">
        <f t="shared" si="3"/>
        <v>1.0114942528735633</v>
      </c>
    </row>
    <row r="74" spans="1:8" x14ac:dyDescent="0.25">
      <c r="A74" s="190" t="s">
        <v>284</v>
      </c>
      <c r="B74" s="243">
        <v>0</v>
      </c>
      <c r="C74" s="243">
        <v>16</v>
      </c>
      <c r="D74" s="243">
        <v>0</v>
      </c>
      <c r="E74" s="243">
        <f t="shared" si="2"/>
        <v>16</v>
      </c>
      <c r="F74" s="243">
        <v>0</v>
      </c>
      <c r="G74" s="243">
        <v>17</v>
      </c>
      <c r="H74" s="244">
        <f t="shared" si="3"/>
        <v>0.94117647058823528</v>
      </c>
    </row>
    <row r="75" spans="1:8" ht="13.8" thickBot="1" x14ac:dyDescent="0.3">
      <c r="A75" s="253" t="s">
        <v>287</v>
      </c>
      <c r="B75" s="254">
        <v>5</v>
      </c>
      <c r="C75" s="254">
        <v>28</v>
      </c>
      <c r="D75" s="254">
        <v>0</v>
      </c>
      <c r="E75" s="254">
        <f t="shared" si="2"/>
        <v>33</v>
      </c>
      <c r="F75" s="254">
        <v>1</v>
      </c>
      <c r="G75" s="254">
        <v>32</v>
      </c>
      <c r="H75" s="244">
        <f>E75/G75</f>
        <v>1.03125</v>
      </c>
    </row>
    <row r="76" spans="1:8" ht="13.8" thickTop="1" x14ac:dyDescent="0.25">
      <c r="A76" s="199" t="s">
        <v>431</v>
      </c>
      <c r="B76" s="247">
        <f>SUM(B3:B75)</f>
        <v>575</v>
      </c>
      <c r="C76" s="247">
        <f>SUM(C3:C75)</f>
        <v>8087</v>
      </c>
      <c r="D76" s="247">
        <f>SUM(D3:D75)</f>
        <v>13</v>
      </c>
      <c r="E76" s="247">
        <f t="shared" ref="E76" si="4">B76+C76+D76</f>
        <v>8675</v>
      </c>
      <c r="F76" s="247">
        <f>SUM(F3:F75)</f>
        <v>352</v>
      </c>
      <c r="G76" s="247">
        <f>SUM(G3:G75)</f>
        <v>8554</v>
      </c>
      <c r="H76" s="248">
        <f t="shared" si="3"/>
        <v>1.0141454290390461</v>
      </c>
    </row>
    <row r="78" spans="1:8" x14ac:dyDescent="0.25">
      <c r="A78" s="203"/>
      <c r="B78" s="249"/>
      <c r="C78" s="249"/>
      <c r="D78" s="249"/>
      <c r="E78" s="249"/>
      <c r="F78" s="249"/>
      <c r="G78" s="249"/>
      <c r="H78" s="250"/>
    </row>
    <row r="80" spans="1:8" x14ac:dyDescent="0.25">
      <c r="A80" s="203"/>
      <c r="B80" s="249"/>
      <c r="C80" s="249"/>
      <c r="D80" s="249"/>
      <c r="E80" s="249"/>
      <c r="F80" s="249"/>
      <c r="G80" s="249"/>
      <c r="H80" s="250"/>
    </row>
  </sheetData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20"/>
  <sheetViews>
    <sheetView topLeftCell="A91" zoomScale="90" zoomScaleNormal="90" workbookViewId="0">
      <selection activeCell="R117" sqref="R117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5.44140625" style="201" bestFit="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" customFormat="1" x14ac:dyDescent="0.25">
      <c r="A1" s="233"/>
      <c r="B1" s="233"/>
      <c r="C1" s="233"/>
      <c r="D1" s="289">
        <v>44774</v>
      </c>
      <c r="E1" s="289"/>
      <c r="F1" s="289"/>
      <c r="G1" s="289"/>
      <c r="H1" s="289"/>
      <c r="I1" s="289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428</v>
      </c>
      <c r="I2" s="237" t="s">
        <v>7</v>
      </c>
      <c r="J2" s="238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239">
        <v>2</v>
      </c>
      <c r="E3" s="239">
        <v>13</v>
      </c>
      <c r="F3" s="239">
        <v>0</v>
      </c>
      <c r="G3" s="239">
        <f>SUM(D3:F3)</f>
        <v>15</v>
      </c>
      <c r="H3" s="239">
        <v>0</v>
      </c>
      <c r="I3" s="239">
        <v>22</v>
      </c>
      <c r="J3" s="240">
        <f t="shared" ref="J3:J76" si="0">G3/I3</f>
        <v>0.68181818181818177</v>
      </c>
    </row>
    <row r="4" spans="1:10" x14ac:dyDescent="0.25">
      <c r="A4" s="190" t="s">
        <v>12</v>
      </c>
      <c r="B4" s="190" t="s">
        <v>13</v>
      </c>
      <c r="C4" s="190" t="s">
        <v>13</v>
      </c>
      <c r="D4" s="243">
        <v>4</v>
      </c>
      <c r="E4" s="243">
        <v>15</v>
      </c>
      <c r="F4" s="243">
        <v>0</v>
      </c>
      <c r="G4" s="243">
        <f t="shared" ref="G4:G77" si="1">SUM(D4:F4)</f>
        <v>19</v>
      </c>
      <c r="H4" s="243">
        <v>3</v>
      </c>
      <c r="I4" s="243">
        <v>22</v>
      </c>
      <c r="J4" s="244">
        <f t="shared" si="0"/>
        <v>0.86363636363636365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>
        <v>1</v>
      </c>
      <c r="E5" s="243">
        <v>8</v>
      </c>
      <c r="F5" s="243">
        <v>0</v>
      </c>
      <c r="G5" s="243">
        <f t="shared" si="1"/>
        <v>9</v>
      </c>
      <c r="H5" s="243">
        <v>0</v>
      </c>
      <c r="I5" s="243">
        <v>9</v>
      </c>
      <c r="J5" s="244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>
        <v>1</v>
      </c>
      <c r="E6" s="243">
        <v>13</v>
      </c>
      <c r="F6" s="243">
        <v>0</v>
      </c>
      <c r="G6" s="243">
        <f t="shared" si="1"/>
        <v>14</v>
      </c>
      <c r="H6" s="243">
        <v>1</v>
      </c>
      <c r="I6" s="243">
        <v>17</v>
      </c>
      <c r="J6" s="244">
        <f t="shared" si="0"/>
        <v>0.82352941176470584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>
        <v>4</v>
      </c>
      <c r="E7" s="243">
        <v>49</v>
      </c>
      <c r="F7" s="243">
        <v>0</v>
      </c>
      <c r="G7" s="243">
        <f t="shared" si="1"/>
        <v>53</v>
      </c>
      <c r="H7" s="243">
        <v>1</v>
      </c>
      <c r="I7" s="243">
        <v>47</v>
      </c>
      <c r="J7" s="244">
        <f t="shared" si="0"/>
        <v>1.1276595744680851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>
        <v>5</v>
      </c>
      <c r="E8" s="243">
        <v>39</v>
      </c>
      <c r="F8" s="243">
        <v>4</v>
      </c>
      <c r="G8" s="243">
        <f t="shared" si="1"/>
        <v>48</v>
      </c>
      <c r="H8" s="243">
        <v>5</v>
      </c>
      <c r="I8" s="243">
        <v>21</v>
      </c>
      <c r="J8" s="244">
        <f t="shared" si="0"/>
        <v>2.2857142857142856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>
        <v>16</v>
      </c>
      <c r="E9" s="243">
        <v>106</v>
      </c>
      <c r="F9" s="243">
        <v>0</v>
      </c>
      <c r="G9" s="243">
        <f t="shared" si="1"/>
        <v>122</v>
      </c>
      <c r="H9" s="243">
        <v>13</v>
      </c>
      <c r="I9" s="243">
        <v>97</v>
      </c>
      <c r="J9" s="244">
        <f t="shared" si="0"/>
        <v>1.2577319587628866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>
        <v>4</v>
      </c>
      <c r="E10" s="243">
        <v>22</v>
      </c>
      <c r="F10" s="243">
        <v>0</v>
      </c>
      <c r="G10" s="243">
        <f t="shared" si="1"/>
        <v>26</v>
      </c>
      <c r="H10" s="243">
        <v>2</v>
      </c>
      <c r="I10" s="243">
        <v>22</v>
      </c>
      <c r="J10" s="244">
        <f t="shared" si="0"/>
        <v>1.1818181818181819</v>
      </c>
    </row>
    <row r="11" spans="1:10" x14ac:dyDescent="0.25">
      <c r="A11" s="154" t="s">
        <v>30</v>
      </c>
      <c r="B11" s="154" t="s">
        <v>31</v>
      </c>
      <c r="C11" s="154" t="s">
        <v>32</v>
      </c>
      <c r="D11" s="239">
        <v>4</v>
      </c>
      <c r="E11" s="239">
        <v>36</v>
      </c>
      <c r="F11" s="239">
        <v>0</v>
      </c>
      <c r="G11" s="239">
        <f t="shared" si="1"/>
        <v>40</v>
      </c>
      <c r="H11" s="239">
        <v>2</v>
      </c>
      <c r="I11" s="239">
        <v>62</v>
      </c>
      <c r="J11" s="240">
        <f t="shared" si="0"/>
        <v>0.64516129032258063</v>
      </c>
    </row>
    <row r="12" spans="1:10" x14ac:dyDescent="0.25">
      <c r="A12" s="154" t="s">
        <v>33</v>
      </c>
      <c r="B12" s="154" t="s">
        <v>31</v>
      </c>
      <c r="C12" s="154" t="s">
        <v>34</v>
      </c>
      <c r="D12" s="239">
        <v>81</v>
      </c>
      <c r="E12" s="239">
        <v>6</v>
      </c>
      <c r="F12" s="239">
        <v>0</v>
      </c>
      <c r="G12" s="239">
        <f t="shared" si="1"/>
        <v>87</v>
      </c>
      <c r="H12" s="239">
        <v>3</v>
      </c>
      <c r="I12" s="239">
        <v>173</v>
      </c>
      <c r="J12" s="240">
        <f t="shared" si="0"/>
        <v>0.50289017341040465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>
        <v>8</v>
      </c>
      <c r="E13" s="243">
        <v>47</v>
      </c>
      <c r="F13" s="243">
        <v>0</v>
      </c>
      <c r="G13" s="243">
        <f t="shared" si="1"/>
        <v>55</v>
      </c>
      <c r="H13" s="243">
        <v>6</v>
      </c>
      <c r="I13" s="243">
        <v>59</v>
      </c>
      <c r="J13" s="244">
        <f t="shared" si="0"/>
        <v>0.93220338983050843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>
        <v>4</v>
      </c>
      <c r="E14" s="243">
        <v>4</v>
      </c>
      <c r="F14" s="243">
        <v>0</v>
      </c>
      <c r="G14" s="243">
        <f t="shared" si="1"/>
        <v>8</v>
      </c>
      <c r="H14" s="243">
        <v>1</v>
      </c>
      <c r="I14" s="243">
        <v>8</v>
      </c>
      <c r="J14" s="244">
        <f t="shared" si="0"/>
        <v>1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>
        <v>6</v>
      </c>
      <c r="E15" s="243">
        <v>41</v>
      </c>
      <c r="F15" s="243">
        <v>0</v>
      </c>
      <c r="G15" s="243">
        <f t="shared" si="1"/>
        <v>47</v>
      </c>
      <c r="H15" s="243">
        <v>0</v>
      </c>
      <c r="I15" s="243">
        <v>46</v>
      </c>
      <c r="J15" s="244">
        <f t="shared" si="0"/>
        <v>1.0217391304347827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>
        <v>8</v>
      </c>
      <c r="E16" s="243">
        <v>81</v>
      </c>
      <c r="F16" s="243">
        <v>0</v>
      </c>
      <c r="G16" s="243">
        <f t="shared" si="1"/>
        <v>89</v>
      </c>
      <c r="H16" s="243">
        <v>8</v>
      </c>
      <c r="I16" s="243">
        <v>30</v>
      </c>
      <c r="J16" s="244">
        <f t="shared" si="0"/>
        <v>2.9666666666666668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3">
        <v>27</v>
      </c>
      <c r="E17" s="243">
        <v>245</v>
      </c>
      <c r="F17" s="243">
        <v>0</v>
      </c>
      <c r="G17" s="243">
        <f t="shared" si="1"/>
        <v>272</v>
      </c>
      <c r="H17" s="243">
        <v>9</v>
      </c>
      <c r="I17" s="243">
        <v>282</v>
      </c>
      <c r="J17" s="244">
        <f t="shared" si="0"/>
        <v>0.96453900709219853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>
        <v>9</v>
      </c>
      <c r="E18" s="243">
        <v>150</v>
      </c>
      <c r="F18" s="243">
        <v>0</v>
      </c>
      <c r="G18" s="243">
        <f t="shared" si="1"/>
        <v>159</v>
      </c>
      <c r="H18" s="243">
        <v>5</v>
      </c>
      <c r="I18" s="243">
        <v>143</v>
      </c>
      <c r="J18" s="244">
        <f t="shared" si="0"/>
        <v>1.1118881118881119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243">
        <v>3</v>
      </c>
      <c r="E19" s="243">
        <v>38</v>
      </c>
      <c r="F19" s="243">
        <v>0</v>
      </c>
      <c r="G19" s="243">
        <f t="shared" si="1"/>
        <v>41</v>
      </c>
      <c r="H19" s="243">
        <v>3</v>
      </c>
      <c r="I19" s="243">
        <v>15</v>
      </c>
      <c r="J19" s="244">
        <f t="shared" si="0"/>
        <v>2.7333333333333334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>
        <v>11</v>
      </c>
      <c r="E20" s="243">
        <v>313</v>
      </c>
      <c r="F20" s="243">
        <v>0</v>
      </c>
      <c r="G20" s="243">
        <f t="shared" si="1"/>
        <v>324</v>
      </c>
      <c r="H20" s="243">
        <v>9</v>
      </c>
      <c r="I20" s="243">
        <v>326</v>
      </c>
      <c r="J20" s="244">
        <f t="shared" si="0"/>
        <v>0.99386503067484666</v>
      </c>
    </row>
    <row r="21" spans="1:10" x14ac:dyDescent="0.25">
      <c r="A21" s="265" t="s">
        <v>57</v>
      </c>
      <c r="B21" s="190" t="s">
        <v>55</v>
      </c>
      <c r="C21" s="190" t="s">
        <v>432</v>
      </c>
      <c r="D21" s="243">
        <v>0</v>
      </c>
      <c r="E21" s="243">
        <v>0</v>
      </c>
      <c r="F21" s="243">
        <v>0</v>
      </c>
      <c r="G21" s="243">
        <f t="shared" si="1"/>
        <v>0</v>
      </c>
      <c r="H21" s="243">
        <v>0</v>
      </c>
      <c r="I21" s="243">
        <v>0</v>
      </c>
      <c r="J21" s="244">
        <v>0</v>
      </c>
    </row>
    <row r="22" spans="1:10" x14ac:dyDescent="0.25">
      <c r="A22" s="265" t="s">
        <v>513</v>
      </c>
      <c r="B22" s="190" t="s">
        <v>55</v>
      </c>
      <c r="C22" s="190" t="s">
        <v>514</v>
      </c>
      <c r="D22" s="243">
        <v>0</v>
      </c>
      <c r="E22" s="243">
        <v>0</v>
      </c>
      <c r="F22" s="243">
        <v>0</v>
      </c>
      <c r="G22" s="243">
        <f t="shared" si="1"/>
        <v>0</v>
      </c>
      <c r="H22" s="243">
        <v>0</v>
      </c>
      <c r="I22" s="243">
        <v>0</v>
      </c>
      <c r="J22" s="244">
        <v>0</v>
      </c>
    </row>
    <row r="23" spans="1:10" x14ac:dyDescent="0.25">
      <c r="A23" s="190" t="s">
        <v>59</v>
      </c>
      <c r="B23" s="190" t="s">
        <v>60</v>
      </c>
      <c r="C23" s="190" t="s">
        <v>61</v>
      </c>
      <c r="D23" s="243">
        <v>7</v>
      </c>
      <c r="E23" s="243">
        <v>13</v>
      </c>
      <c r="F23" s="243">
        <v>0</v>
      </c>
      <c r="G23" s="243">
        <f t="shared" si="1"/>
        <v>20</v>
      </c>
      <c r="H23" s="243">
        <v>6</v>
      </c>
      <c r="I23" s="243">
        <v>18</v>
      </c>
      <c r="J23" s="244">
        <f t="shared" si="0"/>
        <v>1.1111111111111112</v>
      </c>
    </row>
    <row r="24" spans="1:10" x14ac:dyDescent="0.25">
      <c r="A24" s="190" t="s">
        <v>62</v>
      </c>
      <c r="B24" s="190" t="s">
        <v>63</v>
      </c>
      <c r="C24" s="190" t="s">
        <v>64</v>
      </c>
      <c r="D24" s="243">
        <v>7</v>
      </c>
      <c r="E24" s="243">
        <v>28</v>
      </c>
      <c r="F24" s="243">
        <v>0</v>
      </c>
      <c r="G24" s="243">
        <f t="shared" si="1"/>
        <v>35</v>
      </c>
      <c r="H24" s="243">
        <v>0</v>
      </c>
      <c r="I24" s="243">
        <v>35</v>
      </c>
      <c r="J24" s="244">
        <f t="shared" si="0"/>
        <v>1</v>
      </c>
    </row>
    <row r="25" spans="1:10" x14ac:dyDescent="0.25">
      <c r="A25" s="190" t="s">
        <v>65</v>
      </c>
      <c r="B25" s="190" t="s">
        <v>66</v>
      </c>
      <c r="C25" s="190" t="s">
        <v>67</v>
      </c>
      <c r="D25" s="243">
        <v>10</v>
      </c>
      <c r="E25" s="243">
        <v>104</v>
      </c>
      <c r="F25" s="243">
        <v>0</v>
      </c>
      <c r="G25" s="243">
        <f t="shared" si="1"/>
        <v>114</v>
      </c>
      <c r="H25" s="243">
        <v>10</v>
      </c>
      <c r="I25" s="243">
        <v>127</v>
      </c>
      <c r="J25" s="244">
        <f t="shared" si="0"/>
        <v>0.89763779527559051</v>
      </c>
    </row>
    <row r="26" spans="1:10" x14ac:dyDescent="0.25">
      <c r="A26" s="190" t="s">
        <v>68</v>
      </c>
      <c r="B26" s="190" t="s">
        <v>66</v>
      </c>
      <c r="C26" s="190" t="s">
        <v>69</v>
      </c>
      <c r="D26" s="243">
        <v>2</v>
      </c>
      <c r="E26" s="243">
        <v>58</v>
      </c>
      <c r="F26" s="243">
        <v>0</v>
      </c>
      <c r="G26" s="243">
        <f t="shared" si="1"/>
        <v>60</v>
      </c>
      <c r="H26" s="243">
        <v>2</v>
      </c>
      <c r="I26" s="243">
        <v>42</v>
      </c>
      <c r="J26" s="244">
        <f t="shared" si="0"/>
        <v>1.4285714285714286</v>
      </c>
    </row>
    <row r="27" spans="1:10" x14ac:dyDescent="0.25">
      <c r="A27" s="190" t="s">
        <v>70</v>
      </c>
      <c r="B27" s="190" t="s">
        <v>71</v>
      </c>
      <c r="C27" s="190" t="s">
        <v>72</v>
      </c>
      <c r="D27" s="243">
        <v>3</v>
      </c>
      <c r="E27" s="243">
        <v>28</v>
      </c>
      <c r="F27" s="243">
        <v>0</v>
      </c>
      <c r="G27" s="243">
        <f t="shared" si="1"/>
        <v>31</v>
      </c>
      <c r="H27" s="243">
        <v>0</v>
      </c>
      <c r="I27" s="243">
        <v>38</v>
      </c>
      <c r="J27" s="244">
        <f t="shared" si="0"/>
        <v>0.81578947368421051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243">
        <v>15</v>
      </c>
      <c r="E28" s="243">
        <v>39</v>
      </c>
      <c r="F28" s="243">
        <v>0</v>
      </c>
      <c r="G28" s="243">
        <f t="shared" si="1"/>
        <v>54</v>
      </c>
      <c r="H28" s="243">
        <v>7</v>
      </c>
      <c r="I28" s="243">
        <v>51</v>
      </c>
      <c r="J28" s="244">
        <f t="shared" si="0"/>
        <v>1.0588235294117647</v>
      </c>
    </row>
    <row r="29" spans="1:10" x14ac:dyDescent="0.25">
      <c r="A29" s="194" t="s">
        <v>78</v>
      </c>
      <c r="B29" s="194" t="s">
        <v>79</v>
      </c>
      <c r="C29" s="194" t="s">
        <v>80</v>
      </c>
      <c r="D29" s="241">
        <v>0</v>
      </c>
      <c r="E29" s="241">
        <v>2</v>
      </c>
      <c r="F29" s="241">
        <v>0</v>
      </c>
      <c r="G29" s="241">
        <f t="shared" si="1"/>
        <v>2</v>
      </c>
      <c r="H29" s="241">
        <v>0</v>
      </c>
      <c r="I29" s="241">
        <v>2</v>
      </c>
      <c r="J29" s="242">
        <f t="shared" si="0"/>
        <v>1</v>
      </c>
    </row>
    <row r="30" spans="1:10" x14ac:dyDescent="0.25">
      <c r="A30" s="194" t="s">
        <v>81</v>
      </c>
      <c r="B30" s="194" t="s">
        <v>82</v>
      </c>
      <c r="C30" s="194" t="s">
        <v>83</v>
      </c>
      <c r="D30" s="241">
        <v>0</v>
      </c>
      <c r="E30" s="241">
        <v>1</v>
      </c>
      <c r="F30" s="241">
        <v>0</v>
      </c>
      <c r="G30" s="241">
        <f t="shared" si="1"/>
        <v>1</v>
      </c>
      <c r="H30" s="241">
        <v>0</v>
      </c>
      <c r="I30" s="241">
        <v>1</v>
      </c>
      <c r="J30" s="242">
        <f t="shared" si="0"/>
        <v>1</v>
      </c>
    </row>
    <row r="31" spans="1:10" x14ac:dyDescent="0.25">
      <c r="A31" s="190" t="s">
        <v>84</v>
      </c>
      <c r="B31" s="190" t="s">
        <v>85</v>
      </c>
      <c r="C31" s="190" t="s">
        <v>86</v>
      </c>
      <c r="D31" s="243">
        <v>25</v>
      </c>
      <c r="E31" s="243">
        <v>214</v>
      </c>
      <c r="F31" s="243">
        <v>0</v>
      </c>
      <c r="G31" s="243">
        <f t="shared" si="1"/>
        <v>239</v>
      </c>
      <c r="H31" s="243">
        <v>3</v>
      </c>
      <c r="I31" s="243">
        <v>197</v>
      </c>
      <c r="J31" s="244">
        <f t="shared" si="0"/>
        <v>1.2131979695431472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243">
        <v>10</v>
      </c>
      <c r="E32" s="243">
        <v>38</v>
      </c>
      <c r="F32" s="243">
        <v>0</v>
      </c>
      <c r="G32" s="243">
        <f t="shared" si="1"/>
        <v>48</v>
      </c>
      <c r="H32" s="243">
        <v>8</v>
      </c>
      <c r="I32" s="243">
        <v>43</v>
      </c>
      <c r="J32" s="244">
        <f t="shared" si="0"/>
        <v>1.1162790697674418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243">
        <v>8</v>
      </c>
      <c r="E33" s="243">
        <v>180</v>
      </c>
      <c r="F33" s="243">
        <v>0</v>
      </c>
      <c r="G33" s="243">
        <f t="shared" si="1"/>
        <v>188</v>
      </c>
      <c r="H33" s="243">
        <v>8</v>
      </c>
      <c r="I33" s="243">
        <v>101</v>
      </c>
      <c r="J33" s="244">
        <f t="shared" si="0"/>
        <v>1.8613861386138615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243">
        <v>0</v>
      </c>
      <c r="E34" s="243">
        <v>16</v>
      </c>
      <c r="F34" s="243">
        <v>0</v>
      </c>
      <c r="G34" s="243">
        <f t="shared" si="1"/>
        <v>16</v>
      </c>
      <c r="H34" s="243">
        <v>0</v>
      </c>
      <c r="I34" s="243">
        <v>11</v>
      </c>
      <c r="J34" s="244">
        <f t="shared" si="0"/>
        <v>1.4545454545454546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243">
        <v>0</v>
      </c>
      <c r="E35" s="243">
        <v>18</v>
      </c>
      <c r="F35" s="243">
        <v>0</v>
      </c>
      <c r="G35" s="243">
        <f t="shared" si="1"/>
        <v>18</v>
      </c>
      <c r="H35" s="243">
        <v>0</v>
      </c>
      <c r="I35" s="243">
        <v>14</v>
      </c>
      <c r="J35" s="244">
        <f t="shared" si="0"/>
        <v>1.2857142857142858</v>
      </c>
    </row>
    <row r="36" spans="1:10" x14ac:dyDescent="0.25">
      <c r="A36" s="194" t="s">
        <v>100</v>
      </c>
      <c r="B36" s="194" t="s">
        <v>101</v>
      </c>
      <c r="C36" s="194" t="s">
        <v>102</v>
      </c>
      <c r="D36" s="241">
        <v>2</v>
      </c>
      <c r="E36" s="241">
        <v>7</v>
      </c>
      <c r="F36" s="241">
        <v>0</v>
      </c>
      <c r="G36" s="241">
        <f t="shared" si="1"/>
        <v>9</v>
      </c>
      <c r="H36" s="241">
        <v>0</v>
      </c>
      <c r="I36" s="241">
        <v>11</v>
      </c>
      <c r="J36" s="242">
        <f t="shared" si="0"/>
        <v>0.81818181818181823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243">
        <v>1</v>
      </c>
      <c r="E37" s="243">
        <v>9</v>
      </c>
      <c r="F37" s="243">
        <v>0</v>
      </c>
      <c r="G37" s="243">
        <f t="shared" si="1"/>
        <v>10</v>
      </c>
      <c r="H37" s="243">
        <v>0</v>
      </c>
      <c r="I37" s="243">
        <v>10</v>
      </c>
      <c r="J37" s="244">
        <f t="shared" si="0"/>
        <v>1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243">
        <v>1</v>
      </c>
      <c r="E38" s="243">
        <v>28</v>
      </c>
      <c r="F38" s="243">
        <v>0</v>
      </c>
      <c r="G38" s="243">
        <f t="shared" si="1"/>
        <v>29</v>
      </c>
      <c r="H38" s="243">
        <v>1</v>
      </c>
      <c r="I38" s="243">
        <v>24</v>
      </c>
      <c r="J38" s="244">
        <f t="shared" si="0"/>
        <v>1.2083333333333333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243">
        <v>3</v>
      </c>
      <c r="E39" s="243">
        <v>40</v>
      </c>
      <c r="F39" s="243">
        <v>0</v>
      </c>
      <c r="G39" s="243">
        <f t="shared" si="1"/>
        <v>43</v>
      </c>
      <c r="H39" s="243">
        <v>3</v>
      </c>
      <c r="I39" s="243">
        <v>47</v>
      </c>
      <c r="J39" s="244">
        <f t="shared" si="0"/>
        <v>0.91489361702127658</v>
      </c>
    </row>
    <row r="40" spans="1:10" x14ac:dyDescent="0.25">
      <c r="A40" s="190" t="s">
        <v>112</v>
      </c>
      <c r="B40" s="190" t="s">
        <v>113</v>
      </c>
      <c r="C40" s="190" t="s">
        <v>114</v>
      </c>
      <c r="D40" s="243">
        <v>6</v>
      </c>
      <c r="E40" s="243">
        <v>60</v>
      </c>
      <c r="F40" s="243">
        <v>8</v>
      </c>
      <c r="G40" s="243">
        <f t="shared" si="1"/>
        <v>74</v>
      </c>
      <c r="H40" s="243">
        <v>1</v>
      </c>
      <c r="I40" s="243">
        <v>91</v>
      </c>
      <c r="J40" s="244">
        <f t="shared" si="0"/>
        <v>0.81318681318681318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243">
        <v>1</v>
      </c>
      <c r="E41" s="243">
        <v>5</v>
      </c>
      <c r="F41" s="243">
        <v>0</v>
      </c>
      <c r="G41" s="243">
        <f t="shared" si="1"/>
        <v>6</v>
      </c>
      <c r="H41" s="243">
        <v>1</v>
      </c>
      <c r="I41" s="243">
        <v>5</v>
      </c>
      <c r="J41" s="244">
        <f t="shared" si="0"/>
        <v>1.2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243">
        <v>3</v>
      </c>
      <c r="E42" s="243">
        <v>15</v>
      </c>
      <c r="F42" s="243">
        <v>0</v>
      </c>
      <c r="G42" s="243">
        <f t="shared" si="1"/>
        <v>18</v>
      </c>
      <c r="H42" s="243">
        <v>3</v>
      </c>
      <c r="I42" s="243">
        <v>14</v>
      </c>
      <c r="J42" s="244">
        <f t="shared" si="0"/>
        <v>1.2857142857142858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243">
        <v>11</v>
      </c>
      <c r="E43" s="243">
        <v>90</v>
      </c>
      <c r="F43" s="243">
        <v>0</v>
      </c>
      <c r="G43" s="243">
        <f t="shared" si="1"/>
        <v>101</v>
      </c>
      <c r="H43" s="243">
        <v>1</v>
      </c>
      <c r="I43" s="243">
        <v>107</v>
      </c>
      <c r="J43" s="244">
        <f t="shared" si="0"/>
        <v>0.94392523364485981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243">
        <v>3</v>
      </c>
      <c r="E44" s="243">
        <v>38</v>
      </c>
      <c r="F44" s="243">
        <v>0</v>
      </c>
      <c r="G44" s="243">
        <f t="shared" si="1"/>
        <v>41</v>
      </c>
      <c r="H44" s="243">
        <v>0</v>
      </c>
      <c r="I44" s="243">
        <v>35</v>
      </c>
      <c r="J44" s="244">
        <f t="shared" si="0"/>
        <v>1.1714285714285715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243">
        <v>6</v>
      </c>
      <c r="E45" s="243">
        <v>19</v>
      </c>
      <c r="F45" s="243">
        <v>0</v>
      </c>
      <c r="G45" s="243">
        <f t="shared" si="1"/>
        <v>25</v>
      </c>
      <c r="H45" s="243">
        <v>3</v>
      </c>
      <c r="I45" s="243">
        <v>28</v>
      </c>
      <c r="J45" s="244">
        <f t="shared" si="0"/>
        <v>0.8928571428571429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243">
        <v>0</v>
      </c>
      <c r="E46" s="243">
        <v>40</v>
      </c>
      <c r="F46" s="243">
        <v>0</v>
      </c>
      <c r="G46" s="243">
        <f t="shared" si="1"/>
        <v>40</v>
      </c>
      <c r="H46" s="243">
        <v>0</v>
      </c>
      <c r="I46" s="243">
        <v>26</v>
      </c>
      <c r="J46" s="244">
        <f t="shared" si="0"/>
        <v>1.5384615384615385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243">
        <v>3</v>
      </c>
      <c r="E47" s="243">
        <v>14</v>
      </c>
      <c r="F47" s="243">
        <v>0</v>
      </c>
      <c r="G47" s="243">
        <f t="shared" si="1"/>
        <v>17</v>
      </c>
      <c r="H47" s="243">
        <v>2</v>
      </c>
      <c r="I47" s="243">
        <v>17</v>
      </c>
      <c r="J47" s="244">
        <f t="shared" si="0"/>
        <v>1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243">
        <v>5</v>
      </c>
      <c r="E48" s="243">
        <v>75</v>
      </c>
      <c r="F48" s="243">
        <v>0</v>
      </c>
      <c r="G48" s="243">
        <f t="shared" si="1"/>
        <v>80</v>
      </c>
      <c r="H48" s="243">
        <v>0</v>
      </c>
      <c r="I48" s="243">
        <v>87</v>
      </c>
      <c r="J48" s="244">
        <f t="shared" si="0"/>
        <v>0.91954022988505746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243">
        <v>6</v>
      </c>
      <c r="E49" s="243">
        <v>59</v>
      </c>
      <c r="F49" s="243">
        <v>0</v>
      </c>
      <c r="G49" s="243">
        <f t="shared" si="1"/>
        <v>65</v>
      </c>
      <c r="H49" s="243">
        <v>2</v>
      </c>
      <c r="I49" s="243">
        <v>74</v>
      </c>
      <c r="J49" s="244">
        <f t="shared" si="0"/>
        <v>0.8783783783783784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243">
        <v>9</v>
      </c>
      <c r="E50" s="243">
        <v>98</v>
      </c>
      <c r="F50" s="243">
        <v>0</v>
      </c>
      <c r="G50" s="243">
        <f t="shared" si="1"/>
        <v>107</v>
      </c>
      <c r="H50" s="243">
        <v>0</v>
      </c>
      <c r="I50" s="243">
        <v>74</v>
      </c>
      <c r="J50" s="244">
        <f t="shared" si="0"/>
        <v>1.4459459459459461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243">
        <v>1</v>
      </c>
      <c r="E51" s="243">
        <v>39</v>
      </c>
      <c r="F51" s="243">
        <v>0</v>
      </c>
      <c r="G51" s="243">
        <f t="shared" si="1"/>
        <v>40</v>
      </c>
      <c r="H51" s="243">
        <v>0</v>
      </c>
      <c r="I51" s="243">
        <v>37</v>
      </c>
      <c r="J51" s="244">
        <f t="shared" si="0"/>
        <v>1.0810810810810811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243">
        <v>4</v>
      </c>
      <c r="E52" s="243">
        <v>19</v>
      </c>
      <c r="F52" s="243">
        <v>0</v>
      </c>
      <c r="G52" s="243">
        <f t="shared" si="1"/>
        <v>23</v>
      </c>
      <c r="H52" s="243">
        <v>0</v>
      </c>
      <c r="I52" s="243">
        <v>19</v>
      </c>
      <c r="J52" s="244">
        <f t="shared" si="0"/>
        <v>1.2105263157894737</v>
      </c>
    </row>
    <row r="53" spans="1:10" x14ac:dyDescent="0.25">
      <c r="A53" s="154" t="s">
        <v>149</v>
      </c>
      <c r="B53" s="154" t="s">
        <v>147</v>
      </c>
      <c r="C53" s="154" t="s">
        <v>150</v>
      </c>
      <c r="D53" s="239">
        <v>2</v>
      </c>
      <c r="E53" s="239">
        <v>23</v>
      </c>
      <c r="F53" s="239">
        <v>0</v>
      </c>
      <c r="G53" s="239">
        <f t="shared" si="1"/>
        <v>25</v>
      </c>
      <c r="H53" s="239">
        <v>0</v>
      </c>
      <c r="I53" s="239">
        <v>33</v>
      </c>
      <c r="J53" s="240">
        <f t="shared" si="0"/>
        <v>0.75757575757575757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243">
        <v>3</v>
      </c>
      <c r="E54" s="243">
        <v>39</v>
      </c>
      <c r="F54" s="243">
        <v>0</v>
      </c>
      <c r="G54" s="243">
        <f t="shared" si="1"/>
        <v>42</v>
      </c>
      <c r="H54" s="243">
        <v>3</v>
      </c>
      <c r="I54" s="243">
        <v>49</v>
      </c>
      <c r="J54" s="244">
        <f t="shared" si="0"/>
        <v>0.8571428571428571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243">
        <v>4</v>
      </c>
      <c r="E55" s="243">
        <v>10</v>
      </c>
      <c r="F55" s="243">
        <v>0</v>
      </c>
      <c r="G55" s="243">
        <f t="shared" si="1"/>
        <v>14</v>
      </c>
      <c r="H55" s="243">
        <v>0</v>
      </c>
      <c r="I55" s="243">
        <v>11</v>
      </c>
      <c r="J55" s="244">
        <f t="shared" si="0"/>
        <v>1.2727272727272727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243">
        <v>0</v>
      </c>
      <c r="E56" s="243">
        <v>14</v>
      </c>
      <c r="F56" s="243">
        <v>0</v>
      </c>
      <c r="G56" s="243">
        <f t="shared" si="1"/>
        <v>14</v>
      </c>
      <c r="H56" s="243">
        <v>0</v>
      </c>
      <c r="I56" s="243">
        <v>13</v>
      </c>
      <c r="J56" s="244">
        <f t="shared" si="0"/>
        <v>1.0769230769230769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243">
        <v>11</v>
      </c>
      <c r="E57" s="243">
        <v>100</v>
      </c>
      <c r="F57" s="243">
        <v>0</v>
      </c>
      <c r="G57" s="243">
        <f t="shared" si="1"/>
        <v>111</v>
      </c>
      <c r="H57" s="243">
        <v>5</v>
      </c>
      <c r="I57" s="243">
        <v>30</v>
      </c>
      <c r="J57" s="244">
        <f t="shared" si="0"/>
        <v>3.7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243">
        <v>7</v>
      </c>
      <c r="E58" s="243">
        <v>65</v>
      </c>
      <c r="F58" s="243">
        <v>0</v>
      </c>
      <c r="G58" s="243">
        <f t="shared" si="1"/>
        <v>72</v>
      </c>
      <c r="H58" s="243">
        <v>5</v>
      </c>
      <c r="I58" s="243">
        <v>33</v>
      </c>
      <c r="J58" s="244">
        <f t="shared" si="0"/>
        <v>2.1818181818181817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243">
        <v>8</v>
      </c>
      <c r="E59" s="243">
        <v>85</v>
      </c>
      <c r="F59" s="243">
        <v>0</v>
      </c>
      <c r="G59" s="243">
        <f t="shared" si="1"/>
        <v>93</v>
      </c>
      <c r="H59" s="243">
        <v>4</v>
      </c>
      <c r="I59" s="243">
        <v>73</v>
      </c>
      <c r="J59" s="244">
        <f t="shared" si="0"/>
        <v>1.273972602739726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243">
        <v>3</v>
      </c>
      <c r="E60" s="243">
        <v>14</v>
      </c>
      <c r="F60" s="243">
        <v>0</v>
      </c>
      <c r="G60" s="243">
        <f t="shared" si="1"/>
        <v>17</v>
      </c>
      <c r="H60" s="243">
        <v>3</v>
      </c>
      <c r="I60" s="243">
        <v>18</v>
      </c>
      <c r="J60" s="244">
        <f t="shared" si="0"/>
        <v>0.94444444444444442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243">
        <v>7</v>
      </c>
      <c r="E61" s="243">
        <v>80</v>
      </c>
      <c r="F61" s="243">
        <v>0</v>
      </c>
      <c r="G61" s="243">
        <f t="shared" si="1"/>
        <v>87</v>
      </c>
      <c r="H61" s="243">
        <v>2</v>
      </c>
      <c r="I61" s="243">
        <v>93</v>
      </c>
      <c r="J61" s="244">
        <f t="shared" si="0"/>
        <v>0.93548387096774188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243">
        <v>9</v>
      </c>
      <c r="E62" s="243">
        <v>34</v>
      </c>
      <c r="F62" s="243">
        <v>0</v>
      </c>
      <c r="G62" s="243">
        <f t="shared" si="1"/>
        <v>43</v>
      </c>
      <c r="H62" s="243">
        <v>2</v>
      </c>
      <c r="I62" s="243">
        <v>22</v>
      </c>
      <c r="J62" s="244">
        <f t="shared" si="0"/>
        <v>1.9545454545454546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243">
        <v>2</v>
      </c>
      <c r="E63" s="243">
        <v>29</v>
      </c>
      <c r="F63" s="243">
        <v>0</v>
      </c>
      <c r="G63" s="243">
        <f t="shared" si="1"/>
        <v>31</v>
      </c>
      <c r="H63" s="243">
        <v>2</v>
      </c>
      <c r="I63" s="243">
        <v>33</v>
      </c>
      <c r="J63" s="244">
        <f t="shared" si="0"/>
        <v>0.93939393939393945</v>
      </c>
    </row>
    <row r="64" spans="1:10" x14ac:dyDescent="0.25">
      <c r="A64" s="190" t="s">
        <v>181</v>
      </c>
      <c r="B64" s="190" t="s">
        <v>180</v>
      </c>
      <c r="C64" s="190" t="s">
        <v>429</v>
      </c>
      <c r="D64" s="243">
        <v>0</v>
      </c>
      <c r="E64" s="243">
        <v>179</v>
      </c>
      <c r="F64" s="243">
        <v>0</v>
      </c>
      <c r="G64" s="243">
        <f t="shared" si="1"/>
        <v>179</v>
      </c>
      <c r="H64" s="243">
        <v>0</v>
      </c>
      <c r="I64" s="243">
        <v>182</v>
      </c>
      <c r="J64" s="244">
        <f t="shared" si="0"/>
        <v>0.98351648351648346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243">
        <v>0</v>
      </c>
      <c r="E65" s="243">
        <v>197</v>
      </c>
      <c r="F65" s="243">
        <v>0</v>
      </c>
      <c r="G65" s="243">
        <f t="shared" si="1"/>
        <v>197</v>
      </c>
      <c r="H65" s="243">
        <v>1</v>
      </c>
      <c r="I65" s="243">
        <v>191</v>
      </c>
      <c r="J65" s="244">
        <f t="shared" si="0"/>
        <v>1.0314136125654449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243">
        <v>3</v>
      </c>
      <c r="E66" s="243">
        <v>43</v>
      </c>
      <c r="F66" s="243">
        <v>0</v>
      </c>
      <c r="G66" s="243">
        <f t="shared" si="1"/>
        <v>46</v>
      </c>
      <c r="H66" s="243">
        <v>0</v>
      </c>
      <c r="I66" s="243">
        <v>49</v>
      </c>
      <c r="J66" s="244">
        <f t="shared" si="0"/>
        <v>0.93877551020408168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243">
        <v>5</v>
      </c>
      <c r="E67" s="243">
        <v>133</v>
      </c>
      <c r="F67" s="243">
        <v>0</v>
      </c>
      <c r="G67" s="243">
        <f t="shared" si="1"/>
        <v>138</v>
      </c>
      <c r="H67" s="243">
        <v>0</v>
      </c>
      <c r="I67" s="243">
        <v>128</v>
      </c>
      <c r="J67" s="244">
        <f t="shared" si="0"/>
        <v>1.078125</v>
      </c>
    </row>
    <row r="68" spans="1:10" x14ac:dyDescent="0.25">
      <c r="A68" s="190" t="s">
        <v>412</v>
      </c>
      <c r="B68" s="190" t="s">
        <v>180</v>
      </c>
      <c r="C68" s="190" t="s">
        <v>430</v>
      </c>
      <c r="D68" s="243">
        <v>1</v>
      </c>
      <c r="E68" s="243">
        <v>152</v>
      </c>
      <c r="F68" s="243">
        <v>0</v>
      </c>
      <c r="G68" s="243">
        <f t="shared" si="1"/>
        <v>153</v>
      </c>
      <c r="H68" s="243">
        <v>0</v>
      </c>
      <c r="I68" s="243">
        <v>173</v>
      </c>
      <c r="J68" s="244">
        <f t="shared" si="0"/>
        <v>0.88439306358381498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243">
        <v>8</v>
      </c>
      <c r="E69" s="243">
        <v>80</v>
      </c>
      <c r="F69" s="243">
        <v>0</v>
      </c>
      <c r="G69" s="243">
        <f t="shared" si="1"/>
        <v>88</v>
      </c>
      <c r="H69" s="243">
        <v>2</v>
      </c>
      <c r="I69" s="243">
        <v>90</v>
      </c>
      <c r="J69" s="244">
        <f t="shared" si="0"/>
        <v>0.97777777777777775</v>
      </c>
    </row>
    <row r="70" spans="1:10" x14ac:dyDescent="0.25">
      <c r="A70" s="190" t="s">
        <v>409</v>
      </c>
      <c r="B70" s="190" t="s">
        <v>180</v>
      </c>
      <c r="C70" s="190" t="s">
        <v>186</v>
      </c>
      <c r="D70" s="243">
        <v>0</v>
      </c>
      <c r="E70" s="243">
        <v>219</v>
      </c>
      <c r="F70" s="243">
        <v>0</v>
      </c>
      <c r="G70" s="243">
        <f t="shared" si="1"/>
        <v>219</v>
      </c>
      <c r="H70" s="243">
        <v>0</v>
      </c>
      <c r="I70" s="243">
        <v>271</v>
      </c>
      <c r="J70" s="244">
        <f t="shared" si="0"/>
        <v>0.80811808118081185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243">
        <v>1</v>
      </c>
      <c r="E71" s="243">
        <v>48</v>
      </c>
      <c r="F71" s="243">
        <v>0</v>
      </c>
      <c r="G71" s="243">
        <f t="shared" si="1"/>
        <v>49</v>
      </c>
      <c r="H71" s="243">
        <v>0</v>
      </c>
      <c r="I71" s="243">
        <v>46</v>
      </c>
      <c r="J71" s="244">
        <f t="shared" si="0"/>
        <v>1.0652173913043479</v>
      </c>
    </row>
    <row r="72" spans="1:10" x14ac:dyDescent="0.25">
      <c r="A72" s="190" t="s">
        <v>195</v>
      </c>
      <c r="B72" s="190" t="s">
        <v>180</v>
      </c>
      <c r="C72" s="190" t="s">
        <v>196</v>
      </c>
      <c r="D72" s="243">
        <v>4</v>
      </c>
      <c r="E72" s="243">
        <v>191</v>
      </c>
      <c r="F72" s="243">
        <v>0</v>
      </c>
      <c r="G72" s="243">
        <f t="shared" si="1"/>
        <v>195</v>
      </c>
      <c r="H72" s="243">
        <v>0</v>
      </c>
      <c r="I72" s="243">
        <v>215</v>
      </c>
      <c r="J72" s="244">
        <f t="shared" si="0"/>
        <v>0.90697674418604646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243">
        <v>9</v>
      </c>
      <c r="E73" s="243">
        <v>887</v>
      </c>
      <c r="F73" s="243">
        <v>0</v>
      </c>
      <c r="G73" s="243">
        <f t="shared" si="1"/>
        <v>896</v>
      </c>
      <c r="H73" s="243">
        <v>0</v>
      </c>
      <c r="I73" s="243">
        <v>732</v>
      </c>
      <c r="J73" s="244">
        <f t="shared" si="0"/>
        <v>1.2240437158469946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243">
        <v>4</v>
      </c>
      <c r="E74" s="243">
        <v>147</v>
      </c>
      <c r="F74" s="243">
        <v>0</v>
      </c>
      <c r="G74" s="243">
        <f t="shared" si="1"/>
        <v>151</v>
      </c>
      <c r="H74" s="243">
        <v>1</v>
      </c>
      <c r="I74" s="243">
        <v>171</v>
      </c>
      <c r="J74" s="244">
        <f t="shared" si="0"/>
        <v>0.88304093567251463</v>
      </c>
    </row>
    <row r="75" spans="1:10" x14ac:dyDescent="0.25">
      <c r="A75" s="190" t="s">
        <v>201</v>
      </c>
      <c r="B75" s="190" t="s">
        <v>180</v>
      </c>
      <c r="C75" s="190" t="s">
        <v>453</v>
      </c>
      <c r="D75" s="243">
        <v>11</v>
      </c>
      <c r="E75" s="243">
        <v>657</v>
      </c>
      <c r="F75" s="243">
        <v>0</v>
      </c>
      <c r="G75" s="243">
        <f t="shared" si="1"/>
        <v>668</v>
      </c>
      <c r="H75" s="243">
        <v>0</v>
      </c>
      <c r="I75" s="243">
        <v>565</v>
      </c>
      <c r="J75" s="244">
        <f t="shared" si="0"/>
        <v>1.1823008849557521</v>
      </c>
    </row>
    <row r="76" spans="1:10" x14ac:dyDescent="0.25">
      <c r="A76" s="154" t="s">
        <v>203</v>
      </c>
      <c r="B76" s="154" t="s">
        <v>180</v>
      </c>
      <c r="C76" s="154" t="s">
        <v>454</v>
      </c>
      <c r="D76" s="239">
        <v>5</v>
      </c>
      <c r="E76" s="239">
        <v>174</v>
      </c>
      <c r="F76" s="239">
        <v>0</v>
      </c>
      <c r="G76" s="239">
        <f t="shared" si="1"/>
        <v>179</v>
      </c>
      <c r="H76" s="239">
        <v>5</v>
      </c>
      <c r="I76" s="239">
        <v>378</v>
      </c>
      <c r="J76" s="240">
        <f t="shared" si="0"/>
        <v>0.47354497354497355</v>
      </c>
    </row>
    <row r="77" spans="1:10" x14ac:dyDescent="0.25">
      <c r="A77" s="190" t="s">
        <v>418</v>
      </c>
      <c r="B77" s="190" t="s">
        <v>180</v>
      </c>
      <c r="C77" s="190" t="s">
        <v>455</v>
      </c>
      <c r="D77" s="243">
        <v>1</v>
      </c>
      <c r="E77" s="243">
        <v>142</v>
      </c>
      <c r="F77" s="243">
        <v>0</v>
      </c>
      <c r="G77" s="243">
        <f t="shared" si="1"/>
        <v>143</v>
      </c>
      <c r="H77" s="243">
        <v>0</v>
      </c>
      <c r="I77" s="243">
        <v>178</v>
      </c>
      <c r="J77" s="244">
        <f t="shared" ref="J77:J116" si="2">G77/I77</f>
        <v>0.8033707865168539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243">
        <v>4</v>
      </c>
      <c r="E78" s="243">
        <v>50</v>
      </c>
      <c r="F78" s="243">
        <v>0</v>
      </c>
      <c r="G78" s="243">
        <f>SUM(D78:F78)</f>
        <v>54</v>
      </c>
      <c r="H78" s="243">
        <v>0</v>
      </c>
      <c r="I78" s="243">
        <v>48</v>
      </c>
      <c r="J78" s="244">
        <f>G78/I78</f>
        <v>1.125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243">
        <v>3</v>
      </c>
      <c r="E79" s="243">
        <v>40</v>
      </c>
      <c r="F79" s="243">
        <v>0</v>
      </c>
      <c r="G79" s="243">
        <f t="shared" ref="G79:G115" si="3">SUM(D79:F79)</f>
        <v>43</v>
      </c>
      <c r="H79" s="243">
        <v>43</v>
      </c>
      <c r="I79" s="243">
        <v>47</v>
      </c>
      <c r="J79" s="244">
        <f t="shared" si="2"/>
        <v>0.91489361702127658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243">
        <v>4</v>
      </c>
      <c r="E80" s="243">
        <v>9</v>
      </c>
      <c r="F80" s="243">
        <v>0</v>
      </c>
      <c r="G80" s="243">
        <f t="shared" si="3"/>
        <v>13</v>
      </c>
      <c r="H80" s="243">
        <v>4</v>
      </c>
      <c r="I80" s="243">
        <v>2</v>
      </c>
      <c r="J80" s="244">
        <f t="shared" si="2"/>
        <v>6.5</v>
      </c>
    </row>
    <row r="81" spans="1:10" x14ac:dyDescent="0.25">
      <c r="A81" s="246" t="s">
        <v>438</v>
      </c>
      <c r="B81" s="154" t="s">
        <v>210</v>
      </c>
      <c r="C81" s="154" t="s">
        <v>439</v>
      </c>
      <c r="D81" s="239">
        <v>0</v>
      </c>
      <c r="E81" s="239">
        <v>4</v>
      </c>
      <c r="F81" s="239">
        <v>0</v>
      </c>
      <c r="G81" s="239">
        <f t="shared" si="3"/>
        <v>4</v>
      </c>
      <c r="H81" s="239">
        <v>4</v>
      </c>
      <c r="I81" s="239">
        <v>11</v>
      </c>
      <c r="J81" s="240">
        <f t="shared" si="2"/>
        <v>0.36363636363636365</v>
      </c>
    </row>
    <row r="82" spans="1:10" x14ac:dyDescent="0.25">
      <c r="A82" s="190" t="s">
        <v>212</v>
      </c>
      <c r="B82" s="190" t="s">
        <v>213</v>
      </c>
      <c r="C82" s="190" t="s">
        <v>214</v>
      </c>
      <c r="D82" s="243">
        <v>4</v>
      </c>
      <c r="E82" s="243">
        <v>52</v>
      </c>
      <c r="F82" s="243">
        <v>0</v>
      </c>
      <c r="G82" s="243">
        <f t="shared" si="3"/>
        <v>56</v>
      </c>
      <c r="H82" s="243">
        <v>4</v>
      </c>
      <c r="I82" s="243">
        <v>56</v>
      </c>
      <c r="J82" s="244">
        <f t="shared" si="2"/>
        <v>1</v>
      </c>
    </row>
    <row r="83" spans="1:10" x14ac:dyDescent="0.25">
      <c r="A83" s="190" t="s">
        <v>215</v>
      </c>
      <c r="B83" s="190" t="s">
        <v>216</v>
      </c>
      <c r="C83" s="190" t="s">
        <v>216</v>
      </c>
      <c r="D83" s="243">
        <v>2</v>
      </c>
      <c r="E83" s="243">
        <v>14</v>
      </c>
      <c r="F83" s="243">
        <v>0</v>
      </c>
      <c r="G83" s="243">
        <f t="shared" si="3"/>
        <v>16</v>
      </c>
      <c r="H83" s="243">
        <v>2</v>
      </c>
      <c r="I83" s="243">
        <v>7</v>
      </c>
      <c r="J83" s="244">
        <f t="shared" si="2"/>
        <v>2.2857142857142856</v>
      </c>
    </row>
    <row r="84" spans="1:10" x14ac:dyDescent="0.25">
      <c r="A84" s="190" t="s">
        <v>217</v>
      </c>
      <c r="B84" s="190" t="s">
        <v>216</v>
      </c>
      <c r="C84" s="190" t="s">
        <v>47</v>
      </c>
      <c r="D84" s="243">
        <v>5</v>
      </c>
      <c r="E84" s="243">
        <v>50</v>
      </c>
      <c r="F84" s="243">
        <v>2</v>
      </c>
      <c r="G84" s="243">
        <f t="shared" si="3"/>
        <v>57</v>
      </c>
      <c r="H84" s="243">
        <v>3</v>
      </c>
      <c r="I84" s="243">
        <v>30</v>
      </c>
      <c r="J84" s="244">
        <f t="shared" si="2"/>
        <v>1.9</v>
      </c>
    </row>
    <row r="85" spans="1:10" x14ac:dyDescent="0.25">
      <c r="A85" s="190" t="s">
        <v>218</v>
      </c>
      <c r="B85" s="190" t="s">
        <v>219</v>
      </c>
      <c r="C85" s="190" t="s">
        <v>220</v>
      </c>
      <c r="D85" s="243">
        <v>10</v>
      </c>
      <c r="E85" s="243">
        <v>146</v>
      </c>
      <c r="F85" s="243">
        <v>0</v>
      </c>
      <c r="G85" s="243">
        <f t="shared" si="3"/>
        <v>156</v>
      </c>
      <c r="H85" s="243">
        <v>10</v>
      </c>
      <c r="I85" s="243">
        <v>129</v>
      </c>
      <c r="J85" s="244">
        <f t="shared" si="2"/>
        <v>1.2093023255813953</v>
      </c>
    </row>
    <row r="86" spans="1:10" x14ac:dyDescent="0.25">
      <c r="A86" s="190" t="s">
        <v>221</v>
      </c>
      <c r="B86" s="190" t="s">
        <v>219</v>
      </c>
      <c r="C86" s="190" t="s">
        <v>222</v>
      </c>
      <c r="D86" s="243">
        <v>3</v>
      </c>
      <c r="E86" s="243">
        <v>52</v>
      </c>
      <c r="F86" s="243">
        <v>0</v>
      </c>
      <c r="G86" s="243">
        <f t="shared" si="3"/>
        <v>55</v>
      </c>
      <c r="H86" s="243">
        <v>1</v>
      </c>
      <c r="I86" s="243">
        <v>42</v>
      </c>
      <c r="J86" s="244">
        <f t="shared" si="2"/>
        <v>1.3095238095238095</v>
      </c>
    </row>
    <row r="87" spans="1:10" x14ac:dyDescent="0.25">
      <c r="A87" s="190" t="s">
        <v>223</v>
      </c>
      <c r="B87" s="190" t="s">
        <v>224</v>
      </c>
      <c r="C87" s="190" t="s">
        <v>225</v>
      </c>
      <c r="D87" s="243">
        <v>25</v>
      </c>
      <c r="E87" s="243">
        <v>159</v>
      </c>
      <c r="F87" s="243">
        <v>0</v>
      </c>
      <c r="G87" s="243">
        <f t="shared" si="3"/>
        <v>184</v>
      </c>
      <c r="H87" s="243">
        <v>12</v>
      </c>
      <c r="I87" s="243">
        <v>74</v>
      </c>
      <c r="J87" s="244">
        <f t="shared" si="2"/>
        <v>2.4864864864864864</v>
      </c>
    </row>
    <row r="88" spans="1:10" x14ac:dyDescent="0.25">
      <c r="A88" s="190" t="s">
        <v>226</v>
      </c>
      <c r="B88" s="190" t="s">
        <v>227</v>
      </c>
      <c r="C88" s="190" t="s">
        <v>228</v>
      </c>
      <c r="D88" s="243">
        <v>5</v>
      </c>
      <c r="E88" s="243">
        <v>23</v>
      </c>
      <c r="F88" s="243">
        <v>0</v>
      </c>
      <c r="G88" s="243">
        <f t="shared" si="3"/>
        <v>28</v>
      </c>
      <c r="H88" s="243">
        <v>5</v>
      </c>
      <c r="I88" s="243">
        <v>26</v>
      </c>
      <c r="J88" s="244">
        <f t="shared" si="2"/>
        <v>1.0769230769230769</v>
      </c>
    </row>
    <row r="89" spans="1:10" x14ac:dyDescent="0.25">
      <c r="A89" s="190" t="s">
        <v>229</v>
      </c>
      <c r="B89" s="190" t="s">
        <v>230</v>
      </c>
      <c r="C89" s="190" t="s">
        <v>231</v>
      </c>
      <c r="D89" s="243">
        <v>17</v>
      </c>
      <c r="E89" s="243">
        <v>136</v>
      </c>
      <c r="F89" s="243">
        <v>0</v>
      </c>
      <c r="G89" s="243">
        <f t="shared" si="3"/>
        <v>153</v>
      </c>
      <c r="H89" s="243">
        <v>0</v>
      </c>
      <c r="I89" s="243">
        <v>176</v>
      </c>
      <c r="J89" s="244">
        <f t="shared" si="2"/>
        <v>0.86931818181818177</v>
      </c>
    </row>
    <row r="90" spans="1:10" x14ac:dyDescent="0.25">
      <c r="A90" s="190" t="s">
        <v>232</v>
      </c>
      <c r="B90" s="190" t="s">
        <v>233</v>
      </c>
      <c r="C90" s="190" t="s">
        <v>234</v>
      </c>
      <c r="D90" s="243">
        <v>1</v>
      </c>
      <c r="E90" s="243">
        <v>19</v>
      </c>
      <c r="F90" s="243">
        <v>0</v>
      </c>
      <c r="G90" s="243">
        <f t="shared" si="3"/>
        <v>20</v>
      </c>
      <c r="H90" s="243">
        <v>1</v>
      </c>
      <c r="I90" s="243">
        <v>18</v>
      </c>
      <c r="J90" s="244">
        <f t="shared" si="2"/>
        <v>1.1111111111111112</v>
      </c>
    </row>
    <row r="91" spans="1:10" x14ac:dyDescent="0.25">
      <c r="A91" s="154" t="s">
        <v>235</v>
      </c>
      <c r="B91" s="154" t="s">
        <v>236</v>
      </c>
      <c r="C91" s="154" t="s">
        <v>237</v>
      </c>
      <c r="D91" s="239">
        <v>0</v>
      </c>
      <c r="E91" s="239">
        <v>0</v>
      </c>
      <c r="F91" s="239">
        <v>0</v>
      </c>
      <c r="G91" s="239">
        <f t="shared" si="3"/>
        <v>0</v>
      </c>
      <c r="H91" s="239">
        <v>0</v>
      </c>
      <c r="I91" s="239">
        <v>1</v>
      </c>
      <c r="J91" s="240">
        <f t="shared" si="2"/>
        <v>0</v>
      </c>
    </row>
    <row r="92" spans="1:10" x14ac:dyDescent="0.25">
      <c r="A92" s="190" t="s">
        <v>238</v>
      </c>
      <c r="B92" s="190" t="s">
        <v>239</v>
      </c>
      <c r="C92" s="190" t="s">
        <v>240</v>
      </c>
      <c r="D92" s="243">
        <v>7</v>
      </c>
      <c r="E92" s="243">
        <v>102</v>
      </c>
      <c r="F92" s="243">
        <v>0</v>
      </c>
      <c r="G92" s="243">
        <f t="shared" si="3"/>
        <v>109</v>
      </c>
      <c r="H92" s="243">
        <v>6</v>
      </c>
      <c r="I92" s="243">
        <v>112</v>
      </c>
      <c r="J92" s="244">
        <f t="shared" si="2"/>
        <v>0.9732142857142857</v>
      </c>
    </row>
    <row r="93" spans="1:10" x14ac:dyDescent="0.25">
      <c r="A93" s="190" t="s">
        <v>244</v>
      </c>
      <c r="B93" s="190" t="s">
        <v>242</v>
      </c>
      <c r="C93" s="190" t="s">
        <v>242</v>
      </c>
      <c r="D93" s="243">
        <v>4</v>
      </c>
      <c r="E93" s="243">
        <v>115</v>
      </c>
      <c r="F93" s="243">
        <v>0</v>
      </c>
      <c r="G93" s="243">
        <f t="shared" si="3"/>
        <v>119</v>
      </c>
      <c r="H93" s="243">
        <v>1</v>
      </c>
      <c r="I93" s="243">
        <v>110</v>
      </c>
      <c r="J93" s="244">
        <f t="shared" si="2"/>
        <v>1.0818181818181818</v>
      </c>
    </row>
    <row r="94" spans="1:10" x14ac:dyDescent="0.25">
      <c r="A94" s="154" t="s">
        <v>245</v>
      </c>
      <c r="B94" s="154" t="s">
        <v>246</v>
      </c>
      <c r="C94" s="154" t="s">
        <v>247</v>
      </c>
      <c r="D94" s="239">
        <v>3</v>
      </c>
      <c r="E94" s="239">
        <v>47</v>
      </c>
      <c r="F94" s="239">
        <v>0</v>
      </c>
      <c r="G94" s="239">
        <f t="shared" si="3"/>
        <v>50</v>
      </c>
      <c r="H94" s="239">
        <v>3</v>
      </c>
      <c r="I94" s="239">
        <v>70</v>
      </c>
      <c r="J94" s="240">
        <f t="shared" si="2"/>
        <v>0.7142857142857143</v>
      </c>
    </row>
    <row r="95" spans="1:10" x14ac:dyDescent="0.25">
      <c r="A95" s="190" t="s">
        <v>248</v>
      </c>
      <c r="B95" s="190" t="s">
        <v>249</v>
      </c>
      <c r="C95" s="190" t="s">
        <v>250</v>
      </c>
      <c r="D95" s="243">
        <v>9</v>
      </c>
      <c r="E95" s="243">
        <v>49</v>
      </c>
      <c r="F95" s="243">
        <v>0</v>
      </c>
      <c r="G95" s="243">
        <f t="shared" si="3"/>
        <v>58</v>
      </c>
      <c r="H95" s="243">
        <v>7</v>
      </c>
      <c r="I95" s="243">
        <v>72</v>
      </c>
      <c r="J95" s="244">
        <f t="shared" si="2"/>
        <v>0.80555555555555558</v>
      </c>
    </row>
    <row r="96" spans="1:10" x14ac:dyDescent="0.25">
      <c r="A96" s="190" t="s">
        <v>251</v>
      </c>
      <c r="B96" s="190" t="s">
        <v>252</v>
      </c>
      <c r="C96" s="190" t="s">
        <v>253</v>
      </c>
      <c r="D96" s="243">
        <v>1</v>
      </c>
      <c r="E96" s="243">
        <v>58</v>
      </c>
      <c r="F96" s="243">
        <v>0</v>
      </c>
      <c r="G96" s="243">
        <f t="shared" si="3"/>
        <v>59</v>
      </c>
      <c r="H96" s="243">
        <v>1</v>
      </c>
      <c r="I96" s="243">
        <v>67</v>
      </c>
      <c r="J96" s="244">
        <f t="shared" si="2"/>
        <v>0.88059701492537312</v>
      </c>
    </row>
    <row r="97" spans="1:10" x14ac:dyDescent="0.25">
      <c r="A97" s="190" t="s">
        <v>254</v>
      </c>
      <c r="B97" s="190" t="s">
        <v>255</v>
      </c>
      <c r="C97" s="190" t="s">
        <v>256</v>
      </c>
      <c r="D97" s="243">
        <v>1</v>
      </c>
      <c r="E97" s="243">
        <v>19</v>
      </c>
      <c r="F97" s="243">
        <v>0</v>
      </c>
      <c r="G97" s="243">
        <f t="shared" si="3"/>
        <v>20</v>
      </c>
      <c r="H97" s="243">
        <v>1</v>
      </c>
      <c r="I97" s="243">
        <v>21</v>
      </c>
      <c r="J97" s="244">
        <f t="shared" si="2"/>
        <v>0.95238095238095233</v>
      </c>
    </row>
    <row r="98" spans="1:10" x14ac:dyDescent="0.25">
      <c r="A98" s="190" t="s">
        <v>257</v>
      </c>
      <c r="B98" s="190" t="s">
        <v>258</v>
      </c>
      <c r="C98" s="190" t="s">
        <v>259</v>
      </c>
      <c r="D98" s="243">
        <v>3</v>
      </c>
      <c r="E98" s="243">
        <v>88</v>
      </c>
      <c r="F98" s="243">
        <v>0</v>
      </c>
      <c r="G98" s="243">
        <f t="shared" si="3"/>
        <v>91</v>
      </c>
      <c r="H98" s="243">
        <v>0</v>
      </c>
      <c r="I98" s="243">
        <v>90</v>
      </c>
      <c r="J98" s="244">
        <f t="shared" si="2"/>
        <v>1.0111111111111111</v>
      </c>
    </row>
    <row r="99" spans="1:10" x14ac:dyDescent="0.25">
      <c r="A99" s="190" t="s">
        <v>410</v>
      </c>
      <c r="B99" s="190" t="s">
        <v>258</v>
      </c>
      <c r="C99" s="190" t="s">
        <v>414</v>
      </c>
      <c r="D99" s="243">
        <v>2</v>
      </c>
      <c r="E99" s="243">
        <v>15</v>
      </c>
      <c r="F99" s="243">
        <v>0</v>
      </c>
      <c r="G99" s="243">
        <f t="shared" si="3"/>
        <v>17</v>
      </c>
      <c r="H99" s="243">
        <v>0</v>
      </c>
      <c r="I99" s="243">
        <v>17</v>
      </c>
      <c r="J99" s="244">
        <f t="shared" si="2"/>
        <v>1</v>
      </c>
    </row>
    <row r="100" spans="1:10" x14ac:dyDescent="0.25">
      <c r="A100" s="190" t="s">
        <v>260</v>
      </c>
      <c r="B100" s="190" t="s">
        <v>258</v>
      </c>
      <c r="C100" s="190" t="s">
        <v>443</v>
      </c>
      <c r="D100" s="243">
        <v>28</v>
      </c>
      <c r="E100" s="243">
        <v>282</v>
      </c>
      <c r="F100" s="243">
        <v>0</v>
      </c>
      <c r="G100" s="243">
        <f t="shared" si="3"/>
        <v>310</v>
      </c>
      <c r="H100" s="243">
        <v>23</v>
      </c>
      <c r="I100" s="243">
        <v>317</v>
      </c>
      <c r="J100" s="244">
        <f t="shared" si="2"/>
        <v>0.97791798107255523</v>
      </c>
    </row>
    <row r="101" spans="1:10" x14ac:dyDescent="0.25">
      <c r="A101" s="190" t="s">
        <v>262</v>
      </c>
      <c r="B101" s="190" t="s">
        <v>258</v>
      </c>
      <c r="C101" s="190" t="s">
        <v>444</v>
      </c>
      <c r="D101" s="243">
        <v>0</v>
      </c>
      <c r="E101" s="243">
        <v>24</v>
      </c>
      <c r="F101" s="243">
        <v>0</v>
      </c>
      <c r="G101" s="243">
        <f t="shared" si="3"/>
        <v>24</v>
      </c>
      <c r="H101" s="243">
        <v>0</v>
      </c>
      <c r="I101" s="243">
        <v>22</v>
      </c>
      <c r="J101" s="244">
        <f t="shared" si="2"/>
        <v>1.0909090909090908</v>
      </c>
    </row>
    <row r="102" spans="1:10" x14ac:dyDescent="0.25">
      <c r="A102" s="190" t="s">
        <v>264</v>
      </c>
      <c r="B102" s="190" t="s">
        <v>258</v>
      </c>
      <c r="C102" s="190" t="s">
        <v>445</v>
      </c>
      <c r="D102" s="243">
        <v>28</v>
      </c>
      <c r="E102" s="243">
        <v>246</v>
      </c>
      <c r="F102" s="243">
        <v>0</v>
      </c>
      <c r="G102" s="243">
        <f t="shared" si="3"/>
        <v>274</v>
      </c>
      <c r="H102" s="243">
        <v>14</v>
      </c>
      <c r="I102" s="243">
        <v>281</v>
      </c>
      <c r="J102" s="244">
        <f t="shared" si="2"/>
        <v>0.97508896797153022</v>
      </c>
    </row>
    <row r="103" spans="1:10" x14ac:dyDescent="0.25">
      <c r="A103" s="190" t="s">
        <v>266</v>
      </c>
      <c r="B103" s="190" t="s">
        <v>258</v>
      </c>
      <c r="C103" s="190" t="s">
        <v>446</v>
      </c>
      <c r="D103" s="243">
        <v>6</v>
      </c>
      <c r="E103" s="243">
        <v>42</v>
      </c>
      <c r="F103" s="243">
        <v>0</v>
      </c>
      <c r="G103" s="243">
        <f t="shared" si="3"/>
        <v>48</v>
      </c>
      <c r="H103" s="243">
        <v>4</v>
      </c>
      <c r="I103" s="243">
        <v>57</v>
      </c>
      <c r="J103" s="244">
        <f t="shared" si="2"/>
        <v>0.84210526315789469</v>
      </c>
    </row>
    <row r="104" spans="1:10" x14ac:dyDescent="0.25">
      <c r="A104" s="190" t="s">
        <v>268</v>
      </c>
      <c r="B104" s="190" t="s">
        <v>258</v>
      </c>
      <c r="C104" s="190" t="s">
        <v>447</v>
      </c>
      <c r="D104" s="243">
        <v>14</v>
      </c>
      <c r="E104" s="243">
        <v>88</v>
      </c>
      <c r="F104" s="243">
        <v>0</v>
      </c>
      <c r="G104" s="243">
        <f t="shared" si="3"/>
        <v>102</v>
      </c>
      <c r="H104" s="243">
        <v>9</v>
      </c>
      <c r="I104" s="243">
        <v>92</v>
      </c>
      <c r="J104" s="244">
        <f t="shared" si="2"/>
        <v>1.1086956521739131</v>
      </c>
    </row>
    <row r="105" spans="1:10" x14ac:dyDescent="0.25">
      <c r="A105" s="190" t="s">
        <v>270</v>
      </c>
      <c r="B105" s="190" t="s">
        <v>258</v>
      </c>
      <c r="C105" s="190" t="s">
        <v>448</v>
      </c>
      <c r="D105" s="243">
        <v>7</v>
      </c>
      <c r="E105" s="243">
        <v>76</v>
      </c>
      <c r="F105" s="243">
        <v>0</v>
      </c>
      <c r="G105" s="243">
        <f t="shared" si="3"/>
        <v>83</v>
      </c>
      <c r="H105" s="243">
        <v>0</v>
      </c>
      <c r="I105" s="243">
        <v>85</v>
      </c>
      <c r="J105" s="244">
        <f t="shared" si="2"/>
        <v>0.97647058823529409</v>
      </c>
    </row>
    <row r="106" spans="1:10" x14ac:dyDescent="0.25">
      <c r="A106" s="190" t="s">
        <v>272</v>
      </c>
      <c r="B106" s="190" t="s">
        <v>258</v>
      </c>
      <c r="C106" s="190" t="s">
        <v>449</v>
      </c>
      <c r="D106" s="243">
        <v>24</v>
      </c>
      <c r="E106" s="243">
        <v>288</v>
      </c>
      <c r="F106" s="243">
        <v>0</v>
      </c>
      <c r="G106" s="243">
        <f t="shared" si="3"/>
        <v>312</v>
      </c>
      <c r="H106" s="243">
        <v>7</v>
      </c>
      <c r="I106" s="243">
        <v>320</v>
      </c>
      <c r="J106" s="244">
        <f t="shared" si="2"/>
        <v>0.97499999999999998</v>
      </c>
    </row>
    <row r="107" spans="1:10" x14ac:dyDescent="0.25">
      <c r="A107" s="190" t="s">
        <v>274</v>
      </c>
      <c r="B107" s="190" t="s">
        <v>258</v>
      </c>
      <c r="C107" s="190" t="s">
        <v>450</v>
      </c>
      <c r="D107" s="243">
        <v>9</v>
      </c>
      <c r="E107" s="243">
        <v>161</v>
      </c>
      <c r="F107" s="243">
        <v>0</v>
      </c>
      <c r="G107" s="243">
        <f t="shared" si="3"/>
        <v>170</v>
      </c>
      <c r="H107" s="243">
        <v>4</v>
      </c>
      <c r="I107" s="243">
        <v>185</v>
      </c>
      <c r="J107" s="244">
        <f t="shared" si="2"/>
        <v>0.91891891891891897</v>
      </c>
    </row>
    <row r="108" spans="1:10" x14ac:dyDescent="0.25">
      <c r="A108" s="190" t="s">
        <v>296</v>
      </c>
      <c r="B108" s="190" t="s">
        <v>258</v>
      </c>
      <c r="C108" s="190" t="s">
        <v>451</v>
      </c>
      <c r="D108" s="243">
        <v>17</v>
      </c>
      <c r="E108" s="243">
        <v>89</v>
      </c>
      <c r="F108" s="243">
        <v>0</v>
      </c>
      <c r="G108" s="243">
        <f t="shared" si="3"/>
        <v>106</v>
      </c>
      <c r="H108" s="243">
        <v>2</v>
      </c>
      <c r="I108" s="243">
        <v>110</v>
      </c>
      <c r="J108" s="244">
        <f t="shared" si="2"/>
        <v>0.96363636363636362</v>
      </c>
    </row>
    <row r="109" spans="1:10" x14ac:dyDescent="0.25">
      <c r="A109" s="190" t="s">
        <v>402</v>
      </c>
      <c r="B109" s="190" t="s">
        <v>258</v>
      </c>
      <c r="C109" s="190" t="s">
        <v>452</v>
      </c>
      <c r="D109" s="243">
        <v>4</v>
      </c>
      <c r="E109" s="243">
        <v>124</v>
      </c>
      <c r="F109" s="243">
        <v>0</v>
      </c>
      <c r="G109" s="243">
        <f t="shared" si="3"/>
        <v>128</v>
      </c>
      <c r="H109" s="243">
        <v>4</v>
      </c>
      <c r="I109" s="243">
        <v>127</v>
      </c>
      <c r="J109" s="244">
        <f t="shared" si="2"/>
        <v>1.0078740157480315</v>
      </c>
    </row>
    <row r="110" spans="1:10" x14ac:dyDescent="0.25">
      <c r="A110" s="190" t="s">
        <v>276</v>
      </c>
      <c r="B110" s="190" t="s">
        <v>277</v>
      </c>
      <c r="C110" s="190" t="s">
        <v>277</v>
      </c>
      <c r="D110" s="243">
        <v>5</v>
      </c>
      <c r="E110" s="243">
        <v>42</v>
      </c>
      <c r="F110" s="243">
        <v>0</v>
      </c>
      <c r="G110" s="243">
        <f t="shared" si="3"/>
        <v>47</v>
      </c>
      <c r="H110" s="243">
        <v>4</v>
      </c>
      <c r="I110" s="243">
        <v>47</v>
      </c>
      <c r="J110" s="244">
        <f t="shared" si="2"/>
        <v>1</v>
      </c>
    </row>
    <row r="111" spans="1:10" x14ac:dyDescent="0.25">
      <c r="A111" s="190" t="s">
        <v>278</v>
      </c>
      <c r="B111" s="190" t="s">
        <v>277</v>
      </c>
      <c r="C111" s="190" t="s">
        <v>279</v>
      </c>
      <c r="D111" s="243">
        <v>5</v>
      </c>
      <c r="E111" s="243">
        <v>31</v>
      </c>
      <c r="F111" s="243">
        <v>0</v>
      </c>
      <c r="G111" s="243">
        <f t="shared" si="3"/>
        <v>36</v>
      </c>
      <c r="H111" s="243">
        <v>5</v>
      </c>
      <c r="I111" s="243">
        <v>34</v>
      </c>
      <c r="J111" s="244">
        <f t="shared" si="2"/>
        <v>1.0588235294117647</v>
      </c>
    </row>
    <row r="112" spans="1:10" x14ac:dyDescent="0.25">
      <c r="A112" s="190" t="s">
        <v>280</v>
      </c>
      <c r="B112" s="190" t="s">
        <v>281</v>
      </c>
      <c r="C112" s="190" t="s">
        <v>282</v>
      </c>
      <c r="D112" s="243">
        <v>11</v>
      </c>
      <c r="E112" s="243">
        <v>92</v>
      </c>
      <c r="F112" s="243">
        <v>0</v>
      </c>
      <c r="G112" s="243">
        <f t="shared" si="3"/>
        <v>103</v>
      </c>
      <c r="H112" s="243">
        <v>3</v>
      </c>
      <c r="I112" s="243">
        <v>102</v>
      </c>
      <c r="J112" s="244">
        <f t="shared" si="2"/>
        <v>1.0098039215686274</v>
      </c>
    </row>
    <row r="113" spans="1:10" x14ac:dyDescent="0.25">
      <c r="A113" s="190" t="s">
        <v>283</v>
      </c>
      <c r="B113" s="190" t="s">
        <v>284</v>
      </c>
      <c r="C113" s="190" t="s">
        <v>285</v>
      </c>
      <c r="D113" s="243">
        <v>1</v>
      </c>
      <c r="E113" s="243">
        <v>19</v>
      </c>
      <c r="F113" s="243">
        <v>0</v>
      </c>
      <c r="G113" s="243">
        <f t="shared" si="3"/>
        <v>20</v>
      </c>
      <c r="H113" s="243">
        <v>0</v>
      </c>
      <c r="I113" s="243">
        <v>21</v>
      </c>
      <c r="J113" s="244">
        <f t="shared" si="2"/>
        <v>0.95238095238095233</v>
      </c>
    </row>
    <row r="114" spans="1:10" x14ac:dyDescent="0.25">
      <c r="A114" s="154" t="s">
        <v>286</v>
      </c>
      <c r="B114" s="154" t="s">
        <v>287</v>
      </c>
      <c r="C114" s="154" t="s">
        <v>287</v>
      </c>
      <c r="D114" s="239">
        <v>6</v>
      </c>
      <c r="E114" s="239">
        <v>28</v>
      </c>
      <c r="F114" s="239">
        <v>0</v>
      </c>
      <c r="G114" s="239">
        <f t="shared" si="3"/>
        <v>34</v>
      </c>
      <c r="H114" s="239">
        <v>1</v>
      </c>
      <c r="I114" s="239">
        <v>43</v>
      </c>
      <c r="J114" s="240">
        <f>G114/I114</f>
        <v>0.79069767441860461</v>
      </c>
    </row>
    <row r="115" spans="1:10" ht="13.8" thickBot="1" x14ac:dyDescent="0.3">
      <c r="A115" s="246" t="s">
        <v>441</v>
      </c>
      <c r="B115" s="154" t="s">
        <v>287</v>
      </c>
      <c r="C115" s="154" t="s">
        <v>440</v>
      </c>
      <c r="D115" s="239">
        <v>0</v>
      </c>
      <c r="E115" s="239">
        <v>2</v>
      </c>
      <c r="F115" s="239">
        <v>0</v>
      </c>
      <c r="G115" s="239">
        <f t="shared" si="3"/>
        <v>2</v>
      </c>
      <c r="H115" s="239">
        <v>0</v>
      </c>
      <c r="I115" s="239">
        <v>1</v>
      </c>
      <c r="J115" s="240">
        <f>G115/I115</f>
        <v>2</v>
      </c>
    </row>
    <row r="116" spans="1:10" ht="13.8" thickTop="1" x14ac:dyDescent="0.25">
      <c r="A116" s="199" t="s">
        <v>288</v>
      </c>
      <c r="B116" s="199"/>
      <c r="C116" s="199"/>
      <c r="D116" s="247">
        <f>SUM(D3:D115)</f>
        <v>736</v>
      </c>
      <c r="E116" s="247">
        <f>SUM(E3:E115)</f>
        <v>9243</v>
      </c>
      <c r="F116" s="247">
        <f>SUM(F3:F115)</f>
        <v>14</v>
      </c>
      <c r="G116" s="247">
        <f t="shared" ref="G116" si="4">D116+E116+F116</f>
        <v>9993</v>
      </c>
      <c r="H116" s="247">
        <f>SUM(H3:H115)</f>
        <v>355</v>
      </c>
      <c r="I116" s="247">
        <f>SUM(I3:I115)</f>
        <v>9634</v>
      </c>
      <c r="J116" s="248">
        <f t="shared" si="2"/>
        <v>1.0372638571725139</v>
      </c>
    </row>
    <row r="118" spans="1:10" x14ac:dyDescent="0.25">
      <c r="A118" s="203" t="s">
        <v>496</v>
      </c>
      <c r="B118" s="203"/>
      <c r="C118" s="203"/>
      <c r="D118" s="249"/>
      <c r="E118" s="249"/>
      <c r="F118" s="249"/>
      <c r="G118" s="249"/>
      <c r="H118" s="249"/>
      <c r="I118" s="249"/>
      <c r="J118" s="250"/>
    </row>
    <row r="120" spans="1:10" x14ac:dyDescent="0.25">
      <c r="A120" s="203" t="s">
        <v>291</v>
      </c>
      <c r="B120" s="203"/>
      <c r="C120" s="203"/>
      <c r="D120" s="249"/>
      <c r="E120" s="249"/>
      <c r="F120" s="249"/>
      <c r="G120" s="249"/>
      <c r="H120" s="249"/>
      <c r="I120" s="249"/>
      <c r="J120" s="250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55"/>
  <sheetViews>
    <sheetView topLeftCell="A43" workbookViewId="0">
      <selection activeCell="J65" sqref="J65"/>
    </sheetView>
  </sheetViews>
  <sheetFormatPr defaultRowHeight="13.2" x14ac:dyDescent="0.25"/>
  <cols>
    <col min="1" max="1" width="14.109375" style="220" customWidth="1"/>
    <col min="2" max="4" width="8.88671875" style="276"/>
    <col min="5" max="5" width="11" style="276" customWidth="1"/>
    <col min="6" max="6" width="12.44140625" style="276" customWidth="1"/>
    <col min="7" max="7" width="8.88671875" style="276"/>
    <col min="8" max="8" width="8.88671875" style="277"/>
  </cols>
  <sheetData>
    <row r="1" spans="1:8" x14ac:dyDescent="0.25">
      <c r="A1" s="267"/>
      <c r="B1" s="291">
        <v>44774</v>
      </c>
      <c r="C1" s="291"/>
      <c r="D1" s="291"/>
      <c r="E1" s="291"/>
      <c r="F1" s="291"/>
      <c r="G1" s="291"/>
      <c r="H1" s="268"/>
    </row>
    <row r="2" spans="1:8" ht="39.6" x14ac:dyDescent="0.25">
      <c r="A2" s="269" t="s">
        <v>1</v>
      </c>
      <c r="B2" s="270" t="s">
        <v>3</v>
      </c>
      <c r="C2" s="270" t="s">
        <v>4</v>
      </c>
      <c r="D2" s="271" t="s">
        <v>5</v>
      </c>
      <c r="E2" s="271" t="s">
        <v>6</v>
      </c>
      <c r="F2" s="271" t="s">
        <v>428</v>
      </c>
      <c r="G2" s="272" t="s">
        <v>7</v>
      </c>
      <c r="H2" s="273" t="s">
        <v>8</v>
      </c>
    </row>
    <row r="3" spans="1:8" x14ac:dyDescent="0.25">
      <c r="A3" s="194" t="s">
        <v>10</v>
      </c>
      <c r="B3" s="241">
        <v>2</v>
      </c>
      <c r="C3" s="241">
        <v>13</v>
      </c>
      <c r="D3" s="241">
        <v>0</v>
      </c>
      <c r="E3" s="241">
        <f>SUM(B3:D3)</f>
        <v>15</v>
      </c>
      <c r="F3" s="241">
        <v>0</v>
      </c>
      <c r="G3" s="241">
        <v>22</v>
      </c>
      <c r="H3" s="242">
        <f t="shared" ref="H3:H53" si="0">E3/G3</f>
        <v>0.68181818181818177</v>
      </c>
    </row>
    <row r="4" spans="1:8" x14ac:dyDescent="0.25">
      <c r="A4" s="194" t="s">
        <v>13</v>
      </c>
      <c r="B4" s="241">
        <v>4</v>
      </c>
      <c r="C4" s="241">
        <v>15</v>
      </c>
      <c r="D4" s="241">
        <v>0</v>
      </c>
      <c r="E4" s="241">
        <f t="shared" ref="E4:E53" si="1">SUM(B4:D4)</f>
        <v>19</v>
      </c>
      <c r="F4" s="241">
        <v>3</v>
      </c>
      <c r="G4" s="241">
        <v>22</v>
      </c>
      <c r="H4" s="242">
        <f t="shared" si="0"/>
        <v>0.86363636363636365</v>
      </c>
    </row>
    <row r="5" spans="1:8" x14ac:dyDescent="0.25">
      <c r="A5" s="194" t="s">
        <v>15</v>
      </c>
      <c r="B5" s="241">
        <v>1</v>
      </c>
      <c r="C5" s="241">
        <v>8</v>
      </c>
      <c r="D5" s="241">
        <v>0</v>
      </c>
      <c r="E5" s="241">
        <f t="shared" si="1"/>
        <v>9</v>
      </c>
      <c r="F5" s="241">
        <v>0</v>
      </c>
      <c r="G5" s="241">
        <v>9</v>
      </c>
      <c r="H5" s="242">
        <f t="shared" si="0"/>
        <v>1</v>
      </c>
    </row>
    <row r="6" spans="1:8" x14ac:dyDescent="0.25">
      <c r="A6" s="194" t="s">
        <v>17</v>
      </c>
      <c r="B6" s="241">
        <v>5</v>
      </c>
      <c r="C6" s="241">
        <v>62</v>
      </c>
      <c r="D6" s="241">
        <v>0</v>
      </c>
      <c r="E6" s="241">
        <v>67</v>
      </c>
      <c r="F6" s="241">
        <v>2</v>
      </c>
      <c r="G6" s="241">
        <v>64</v>
      </c>
      <c r="H6" s="242">
        <v>1.046875</v>
      </c>
    </row>
    <row r="7" spans="1:8" x14ac:dyDescent="0.25">
      <c r="A7" s="194" t="s">
        <v>22</v>
      </c>
      <c r="B7" s="241">
        <v>5</v>
      </c>
      <c r="C7" s="241">
        <v>39</v>
      </c>
      <c r="D7" s="241">
        <v>4</v>
      </c>
      <c r="E7" s="241">
        <f t="shared" si="1"/>
        <v>48</v>
      </c>
      <c r="F7" s="241">
        <v>5</v>
      </c>
      <c r="G7" s="241">
        <v>21</v>
      </c>
      <c r="H7" s="242">
        <f t="shared" si="0"/>
        <v>2.2857142857142856</v>
      </c>
    </row>
    <row r="8" spans="1:8" x14ac:dyDescent="0.25">
      <c r="A8" s="194" t="s">
        <v>25</v>
      </c>
      <c r="B8" s="241">
        <v>16</v>
      </c>
      <c r="C8" s="241">
        <v>106</v>
      </c>
      <c r="D8" s="241">
        <v>0</v>
      </c>
      <c r="E8" s="241">
        <f t="shared" si="1"/>
        <v>122</v>
      </c>
      <c r="F8" s="241">
        <v>13</v>
      </c>
      <c r="G8" s="241">
        <v>97</v>
      </c>
      <c r="H8" s="242">
        <f t="shared" si="0"/>
        <v>1.2577319587628866</v>
      </c>
    </row>
    <row r="9" spans="1:8" x14ac:dyDescent="0.25">
      <c r="A9" s="194" t="s">
        <v>28</v>
      </c>
      <c r="B9" s="241">
        <v>4</v>
      </c>
      <c r="C9" s="241">
        <v>22</v>
      </c>
      <c r="D9" s="241">
        <v>0</v>
      </c>
      <c r="E9" s="241">
        <f t="shared" si="1"/>
        <v>26</v>
      </c>
      <c r="F9" s="241">
        <v>2</v>
      </c>
      <c r="G9" s="241">
        <v>22</v>
      </c>
      <c r="H9" s="242">
        <f t="shared" si="0"/>
        <v>1.1818181818181819</v>
      </c>
    </row>
    <row r="10" spans="1:8" x14ac:dyDescent="0.25">
      <c r="A10" s="194" t="s">
        <v>31</v>
      </c>
      <c r="B10" s="241">
        <v>85</v>
      </c>
      <c r="C10" s="241">
        <v>42</v>
      </c>
      <c r="D10" s="241">
        <v>0</v>
      </c>
      <c r="E10" s="241">
        <v>127</v>
      </c>
      <c r="F10" s="241">
        <v>5</v>
      </c>
      <c r="G10" s="241">
        <v>235</v>
      </c>
      <c r="H10" s="242">
        <v>0.54042553191489362</v>
      </c>
    </row>
    <row r="11" spans="1:8" x14ac:dyDescent="0.25">
      <c r="A11" s="194" t="s">
        <v>36</v>
      </c>
      <c r="B11" s="241">
        <v>12</v>
      </c>
      <c r="C11" s="241">
        <v>51</v>
      </c>
      <c r="D11" s="241">
        <v>0</v>
      </c>
      <c r="E11" s="241">
        <v>63</v>
      </c>
      <c r="F11" s="241">
        <v>7</v>
      </c>
      <c r="G11" s="241">
        <v>67</v>
      </c>
      <c r="H11" s="242">
        <v>0.94029850746268662</v>
      </c>
    </row>
    <row r="12" spans="1:8" x14ac:dyDescent="0.25">
      <c r="A12" s="194" t="s">
        <v>41</v>
      </c>
      <c r="B12" s="241">
        <v>6</v>
      </c>
      <c r="C12" s="241">
        <v>41</v>
      </c>
      <c r="D12" s="241">
        <v>0</v>
      </c>
      <c r="E12" s="241">
        <f t="shared" si="1"/>
        <v>47</v>
      </c>
      <c r="F12" s="241">
        <v>0</v>
      </c>
      <c r="G12" s="241">
        <v>46</v>
      </c>
      <c r="H12" s="242">
        <f t="shared" si="0"/>
        <v>1.0217391304347827</v>
      </c>
    </row>
    <row r="13" spans="1:8" x14ac:dyDescent="0.25">
      <c r="A13" s="194" t="s">
        <v>44</v>
      </c>
      <c r="B13" s="241">
        <v>8</v>
      </c>
      <c r="C13" s="241">
        <v>81</v>
      </c>
      <c r="D13" s="241">
        <v>0</v>
      </c>
      <c r="E13" s="241">
        <f t="shared" si="1"/>
        <v>89</v>
      </c>
      <c r="F13" s="241">
        <v>8</v>
      </c>
      <c r="G13" s="241">
        <v>30</v>
      </c>
      <c r="H13" s="242">
        <f t="shared" si="0"/>
        <v>2.9666666666666668</v>
      </c>
    </row>
    <row r="14" spans="1:8" x14ac:dyDescent="0.25">
      <c r="A14" s="194" t="s">
        <v>47</v>
      </c>
      <c r="B14" s="241">
        <v>36</v>
      </c>
      <c r="C14" s="241">
        <v>395</v>
      </c>
      <c r="D14" s="241">
        <v>0</v>
      </c>
      <c r="E14" s="241">
        <v>431</v>
      </c>
      <c r="F14" s="241">
        <v>14</v>
      </c>
      <c r="G14" s="241">
        <v>425</v>
      </c>
      <c r="H14" s="242">
        <v>1.0141176470588236</v>
      </c>
    </row>
    <row r="15" spans="1:8" x14ac:dyDescent="0.25">
      <c r="A15" s="194" t="s">
        <v>52</v>
      </c>
      <c r="B15" s="241">
        <v>3</v>
      </c>
      <c r="C15" s="241">
        <v>38</v>
      </c>
      <c r="D15" s="241">
        <v>0</v>
      </c>
      <c r="E15" s="241">
        <f t="shared" si="1"/>
        <v>41</v>
      </c>
      <c r="F15" s="241">
        <v>3</v>
      </c>
      <c r="G15" s="241">
        <v>15</v>
      </c>
      <c r="H15" s="242">
        <f t="shared" si="0"/>
        <v>2.7333333333333334</v>
      </c>
    </row>
    <row r="16" spans="1:8" x14ac:dyDescent="0.25">
      <c r="A16" s="194" t="s">
        <v>55</v>
      </c>
      <c r="B16" s="241">
        <v>11</v>
      </c>
      <c r="C16" s="241">
        <v>313</v>
      </c>
      <c r="D16" s="241">
        <v>0</v>
      </c>
      <c r="E16" s="241">
        <v>324</v>
      </c>
      <c r="F16" s="241">
        <v>9</v>
      </c>
      <c r="G16" s="241">
        <v>326</v>
      </c>
      <c r="H16" s="242">
        <v>0.99386503067484666</v>
      </c>
    </row>
    <row r="17" spans="1:8" x14ac:dyDescent="0.25">
      <c r="A17" s="194" t="s">
        <v>60</v>
      </c>
      <c r="B17" s="241">
        <v>7</v>
      </c>
      <c r="C17" s="241">
        <v>13</v>
      </c>
      <c r="D17" s="241">
        <v>0</v>
      </c>
      <c r="E17" s="241">
        <f t="shared" si="1"/>
        <v>20</v>
      </c>
      <c r="F17" s="241">
        <v>6</v>
      </c>
      <c r="G17" s="241">
        <v>18</v>
      </c>
      <c r="H17" s="242">
        <f t="shared" si="0"/>
        <v>1.1111111111111112</v>
      </c>
    </row>
    <row r="18" spans="1:8" x14ac:dyDescent="0.25">
      <c r="A18" s="194" t="s">
        <v>63</v>
      </c>
      <c r="B18" s="241">
        <v>7</v>
      </c>
      <c r="C18" s="241">
        <v>28</v>
      </c>
      <c r="D18" s="241">
        <v>0</v>
      </c>
      <c r="E18" s="241">
        <f t="shared" si="1"/>
        <v>35</v>
      </c>
      <c r="F18" s="241">
        <v>0</v>
      </c>
      <c r="G18" s="241">
        <v>35</v>
      </c>
      <c r="H18" s="242">
        <f t="shared" si="0"/>
        <v>1</v>
      </c>
    </row>
    <row r="19" spans="1:8" x14ac:dyDescent="0.25">
      <c r="A19" s="194" t="s">
        <v>66</v>
      </c>
      <c r="B19" s="241">
        <v>12</v>
      </c>
      <c r="C19" s="241">
        <v>162</v>
      </c>
      <c r="D19" s="241">
        <v>0</v>
      </c>
      <c r="E19" s="241">
        <v>174</v>
      </c>
      <c r="F19" s="241">
        <v>12</v>
      </c>
      <c r="G19" s="241">
        <v>169</v>
      </c>
      <c r="H19" s="242">
        <v>1.029585798816568</v>
      </c>
    </row>
    <row r="20" spans="1:8" x14ac:dyDescent="0.25">
      <c r="A20" s="194" t="s">
        <v>71</v>
      </c>
      <c r="B20" s="241">
        <v>3</v>
      </c>
      <c r="C20" s="241">
        <v>28</v>
      </c>
      <c r="D20" s="241">
        <v>0</v>
      </c>
      <c r="E20" s="241">
        <f t="shared" si="1"/>
        <v>31</v>
      </c>
      <c r="F20" s="241">
        <v>0</v>
      </c>
      <c r="G20" s="241">
        <v>38</v>
      </c>
      <c r="H20" s="242">
        <f t="shared" si="0"/>
        <v>0.81578947368421051</v>
      </c>
    </row>
    <row r="21" spans="1:8" x14ac:dyDescent="0.25">
      <c r="A21" s="194" t="s">
        <v>76</v>
      </c>
      <c r="B21" s="241">
        <v>15</v>
      </c>
      <c r="C21" s="241">
        <v>39</v>
      </c>
      <c r="D21" s="241">
        <v>0</v>
      </c>
      <c r="E21" s="241">
        <f t="shared" si="1"/>
        <v>54</v>
      </c>
      <c r="F21" s="241">
        <v>7</v>
      </c>
      <c r="G21" s="241">
        <v>51</v>
      </c>
      <c r="H21" s="242">
        <f t="shared" si="0"/>
        <v>1.0588235294117647</v>
      </c>
    </row>
    <row r="22" spans="1:8" x14ac:dyDescent="0.25">
      <c r="A22" s="194" t="s">
        <v>79</v>
      </c>
      <c r="B22" s="241">
        <v>0</v>
      </c>
      <c r="C22" s="241">
        <v>2</v>
      </c>
      <c r="D22" s="241">
        <v>0</v>
      </c>
      <c r="E22" s="241">
        <f t="shared" si="1"/>
        <v>2</v>
      </c>
      <c r="F22" s="241">
        <v>0</v>
      </c>
      <c r="G22" s="241">
        <v>2</v>
      </c>
      <c r="H22" s="242">
        <f t="shared" si="0"/>
        <v>1</v>
      </c>
    </row>
    <row r="23" spans="1:8" x14ac:dyDescent="0.25">
      <c r="A23" s="194" t="s">
        <v>82</v>
      </c>
      <c r="B23" s="241">
        <v>0</v>
      </c>
      <c r="C23" s="241">
        <v>1</v>
      </c>
      <c r="D23" s="241">
        <v>0</v>
      </c>
      <c r="E23" s="241">
        <f t="shared" si="1"/>
        <v>1</v>
      </c>
      <c r="F23" s="241">
        <v>0</v>
      </c>
      <c r="G23" s="241">
        <v>1</v>
      </c>
      <c r="H23" s="242">
        <f t="shared" si="0"/>
        <v>1</v>
      </c>
    </row>
    <row r="24" spans="1:8" x14ac:dyDescent="0.25">
      <c r="A24" s="194" t="s">
        <v>85</v>
      </c>
      <c r="B24" s="241">
        <v>25</v>
      </c>
      <c r="C24" s="241">
        <v>214</v>
      </c>
      <c r="D24" s="241">
        <v>0</v>
      </c>
      <c r="E24" s="241">
        <f t="shared" si="1"/>
        <v>239</v>
      </c>
      <c r="F24" s="241">
        <v>3</v>
      </c>
      <c r="G24" s="241">
        <v>197</v>
      </c>
      <c r="H24" s="242">
        <f t="shared" si="0"/>
        <v>1.2131979695431472</v>
      </c>
    </row>
    <row r="25" spans="1:8" x14ac:dyDescent="0.25">
      <c r="A25" s="194" t="s">
        <v>89</v>
      </c>
      <c r="B25" s="241">
        <v>10</v>
      </c>
      <c r="C25" s="241">
        <v>38</v>
      </c>
      <c r="D25" s="241">
        <v>0</v>
      </c>
      <c r="E25" s="241">
        <f t="shared" si="1"/>
        <v>48</v>
      </c>
      <c r="F25" s="241">
        <v>8</v>
      </c>
      <c r="G25" s="241">
        <v>43</v>
      </c>
      <c r="H25" s="242">
        <f t="shared" si="0"/>
        <v>1.1162790697674418</v>
      </c>
    </row>
    <row r="26" spans="1:8" x14ac:dyDescent="0.25">
      <c r="A26" s="194" t="s">
        <v>92</v>
      </c>
      <c r="B26" s="241">
        <v>8</v>
      </c>
      <c r="C26" s="241">
        <v>180</v>
      </c>
      <c r="D26" s="241">
        <v>0</v>
      </c>
      <c r="E26" s="241">
        <f t="shared" si="1"/>
        <v>188</v>
      </c>
      <c r="F26" s="241">
        <v>8</v>
      </c>
      <c r="G26" s="241">
        <v>101</v>
      </c>
      <c r="H26" s="242">
        <f t="shared" si="0"/>
        <v>1.8613861386138615</v>
      </c>
    </row>
    <row r="27" spans="1:8" x14ac:dyDescent="0.25">
      <c r="A27" s="194" t="s">
        <v>95</v>
      </c>
      <c r="B27" s="241">
        <v>0</v>
      </c>
      <c r="C27" s="241">
        <v>16</v>
      </c>
      <c r="D27" s="241">
        <v>0</v>
      </c>
      <c r="E27" s="241">
        <f t="shared" si="1"/>
        <v>16</v>
      </c>
      <c r="F27" s="241">
        <v>0</v>
      </c>
      <c r="G27" s="241">
        <v>11</v>
      </c>
      <c r="H27" s="242">
        <f t="shared" si="0"/>
        <v>1.4545454545454546</v>
      </c>
    </row>
    <row r="28" spans="1:8" x14ac:dyDescent="0.25">
      <c r="A28" s="194" t="s">
        <v>98</v>
      </c>
      <c r="B28" s="241">
        <v>0</v>
      </c>
      <c r="C28" s="241">
        <v>18</v>
      </c>
      <c r="D28" s="241">
        <v>0</v>
      </c>
      <c r="E28" s="241">
        <f t="shared" si="1"/>
        <v>18</v>
      </c>
      <c r="F28" s="241">
        <v>0</v>
      </c>
      <c r="G28" s="241">
        <v>14</v>
      </c>
      <c r="H28" s="242">
        <f t="shared" si="0"/>
        <v>1.2857142857142858</v>
      </c>
    </row>
    <row r="29" spans="1:8" x14ac:dyDescent="0.25">
      <c r="A29" s="194" t="s">
        <v>101</v>
      </c>
      <c r="B29" s="241">
        <v>2</v>
      </c>
      <c r="C29" s="241">
        <v>7</v>
      </c>
      <c r="D29" s="241">
        <v>0</v>
      </c>
      <c r="E29" s="241">
        <f t="shared" si="1"/>
        <v>9</v>
      </c>
      <c r="F29" s="241">
        <v>0</v>
      </c>
      <c r="G29" s="241">
        <v>11</v>
      </c>
      <c r="H29" s="242">
        <f t="shared" si="0"/>
        <v>0.81818181818181823</v>
      </c>
    </row>
    <row r="30" spans="1:8" x14ac:dyDescent="0.25">
      <c r="A30" s="194" t="s">
        <v>104</v>
      </c>
      <c r="B30" s="241">
        <v>1</v>
      </c>
      <c r="C30" s="241">
        <v>9</v>
      </c>
      <c r="D30" s="241">
        <v>0</v>
      </c>
      <c r="E30" s="241">
        <f t="shared" si="1"/>
        <v>10</v>
      </c>
      <c r="F30" s="241">
        <v>0</v>
      </c>
      <c r="G30" s="241">
        <v>10</v>
      </c>
      <c r="H30" s="242">
        <f t="shared" si="0"/>
        <v>1</v>
      </c>
    </row>
    <row r="31" spans="1:8" x14ac:dyDescent="0.25">
      <c r="A31" s="194" t="s">
        <v>107</v>
      </c>
      <c r="B31" s="241">
        <v>1</v>
      </c>
      <c r="C31" s="241">
        <v>28</v>
      </c>
      <c r="D31" s="241">
        <v>0</v>
      </c>
      <c r="E31" s="241">
        <f t="shared" si="1"/>
        <v>29</v>
      </c>
      <c r="F31" s="241">
        <v>1</v>
      </c>
      <c r="G31" s="241">
        <v>24</v>
      </c>
      <c r="H31" s="242">
        <f t="shared" si="0"/>
        <v>1.2083333333333333</v>
      </c>
    </row>
    <row r="32" spans="1:8" x14ac:dyDescent="0.25">
      <c r="A32" s="194" t="s">
        <v>110</v>
      </c>
      <c r="B32" s="241">
        <v>3</v>
      </c>
      <c r="C32" s="241">
        <v>40</v>
      </c>
      <c r="D32" s="241">
        <v>0</v>
      </c>
      <c r="E32" s="241">
        <f t="shared" si="1"/>
        <v>43</v>
      </c>
      <c r="F32" s="241">
        <v>3</v>
      </c>
      <c r="G32" s="241">
        <v>47</v>
      </c>
      <c r="H32" s="242">
        <f t="shared" si="0"/>
        <v>0.91489361702127658</v>
      </c>
    </row>
    <row r="33" spans="1:8" x14ac:dyDescent="0.25">
      <c r="A33" s="194" t="s">
        <v>113</v>
      </c>
      <c r="B33" s="241">
        <v>6</v>
      </c>
      <c r="C33" s="241">
        <v>60</v>
      </c>
      <c r="D33" s="241">
        <v>8</v>
      </c>
      <c r="E33" s="241">
        <f t="shared" si="1"/>
        <v>74</v>
      </c>
      <c r="F33" s="241">
        <v>1</v>
      </c>
      <c r="G33" s="241">
        <v>91</v>
      </c>
      <c r="H33" s="242">
        <f t="shared" si="0"/>
        <v>0.81318681318681318</v>
      </c>
    </row>
    <row r="34" spans="1:8" x14ac:dyDescent="0.25">
      <c r="A34" s="194" t="s">
        <v>116</v>
      </c>
      <c r="B34" s="241">
        <v>1</v>
      </c>
      <c r="C34" s="241">
        <v>5</v>
      </c>
      <c r="D34" s="241">
        <v>0</v>
      </c>
      <c r="E34" s="241">
        <f t="shared" si="1"/>
        <v>6</v>
      </c>
      <c r="F34" s="241">
        <v>1</v>
      </c>
      <c r="G34" s="241">
        <v>5</v>
      </c>
      <c r="H34" s="242">
        <f t="shared" si="0"/>
        <v>1.2</v>
      </c>
    </row>
    <row r="35" spans="1:8" x14ac:dyDescent="0.25">
      <c r="A35" s="194" t="s">
        <v>119</v>
      </c>
      <c r="B35" s="241">
        <v>3</v>
      </c>
      <c r="C35" s="241">
        <v>15</v>
      </c>
      <c r="D35" s="241">
        <v>0</v>
      </c>
      <c r="E35" s="241">
        <f t="shared" si="1"/>
        <v>18</v>
      </c>
      <c r="F35" s="241">
        <v>3</v>
      </c>
      <c r="G35" s="241">
        <v>14</v>
      </c>
      <c r="H35" s="242">
        <f t="shared" si="0"/>
        <v>1.2857142857142858</v>
      </c>
    </row>
    <row r="36" spans="1:8" x14ac:dyDescent="0.25">
      <c r="A36" s="194" t="s">
        <v>122</v>
      </c>
      <c r="B36" s="241">
        <v>14</v>
      </c>
      <c r="C36" s="241">
        <v>128</v>
      </c>
      <c r="D36" s="241">
        <v>0</v>
      </c>
      <c r="E36" s="241">
        <v>142</v>
      </c>
      <c r="F36" s="241">
        <v>1</v>
      </c>
      <c r="G36" s="241">
        <v>142</v>
      </c>
      <c r="H36" s="242">
        <v>1</v>
      </c>
    </row>
    <row r="37" spans="1:8" x14ac:dyDescent="0.25">
      <c r="A37" s="194" t="s">
        <v>127</v>
      </c>
      <c r="B37" s="241">
        <v>6</v>
      </c>
      <c r="C37" s="241">
        <v>19</v>
      </c>
      <c r="D37" s="241">
        <v>0</v>
      </c>
      <c r="E37" s="241">
        <f t="shared" si="1"/>
        <v>25</v>
      </c>
      <c r="F37" s="241">
        <v>3</v>
      </c>
      <c r="G37" s="241">
        <v>28</v>
      </c>
      <c r="H37" s="242">
        <f t="shared" si="0"/>
        <v>0.8928571428571429</v>
      </c>
    </row>
    <row r="38" spans="1:8" x14ac:dyDescent="0.25">
      <c r="A38" s="194" t="s">
        <v>129</v>
      </c>
      <c r="B38" s="241">
        <v>0</v>
      </c>
      <c r="C38" s="241">
        <v>40</v>
      </c>
      <c r="D38" s="241">
        <v>0</v>
      </c>
      <c r="E38" s="241">
        <f t="shared" si="1"/>
        <v>40</v>
      </c>
      <c r="F38" s="241">
        <v>0</v>
      </c>
      <c r="G38" s="241">
        <v>26</v>
      </c>
      <c r="H38" s="242">
        <f t="shared" si="0"/>
        <v>1.5384615384615385</v>
      </c>
    </row>
    <row r="39" spans="1:8" x14ac:dyDescent="0.25">
      <c r="A39" s="194" t="s">
        <v>132</v>
      </c>
      <c r="B39" s="241">
        <v>3</v>
      </c>
      <c r="C39" s="241">
        <v>14</v>
      </c>
      <c r="D39" s="241">
        <v>0</v>
      </c>
      <c r="E39" s="241">
        <f t="shared" si="1"/>
        <v>17</v>
      </c>
      <c r="F39" s="241">
        <v>2</v>
      </c>
      <c r="G39" s="241">
        <v>17</v>
      </c>
      <c r="H39" s="242">
        <f t="shared" si="0"/>
        <v>1</v>
      </c>
    </row>
    <row r="40" spans="1:8" x14ac:dyDescent="0.25">
      <c r="A40" s="194" t="s">
        <v>135</v>
      </c>
      <c r="B40" s="241">
        <v>5</v>
      </c>
      <c r="C40" s="241">
        <v>75</v>
      </c>
      <c r="D40" s="241">
        <v>0</v>
      </c>
      <c r="E40" s="241">
        <f t="shared" si="1"/>
        <v>80</v>
      </c>
      <c r="F40" s="241">
        <v>0</v>
      </c>
      <c r="G40" s="241">
        <v>87</v>
      </c>
      <c r="H40" s="242">
        <f t="shared" si="0"/>
        <v>0.91954022988505746</v>
      </c>
    </row>
    <row r="41" spans="1:8" x14ac:dyDescent="0.25">
      <c r="A41" s="194" t="s">
        <v>138</v>
      </c>
      <c r="B41" s="241">
        <v>6</v>
      </c>
      <c r="C41" s="241">
        <v>59</v>
      </c>
      <c r="D41" s="241">
        <v>0</v>
      </c>
      <c r="E41" s="241">
        <f t="shared" si="1"/>
        <v>65</v>
      </c>
      <c r="F41" s="241">
        <v>2</v>
      </c>
      <c r="G41" s="241">
        <v>74</v>
      </c>
      <c r="H41" s="242">
        <f t="shared" si="0"/>
        <v>0.8783783783783784</v>
      </c>
    </row>
    <row r="42" spans="1:8" x14ac:dyDescent="0.25">
      <c r="A42" s="194" t="s">
        <v>141</v>
      </c>
      <c r="B42" s="241">
        <v>9</v>
      </c>
      <c r="C42" s="241">
        <v>98</v>
      </c>
      <c r="D42" s="241">
        <v>0</v>
      </c>
      <c r="E42" s="241">
        <f t="shared" si="1"/>
        <v>107</v>
      </c>
      <c r="F42" s="241">
        <v>0</v>
      </c>
      <c r="G42" s="241">
        <v>74</v>
      </c>
      <c r="H42" s="242">
        <f t="shared" si="0"/>
        <v>1.4459459459459461</v>
      </c>
    </row>
    <row r="43" spans="1:8" x14ac:dyDescent="0.25">
      <c r="A43" s="194" t="s">
        <v>144</v>
      </c>
      <c r="B43" s="241">
        <v>1</v>
      </c>
      <c r="C43" s="241">
        <v>39</v>
      </c>
      <c r="D43" s="241">
        <v>0</v>
      </c>
      <c r="E43" s="241">
        <f t="shared" si="1"/>
        <v>40</v>
      </c>
      <c r="F43" s="241">
        <v>0</v>
      </c>
      <c r="G43" s="241">
        <v>37</v>
      </c>
      <c r="H43" s="242">
        <f t="shared" si="0"/>
        <v>1.0810810810810811</v>
      </c>
    </row>
    <row r="44" spans="1:8" x14ac:dyDescent="0.25">
      <c r="A44" s="194" t="s">
        <v>147</v>
      </c>
      <c r="B44" s="241">
        <v>6</v>
      </c>
      <c r="C44" s="241">
        <v>42</v>
      </c>
      <c r="D44" s="241">
        <v>0</v>
      </c>
      <c r="E44" s="241">
        <v>48</v>
      </c>
      <c r="F44" s="241">
        <v>0</v>
      </c>
      <c r="G44" s="241">
        <v>52</v>
      </c>
      <c r="H44" s="242">
        <v>0.92307692307692313</v>
      </c>
    </row>
    <row r="45" spans="1:8" x14ac:dyDescent="0.25">
      <c r="A45" s="194" t="s">
        <v>152</v>
      </c>
      <c r="B45" s="241">
        <v>3</v>
      </c>
      <c r="C45" s="241">
        <v>39</v>
      </c>
      <c r="D45" s="241">
        <v>0</v>
      </c>
      <c r="E45" s="241">
        <f t="shared" si="1"/>
        <v>42</v>
      </c>
      <c r="F45" s="241">
        <v>3</v>
      </c>
      <c r="G45" s="241">
        <v>49</v>
      </c>
      <c r="H45" s="242">
        <f t="shared" si="0"/>
        <v>0.8571428571428571</v>
      </c>
    </row>
    <row r="46" spans="1:8" x14ac:dyDescent="0.25">
      <c r="A46" s="194" t="s">
        <v>155</v>
      </c>
      <c r="B46" s="241">
        <v>4</v>
      </c>
      <c r="C46" s="241">
        <v>24</v>
      </c>
      <c r="D46" s="241">
        <v>0</v>
      </c>
      <c r="E46" s="241">
        <v>28</v>
      </c>
      <c r="F46" s="241">
        <v>0</v>
      </c>
      <c r="G46" s="241">
        <v>24</v>
      </c>
      <c r="H46" s="242">
        <v>1.1666666666666667</v>
      </c>
    </row>
    <row r="47" spans="1:8" x14ac:dyDescent="0.25">
      <c r="A47" s="194" t="s">
        <v>160</v>
      </c>
      <c r="B47" s="241">
        <v>11</v>
      </c>
      <c r="C47" s="241">
        <v>100</v>
      </c>
      <c r="D47" s="241">
        <v>0</v>
      </c>
      <c r="E47" s="241">
        <f t="shared" si="1"/>
        <v>111</v>
      </c>
      <c r="F47" s="241">
        <v>5</v>
      </c>
      <c r="G47" s="241">
        <v>30</v>
      </c>
      <c r="H47" s="242">
        <f t="shared" si="0"/>
        <v>3.7</v>
      </c>
    </row>
    <row r="48" spans="1:8" x14ac:dyDescent="0.25">
      <c r="A48" s="194" t="s">
        <v>163</v>
      </c>
      <c r="B48" s="241">
        <v>7</v>
      </c>
      <c r="C48" s="241">
        <v>65</v>
      </c>
      <c r="D48" s="241">
        <v>0</v>
      </c>
      <c r="E48" s="241">
        <f t="shared" si="1"/>
        <v>72</v>
      </c>
      <c r="F48" s="241">
        <v>5</v>
      </c>
      <c r="G48" s="241">
        <v>33</v>
      </c>
      <c r="H48" s="242">
        <f t="shared" si="0"/>
        <v>2.1818181818181817</v>
      </c>
    </row>
    <row r="49" spans="1:8" x14ac:dyDescent="0.25">
      <c r="A49" s="194" t="s">
        <v>166</v>
      </c>
      <c r="B49" s="241">
        <v>8</v>
      </c>
      <c r="C49" s="241">
        <v>85</v>
      </c>
      <c r="D49" s="241">
        <v>0</v>
      </c>
      <c r="E49" s="241">
        <f t="shared" si="1"/>
        <v>93</v>
      </c>
      <c r="F49" s="241">
        <v>4</v>
      </c>
      <c r="G49" s="241">
        <v>73</v>
      </c>
      <c r="H49" s="242">
        <f t="shared" si="0"/>
        <v>1.273972602739726</v>
      </c>
    </row>
    <row r="50" spans="1:8" x14ac:dyDescent="0.25">
      <c r="A50" s="194" t="s">
        <v>169</v>
      </c>
      <c r="B50" s="241">
        <v>3</v>
      </c>
      <c r="C50" s="241">
        <v>14</v>
      </c>
      <c r="D50" s="241">
        <v>0</v>
      </c>
      <c r="E50" s="241">
        <f t="shared" si="1"/>
        <v>17</v>
      </c>
      <c r="F50" s="241">
        <v>3</v>
      </c>
      <c r="G50" s="241">
        <v>18</v>
      </c>
      <c r="H50" s="242">
        <f t="shared" si="0"/>
        <v>0.94444444444444442</v>
      </c>
    </row>
    <row r="51" spans="1:8" x14ac:dyDescent="0.25">
      <c r="A51" s="194" t="s">
        <v>172</v>
      </c>
      <c r="B51" s="241">
        <v>7</v>
      </c>
      <c r="C51" s="241">
        <v>80</v>
      </c>
      <c r="D51" s="241">
        <v>0</v>
      </c>
      <c r="E51" s="241">
        <f t="shared" si="1"/>
        <v>87</v>
      </c>
      <c r="F51" s="241">
        <v>2</v>
      </c>
      <c r="G51" s="241">
        <v>93</v>
      </c>
      <c r="H51" s="242">
        <f t="shared" si="0"/>
        <v>0.93548387096774188</v>
      </c>
    </row>
    <row r="52" spans="1:8" x14ac:dyDescent="0.25">
      <c r="A52" s="194" t="s">
        <v>174</v>
      </c>
      <c r="B52" s="241">
        <v>9</v>
      </c>
      <c r="C52" s="241">
        <v>34</v>
      </c>
      <c r="D52" s="241">
        <v>0</v>
      </c>
      <c r="E52" s="241">
        <f t="shared" si="1"/>
        <v>43</v>
      </c>
      <c r="F52" s="241">
        <v>2</v>
      </c>
      <c r="G52" s="241">
        <v>22</v>
      </c>
      <c r="H52" s="242">
        <f t="shared" si="0"/>
        <v>1.9545454545454546</v>
      </c>
    </row>
    <row r="53" spans="1:8" x14ac:dyDescent="0.25">
      <c r="A53" s="194" t="s">
        <v>177</v>
      </c>
      <c r="B53" s="241">
        <v>2</v>
      </c>
      <c r="C53" s="241">
        <v>29</v>
      </c>
      <c r="D53" s="241">
        <v>0</v>
      </c>
      <c r="E53" s="241">
        <f t="shared" si="1"/>
        <v>31</v>
      </c>
      <c r="F53" s="241">
        <v>2</v>
      </c>
      <c r="G53" s="241">
        <v>33</v>
      </c>
      <c r="H53" s="242">
        <f t="shared" si="0"/>
        <v>0.93939393939393945</v>
      </c>
    </row>
    <row r="54" spans="1:8" x14ac:dyDescent="0.25">
      <c r="A54" s="194" t="s">
        <v>180</v>
      </c>
      <c r="B54" s="241">
        <v>56</v>
      </c>
      <c r="C54" s="241">
        <v>3299</v>
      </c>
      <c r="D54" s="241">
        <v>0</v>
      </c>
      <c r="E54" s="241">
        <v>3355</v>
      </c>
      <c r="F54" s="241">
        <v>9</v>
      </c>
      <c r="G54" s="241">
        <v>3417</v>
      </c>
      <c r="H54" s="242">
        <v>0.98185542873865961</v>
      </c>
    </row>
    <row r="55" spans="1:8" x14ac:dyDescent="0.25">
      <c r="A55" s="194" t="s">
        <v>208</v>
      </c>
      <c r="B55" s="241">
        <v>3</v>
      </c>
      <c r="C55" s="241">
        <v>40</v>
      </c>
      <c r="D55" s="241">
        <v>0</v>
      </c>
      <c r="E55" s="241">
        <f t="shared" ref="E55:E74" si="2">SUM(B55:D55)</f>
        <v>43</v>
      </c>
      <c r="F55" s="241">
        <v>43</v>
      </c>
      <c r="G55" s="241">
        <v>47</v>
      </c>
      <c r="H55" s="242">
        <f t="shared" ref="H55:H76" si="3">E55/G55</f>
        <v>0.91489361702127658</v>
      </c>
    </row>
    <row r="56" spans="1:8" x14ac:dyDescent="0.25">
      <c r="A56" s="194" t="s">
        <v>210</v>
      </c>
      <c r="B56" s="241">
        <v>4</v>
      </c>
      <c r="C56" s="241">
        <v>13</v>
      </c>
      <c r="D56" s="241">
        <v>0</v>
      </c>
      <c r="E56" s="241">
        <v>17</v>
      </c>
      <c r="F56" s="241">
        <v>8</v>
      </c>
      <c r="G56" s="241">
        <v>13</v>
      </c>
      <c r="H56" s="242">
        <v>1.3076923076923077</v>
      </c>
    </row>
    <row r="57" spans="1:8" x14ac:dyDescent="0.25">
      <c r="A57" s="194" t="s">
        <v>213</v>
      </c>
      <c r="B57" s="241">
        <v>4</v>
      </c>
      <c r="C57" s="241">
        <v>52</v>
      </c>
      <c r="D57" s="241">
        <v>0</v>
      </c>
      <c r="E57" s="241">
        <f t="shared" si="2"/>
        <v>56</v>
      </c>
      <c r="F57" s="241">
        <v>4</v>
      </c>
      <c r="G57" s="241">
        <v>56</v>
      </c>
      <c r="H57" s="242">
        <f t="shared" si="3"/>
        <v>1</v>
      </c>
    </row>
    <row r="58" spans="1:8" x14ac:dyDescent="0.25">
      <c r="A58" s="194" t="s">
        <v>216</v>
      </c>
      <c r="B58" s="241">
        <v>7</v>
      </c>
      <c r="C58" s="241">
        <v>64</v>
      </c>
      <c r="D58" s="241">
        <v>2</v>
      </c>
      <c r="E58" s="241">
        <v>73</v>
      </c>
      <c r="F58" s="241">
        <v>5</v>
      </c>
      <c r="G58" s="241">
        <v>37</v>
      </c>
      <c r="H58" s="242">
        <v>1.972972972972973</v>
      </c>
    </row>
    <row r="59" spans="1:8" x14ac:dyDescent="0.25">
      <c r="A59" s="194" t="s">
        <v>219</v>
      </c>
      <c r="B59" s="241">
        <v>13</v>
      </c>
      <c r="C59" s="241">
        <v>198</v>
      </c>
      <c r="D59" s="241">
        <v>0</v>
      </c>
      <c r="E59" s="241">
        <v>211</v>
      </c>
      <c r="F59" s="241">
        <v>11</v>
      </c>
      <c r="G59" s="241">
        <v>171</v>
      </c>
      <c r="H59" s="242">
        <v>1.2339181286549707</v>
      </c>
    </row>
    <row r="60" spans="1:8" x14ac:dyDescent="0.25">
      <c r="A60" s="194" t="s">
        <v>224</v>
      </c>
      <c r="B60" s="241">
        <v>25</v>
      </c>
      <c r="C60" s="241">
        <v>159</v>
      </c>
      <c r="D60" s="241">
        <v>0</v>
      </c>
      <c r="E60" s="241">
        <f t="shared" si="2"/>
        <v>184</v>
      </c>
      <c r="F60" s="241">
        <v>12</v>
      </c>
      <c r="G60" s="241">
        <v>74</v>
      </c>
      <c r="H60" s="242">
        <f t="shared" si="3"/>
        <v>2.4864864864864864</v>
      </c>
    </row>
    <row r="61" spans="1:8" x14ac:dyDescent="0.25">
      <c r="A61" s="194" t="s">
        <v>227</v>
      </c>
      <c r="B61" s="241">
        <v>5</v>
      </c>
      <c r="C61" s="241">
        <v>23</v>
      </c>
      <c r="D61" s="241">
        <v>0</v>
      </c>
      <c r="E61" s="241">
        <f t="shared" si="2"/>
        <v>28</v>
      </c>
      <c r="F61" s="241">
        <v>5</v>
      </c>
      <c r="G61" s="241">
        <v>26</v>
      </c>
      <c r="H61" s="242">
        <f t="shared" si="3"/>
        <v>1.0769230769230769</v>
      </c>
    </row>
    <row r="62" spans="1:8" x14ac:dyDescent="0.25">
      <c r="A62" s="194" t="s">
        <v>230</v>
      </c>
      <c r="B62" s="241">
        <v>17</v>
      </c>
      <c r="C62" s="241">
        <v>136</v>
      </c>
      <c r="D62" s="241">
        <v>0</v>
      </c>
      <c r="E62" s="241">
        <f t="shared" si="2"/>
        <v>153</v>
      </c>
      <c r="F62" s="241">
        <v>0</v>
      </c>
      <c r="G62" s="241">
        <v>176</v>
      </c>
      <c r="H62" s="242">
        <f t="shared" si="3"/>
        <v>0.86931818181818177</v>
      </c>
    </row>
    <row r="63" spans="1:8" x14ac:dyDescent="0.25">
      <c r="A63" s="194" t="s">
        <v>233</v>
      </c>
      <c r="B63" s="241">
        <v>1</v>
      </c>
      <c r="C63" s="241">
        <v>19</v>
      </c>
      <c r="D63" s="241">
        <v>0</v>
      </c>
      <c r="E63" s="241">
        <f t="shared" si="2"/>
        <v>20</v>
      </c>
      <c r="F63" s="241">
        <v>1</v>
      </c>
      <c r="G63" s="241">
        <v>18</v>
      </c>
      <c r="H63" s="242">
        <f t="shared" si="3"/>
        <v>1.1111111111111112</v>
      </c>
    </row>
    <row r="64" spans="1:8" x14ac:dyDescent="0.25">
      <c r="A64" s="194" t="s">
        <v>236</v>
      </c>
      <c r="B64" s="241">
        <v>0</v>
      </c>
      <c r="C64" s="241">
        <v>0</v>
      </c>
      <c r="D64" s="241">
        <v>0</v>
      </c>
      <c r="E64" s="241">
        <f t="shared" si="2"/>
        <v>0</v>
      </c>
      <c r="F64" s="241">
        <v>0</v>
      </c>
      <c r="G64" s="241">
        <v>1</v>
      </c>
      <c r="H64" s="242">
        <f t="shared" si="3"/>
        <v>0</v>
      </c>
    </row>
    <row r="65" spans="1:10" x14ac:dyDescent="0.25">
      <c r="A65" s="194" t="s">
        <v>239</v>
      </c>
      <c r="B65" s="241">
        <v>7</v>
      </c>
      <c r="C65" s="241">
        <v>102</v>
      </c>
      <c r="D65" s="241">
        <v>0</v>
      </c>
      <c r="E65" s="241">
        <f t="shared" si="2"/>
        <v>109</v>
      </c>
      <c r="F65" s="241">
        <v>6</v>
      </c>
      <c r="G65" s="241">
        <v>112</v>
      </c>
      <c r="H65" s="242">
        <f t="shared" si="3"/>
        <v>0.9732142857142857</v>
      </c>
    </row>
    <row r="66" spans="1:10" x14ac:dyDescent="0.25">
      <c r="A66" s="194" t="s">
        <v>242</v>
      </c>
      <c r="B66" s="241">
        <v>4</v>
      </c>
      <c r="C66" s="241">
        <v>115</v>
      </c>
      <c r="D66" s="241">
        <v>0</v>
      </c>
      <c r="E66" s="241">
        <f t="shared" si="2"/>
        <v>119</v>
      </c>
      <c r="F66" s="241">
        <v>1</v>
      </c>
      <c r="G66" s="241">
        <v>110</v>
      </c>
      <c r="H66" s="242">
        <f t="shared" si="3"/>
        <v>1.0818181818181818</v>
      </c>
    </row>
    <row r="67" spans="1:10" x14ac:dyDescent="0.25">
      <c r="A67" s="194" t="s">
        <v>246</v>
      </c>
      <c r="B67" s="241">
        <v>3</v>
      </c>
      <c r="C67" s="241">
        <v>47</v>
      </c>
      <c r="D67" s="241">
        <v>0</v>
      </c>
      <c r="E67" s="241">
        <f t="shared" si="2"/>
        <v>50</v>
      </c>
      <c r="F67" s="241">
        <v>3</v>
      </c>
      <c r="G67" s="241">
        <v>70</v>
      </c>
      <c r="H67" s="242">
        <f t="shared" si="3"/>
        <v>0.7142857142857143</v>
      </c>
    </row>
    <row r="68" spans="1:10" x14ac:dyDescent="0.25">
      <c r="A68" s="194" t="s">
        <v>249</v>
      </c>
      <c r="B68" s="241">
        <v>9</v>
      </c>
      <c r="C68" s="241">
        <v>49</v>
      </c>
      <c r="D68" s="241">
        <v>0</v>
      </c>
      <c r="E68" s="241">
        <f t="shared" si="2"/>
        <v>58</v>
      </c>
      <c r="F68" s="241">
        <v>7</v>
      </c>
      <c r="G68" s="241">
        <v>72</v>
      </c>
      <c r="H68" s="242">
        <f t="shared" si="3"/>
        <v>0.80555555555555558</v>
      </c>
    </row>
    <row r="69" spans="1:10" x14ac:dyDescent="0.25">
      <c r="A69" s="194" t="s">
        <v>252</v>
      </c>
      <c r="B69" s="241">
        <v>1</v>
      </c>
      <c r="C69" s="241">
        <v>58</v>
      </c>
      <c r="D69" s="241">
        <v>0</v>
      </c>
      <c r="E69" s="241">
        <f t="shared" si="2"/>
        <v>59</v>
      </c>
      <c r="F69" s="241">
        <v>1</v>
      </c>
      <c r="G69" s="241">
        <v>67</v>
      </c>
      <c r="H69" s="242">
        <f t="shared" si="3"/>
        <v>0.88059701492537312</v>
      </c>
    </row>
    <row r="70" spans="1:10" x14ac:dyDescent="0.25">
      <c r="A70" s="194" t="s">
        <v>255</v>
      </c>
      <c r="B70" s="241">
        <v>1</v>
      </c>
      <c r="C70" s="241">
        <v>19</v>
      </c>
      <c r="D70" s="241">
        <v>0</v>
      </c>
      <c r="E70" s="241">
        <f t="shared" si="2"/>
        <v>20</v>
      </c>
      <c r="F70" s="241">
        <v>1</v>
      </c>
      <c r="G70" s="241">
        <v>21</v>
      </c>
      <c r="H70" s="242">
        <f t="shared" si="3"/>
        <v>0.95238095238095233</v>
      </c>
    </row>
    <row r="71" spans="1:10" x14ac:dyDescent="0.25">
      <c r="A71" s="194" t="s">
        <v>258</v>
      </c>
      <c r="B71" s="241">
        <v>142</v>
      </c>
      <c r="C71" s="241">
        <v>1523</v>
      </c>
      <c r="D71" s="241">
        <v>0</v>
      </c>
      <c r="E71" s="241">
        <v>1665</v>
      </c>
      <c r="F71" s="241">
        <v>67</v>
      </c>
      <c r="G71" s="241">
        <v>1703</v>
      </c>
      <c r="H71" s="242">
        <v>0.97768643570170288</v>
      </c>
    </row>
    <row r="72" spans="1:10" x14ac:dyDescent="0.25">
      <c r="A72" s="194" t="s">
        <v>277</v>
      </c>
      <c r="B72" s="241">
        <v>10</v>
      </c>
      <c r="C72" s="241">
        <v>73</v>
      </c>
      <c r="D72" s="241">
        <v>0</v>
      </c>
      <c r="E72" s="241">
        <v>83</v>
      </c>
      <c r="F72" s="241">
        <v>9</v>
      </c>
      <c r="G72" s="241">
        <v>81</v>
      </c>
      <c r="H72" s="242">
        <v>1.0246913580246915</v>
      </c>
    </row>
    <row r="73" spans="1:10" x14ac:dyDescent="0.25">
      <c r="A73" s="194" t="s">
        <v>281</v>
      </c>
      <c r="B73" s="241">
        <v>11</v>
      </c>
      <c r="C73" s="241">
        <v>92</v>
      </c>
      <c r="D73" s="241">
        <v>0</v>
      </c>
      <c r="E73" s="241">
        <f t="shared" si="2"/>
        <v>103</v>
      </c>
      <c r="F73" s="241">
        <v>3</v>
      </c>
      <c r="G73" s="241">
        <v>102</v>
      </c>
      <c r="H73" s="242">
        <f t="shared" si="3"/>
        <v>1.0098039215686274</v>
      </c>
    </row>
    <row r="74" spans="1:10" x14ac:dyDescent="0.25">
      <c r="A74" s="194" t="s">
        <v>284</v>
      </c>
      <c r="B74" s="241">
        <v>1</v>
      </c>
      <c r="C74" s="241">
        <v>19</v>
      </c>
      <c r="D74" s="241">
        <v>0</v>
      </c>
      <c r="E74" s="241">
        <f t="shared" si="2"/>
        <v>20</v>
      </c>
      <c r="F74" s="241">
        <v>0</v>
      </c>
      <c r="G74" s="241">
        <v>21</v>
      </c>
      <c r="H74" s="242">
        <f t="shared" si="3"/>
        <v>0.95238095238095233</v>
      </c>
    </row>
    <row r="75" spans="1:10" ht="13.8" thickBot="1" x14ac:dyDescent="0.3">
      <c r="A75" s="194" t="s">
        <v>287</v>
      </c>
      <c r="B75" s="241">
        <v>6</v>
      </c>
      <c r="C75" s="241">
        <v>30</v>
      </c>
      <c r="D75" s="241">
        <v>0</v>
      </c>
      <c r="E75" s="241">
        <v>36</v>
      </c>
      <c r="F75" s="241">
        <v>1</v>
      </c>
      <c r="G75" s="241">
        <v>44</v>
      </c>
      <c r="H75" s="242">
        <v>0.81818181818181823</v>
      </c>
    </row>
    <row r="76" spans="1:10" ht="13.8" thickTop="1" x14ac:dyDescent="0.25">
      <c r="A76" s="196" t="s">
        <v>288</v>
      </c>
      <c r="B76" s="274">
        <f>SUM(B3:B75)</f>
        <v>736</v>
      </c>
      <c r="C76" s="274">
        <f>SUM(C3:C75)</f>
        <v>9243</v>
      </c>
      <c r="D76" s="274">
        <f>SUM(D3:D75)</f>
        <v>14</v>
      </c>
      <c r="E76" s="274">
        <f t="shared" ref="E76" si="4">B76+C76+D76</f>
        <v>9993</v>
      </c>
      <c r="F76" s="274">
        <f>SUM(F3:F75)</f>
        <v>355</v>
      </c>
      <c r="G76" s="274">
        <f>SUM(G3:G75)</f>
        <v>9634</v>
      </c>
      <c r="H76" s="275">
        <f t="shared" si="3"/>
        <v>1.0372638571725139</v>
      </c>
    </row>
    <row r="77" spans="1:10" x14ac:dyDescent="0.25">
      <c r="A77" s="201"/>
      <c r="B77" s="201"/>
      <c r="C77" s="201"/>
      <c r="D77" s="251"/>
      <c r="E77" s="251"/>
      <c r="F77" s="251"/>
      <c r="G77" s="251"/>
      <c r="H77" s="251"/>
      <c r="I77" s="251"/>
      <c r="J77" s="252"/>
    </row>
    <row r="78" spans="1:10" x14ac:dyDescent="0.25">
      <c r="A78" s="203" t="s">
        <v>496</v>
      </c>
      <c r="B78" s="203"/>
      <c r="C78" s="203"/>
      <c r="D78" s="249"/>
      <c r="E78" s="249"/>
      <c r="F78" s="249"/>
      <c r="G78" s="249"/>
      <c r="H78" s="249"/>
      <c r="I78" s="249"/>
      <c r="J78" s="250"/>
    </row>
    <row r="79" spans="1:10" x14ac:dyDescent="0.25">
      <c r="A79" s="201"/>
      <c r="B79" s="201"/>
      <c r="C79" s="201"/>
      <c r="D79" s="251"/>
      <c r="E79" s="251"/>
      <c r="F79" s="251"/>
      <c r="G79" s="251"/>
      <c r="H79" s="251"/>
      <c r="I79" s="251"/>
      <c r="J79" s="252"/>
    </row>
    <row r="80" spans="1:10" x14ac:dyDescent="0.25">
      <c r="A80" s="203" t="s">
        <v>291</v>
      </c>
      <c r="B80" s="203"/>
      <c r="C80" s="203"/>
      <c r="D80" s="249"/>
      <c r="E80" s="249"/>
      <c r="F80" s="249"/>
      <c r="G80" s="249"/>
      <c r="H80" s="249"/>
      <c r="I80" s="249"/>
      <c r="J80" s="250"/>
    </row>
    <row r="81" spans="1:10" x14ac:dyDescent="0.25">
      <c r="A81" s="201"/>
      <c r="B81" s="201"/>
      <c r="C81" s="201"/>
      <c r="D81" s="251"/>
      <c r="E81" s="251"/>
      <c r="F81" s="251"/>
      <c r="G81" s="251"/>
      <c r="H81" s="251"/>
      <c r="I81" s="251"/>
      <c r="J81" s="252"/>
    </row>
    <row r="82" spans="1:10" x14ac:dyDescent="0.25">
      <c r="A82" s="201"/>
      <c r="B82" s="201"/>
      <c r="C82" s="201"/>
      <c r="D82" s="251"/>
      <c r="E82" s="251"/>
      <c r="F82" s="251"/>
      <c r="G82" s="251"/>
      <c r="H82" s="251"/>
      <c r="I82" s="251"/>
      <c r="J82" s="252"/>
    </row>
    <row r="83" spans="1:10" x14ac:dyDescent="0.25">
      <c r="A83" s="201"/>
      <c r="B83" s="201"/>
      <c r="C83" s="201"/>
      <c r="D83" s="251"/>
      <c r="E83" s="251"/>
      <c r="F83" s="251"/>
      <c r="G83" s="251"/>
      <c r="H83" s="251"/>
      <c r="I83" s="251"/>
      <c r="J83" s="252"/>
    </row>
    <row r="84" spans="1:10" x14ac:dyDescent="0.25">
      <c r="A84" s="201"/>
      <c r="B84" s="201"/>
      <c r="C84" s="201"/>
      <c r="D84" s="251"/>
      <c r="E84" s="251"/>
      <c r="F84" s="251"/>
      <c r="G84" s="251"/>
      <c r="H84" s="251"/>
      <c r="I84" s="251"/>
      <c r="J84" s="252"/>
    </row>
    <row r="85" spans="1:10" x14ac:dyDescent="0.25">
      <c r="A85" s="201"/>
      <c r="B85" s="201"/>
      <c r="C85" s="201"/>
      <c r="D85" s="251"/>
      <c r="E85" s="251"/>
      <c r="F85" s="251"/>
      <c r="G85" s="251"/>
      <c r="H85" s="251"/>
      <c r="I85" s="251"/>
      <c r="J85" s="252"/>
    </row>
    <row r="86" spans="1:10" x14ac:dyDescent="0.25">
      <c r="A86" s="201"/>
      <c r="B86" s="201"/>
      <c r="C86" s="201"/>
      <c r="D86" s="251"/>
      <c r="E86" s="251"/>
      <c r="F86" s="251"/>
      <c r="G86" s="251"/>
      <c r="H86" s="251"/>
      <c r="I86" s="251"/>
      <c r="J86" s="252"/>
    </row>
    <row r="87" spans="1:10" x14ac:dyDescent="0.25">
      <c r="A87" s="201"/>
      <c r="B87" s="201"/>
      <c r="C87" s="201"/>
      <c r="D87" s="251"/>
      <c r="E87" s="251"/>
      <c r="F87" s="251"/>
      <c r="G87" s="251"/>
      <c r="H87" s="251"/>
      <c r="I87" s="251"/>
      <c r="J87" s="252"/>
    </row>
    <row r="88" spans="1:10" x14ac:dyDescent="0.25">
      <c r="A88" s="201"/>
      <c r="B88" s="201"/>
      <c r="C88" s="201"/>
      <c r="D88" s="251"/>
      <c r="E88" s="251"/>
      <c r="F88" s="251"/>
      <c r="G88" s="251"/>
      <c r="H88" s="251"/>
      <c r="I88" s="251"/>
      <c r="J88" s="252"/>
    </row>
    <row r="89" spans="1:10" x14ac:dyDescent="0.25">
      <c r="A89" s="201"/>
      <c r="B89" s="201"/>
      <c r="C89" s="201"/>
      <c r="D89" s="251"/>
      <c r="E89" s="251"/>
      <c r="F89" s="251"/>
      <c r="G89" s="251"/>
      <c r="H89" s="251"/>
      <c r="I89" s="251"/>
      <c r="J89" s="252"/>
    </row>
    <row r="90" spans="1:10" x14ac:dyDescent="0.25">
      <c r="A90" s="201"/>
      <c r="B90" s="201"/>
      <c r="C90" s="201"/>
      <c r="D90" s="251"/>
      <c r="E90" s="251"/>
      <c r="F90" s="251"/>
      <c r="G90" s="251"/>
      <c r="H90" s="251"/>
      <c r="I90" s="251"/>
      <c r="J90" s="252"/>
    </row>
    <row r="91" spans="1:10" x14ac:dyDescent="0.25">
      <c r="A91" s="201"/>
      <c r="B91" s="201"/>
      <c r="C91" s="201"/>
      <c r="D91" s="251"/>
      <c r="E91" s="251"/>
      <c r="F91" s="251"/>
      <c r="G91" s="251"/>
      <c r="H91" s="251"/>
      <c r="I91" s="251"/>
      <c r="J91" s="252"/>
    </row>
    <row r="92" spans="1:10" x14ac:dyDescent="0.25">
      <c r="A92" s="201"/>
      <c r="B92" s="201"/>
      <c r="C92" s="201"/>
      <c r="D92" s="251"/>
      <c r="E92" s="251"/>
      <c r="F92" s="251"/>
      <c r="G92" s="251"/>
      <c r="H92" s="251"/>
      <c r="I92" s="251"/>
      <c r="J92" s="252"/>
    </row>
    <row r="93" spans="1:10" x14ac:dyDescent="0.25">
      <c r="A93" s="201"/>
      <c r="B93" s="201"/>
      <c r="C93" s="201"/>
      <c r="D93" s="251"/>
      <c r="E93" s="251"/>
      <c r="F93" s="251"/>
      <c r="G93" s="251"/>
      <c r="H93" s="251"/>
      <c r="I93" s="251"/>
      <c r="J93" s="252"/>
    </row>
    <row r="94" spans="1:10" x14ac:dyDescent="0.25">
      <c r="A94" s="201"/>
      <c r="B94" s="201"/>
      <c r="C94" s="201"/>
      <c r="D94" s="251"/>
      <c r="E94" s="251"/>
      <c r="F94" s="251"/>
      <c r="G94" s="251"/>
      <c r="H94" s="251"/>
      <c r="I94" s="251"/>
      <c r="J94" s="252"/>
    </row>
    <row r="95" spans="1:10" x14ac:dyDescent="0.25">
      <c r="A95" s="201"/>
      <c r="B95" s="201"/>
      <c r="C95" s="201"/>
      <c r="D95" s="251"/>
      <c r="E95" s="251"/>
      <c r="F95" s="251"/>
      <c r="G95" s="251"/>
      <c r="H95" s="251"/>
      <c r="I95" s="251"/>
      <c r="J95" s="252"/>
    </row>
    <row r="96" spans="1:10" x14ac:dyDescent="0.25">
      <c r="A96" s="201"/>
      <c r="B96" s="201"/>
      <c r="C96" s="201"/>
      <c r="D96" s="251"/>
      <c r="E96" s="251"/>
      <c r="F96" s="251"/>
      <c r="G96" s="251"/>
      <c r="H96" s="251"/>
      <c r="I96" s="251"/>
      <c r="J96" s="252"/>
    </row>
    <row r="97" spans="1:10" x14ac:dyDescent="0.25">
      <c r="A97" s="201"/>
      <c r="B97" s="201"/>
      <c r="C97" s="201"/>
      <c r="D97" s="251"/>
      <c r="E97" s="251"/>
      <c r="F97" s="251"/>
      <c r="G97" s="251"/>
      <c r="H97" s="251"/>
      <c r="I97" s="251"/>
      <c r="J97" s="252"/>
    </row>
    <row r="98" spans="1:10" x14ac:dyDescent="0.25">
      <c r="A98" s="201"/>
      <c r="B98" s="201"/>
      <c r="C98" s="201"/>
      <c r="D98" s="251"/>
      <c r="E98" s="251"/>
      <c r="F98" s="251"/>
      <c r="G98" s="251"/>
      <c r="H98" s="251"/>
      <c r="I98" s="251"/>
      <c r="J98" s="252"/>
    </row>
    <row r="99" spans="1:10" x14ac:dyDescent="0.25">
      <c r="A99" s="201"/>
      <c r="B99" s="201"/>
      <c r="C99" s="201"/>
      <c r="D99" s="251"/>
      <c r="E99" s="251"/>
      <c r="F99" s="251"/>
      <c r="G99" s="251"/>
      <c r="H99" s="251"/>
      <c r="I99" s="251"/>
      <c r="J99" s="252"/>
    </row>
    <row r="100" spans="1:10" x14ac:dyDescent="0.25">
      <c r="A100" s="201"/>
      <c r="B100" s="201"/>
      <c r="C100" s="201"/>
      <c r="D100" s="251"/>
      <c r="E100" s="251"/>
      <c r="F100" s="251"/>
      <c r="G100" s="251"/>
      <c r="H100" s="251"/>
      <c r="I100" s="251"/>
      <c r="J100" s="252"/>
    </row>
    <row r="101" spans="1:10" x14ac:dyDescent="0.25">
      <c r="A101" s="201"/>
      <c r="B101" s="201"/>
      <c r="C101" s="201"/>
      <c r="D101" s="251"/>
      <c r="E101" s="251"/>
      <c r="F101" s="251"/>
      <c r="G101" s="251"/>
      <c r="H101" s="251"/>
      <c r="I101" s="251"/>
      <c r="J101" s="252"/>
    </row>
    <row r="102" spans="1:10" x14ac:dyDescent="0.25">
      <c r="A102" s="201"/>
      <c r="B102" s="201"/>
      <c r="C102" s="201"/>
      <c r="D102" s="251"/>
      <c r="E102" s="251"/>
      <c r="F102" s="251"/>
      <c r="G102" s="251"/>
      <c r="H102" s="251"/>
      <c r="I102" s="251"/>
      <c r="J102" s="252"/>
    </row>
    <row r="103" spans="1:10" x14ac:dyDescent="0.25">
      <c r="A103" s="201"/>
      <c r="B103" s="201"/>
      <c r="C103" s="201"/>
      <c r="D103" s="251"/>
      <c r="E103" s="251"/>
      <c r="F103" s="251"/>
      <c r="G103" s="251"/>
      <c r="H103" s="251"/>
      <c r="I103" s="251"/>
      <c r="J103" s="252"/>
    </row>
    <row r="104" spans="1:10" x14ac:dyDescent="0.25">
      <c r="A104" s="201"/>
      <c r="B104" s="201"/>
      <c r="C104" s="201"/>
      <c r="D104" s="251"/>
      <c r="E104" s="251"/>
      <c r="F104" s="251"/>
      <c r="G104" s="251"/>
      <c r="H104" s="251"/>
      <c r="I104" s="251"/>
      <c r="J104" s="252"/>
    </row>
    <row r="105" spans="1:10" x14ac:dyDescent="0.25">
      <c r="A105" s="201"/>
      <c r="B105" s="201"/>
      <c r="C105" s="201"/>
      <c r="D105" s="251"/>
      <c r="E105" s="251"/>
      <c r="F105" s="251"/>
      <c r="G105" s="251"/>
      <c r="H105" s="251"/>
      <c r="I105" s="251"/>
      <c r="J105" s="252"/>
    </row>
    <row r="106" spans="1:10" x14ac:dyDescent="0.25">
      <c r="A106" s="201"/>
      <c r="B106" s="201"/>
      <c r="C106" s="201"/>
      <c r="D106" s="251"/>
      <c r="E106" s="251"/>
      <c r="F106" s="251"/>
      <c r="G106" s="251"/>
      <c r="H106" s="251"/>
      <c r="I106" s="251"/>
      <c r="J106" s="252"/>
    </row>
    <row r="107" spans="1:10" x14ac:dyDescent="0.25">
      <c r="A107" s="201"/>
      <c r="B107" s="201"/>
      <c r="C107" s="201"/>
      <c r="D107" s="251"/>
      <c r="E107" s="251"/>
      <c r="F107" s="251"/>
      <c r="G107" s="251"/>
      <c r="H107" s="251"/>
      <c r="I107" s="251"/>
      <c r="J107" s="252"/>
    </row>
    <row r="108" spans="1:10" x14ac:dyDescent="0.25">
      <c r="A108" s="201"/>
      <c r="B108" s="201"/>
      <c r="C108" s="201"/>
      <c r="D108" s="251"/>
      <c r="E108" s="251"/>
      <c r="F108" s="251"/>
      <c r="G108" s="251"/>
      <c r="H108" s="251"/>
      <c r="I108" s="251"/>
      <c r="J108" s="252"/>
    </row>
    <row r="109" spans="1:10" x14ac:dyDescent="0.25">
      <c r="A109" s="201"/>
      <c r="B109" s="201"/>
      <c r="C109" s="201"/>
      <c r="D109" s="251"/>
      <c r="E109" s="251"/>
      <c r="F109" s="251"/>
      <c r="G109" s="251"/>
      <c r="H109" s="251"/>
      <c r="I109" s="251"/>
      <c r="J109" s="252"/>
    </row>
    <row r="110" spans="1:10" x14ac:dyDescent="0.25">
      <c r="A110" s="201"/>
      <c r="B110" s="201"/>
      <c r="C110" s="201"/>
      <c r="D110" s="251"/>
      <c r="E110" s="251"/>
      <c r="F110" s="251"/>
      <c r="G110" s="251"/>
      <c r="H110" s="251"/>
      <c r="I110" s="251"/>
      <c r="J110" s="252"/>
    </row>
    <row r="111" spans="1:10" x14ac:dyDescent="0.25">
      <c r="A111" s="201"/>
      <c r="B111" s="201"/>
      <c r="C111" s="201"/>
      <c r="D111" s="251"/>
      <c r="E111" s="251"/>
      <c r="F111" s="251"/>
      <c r="G111" s="251"/>
      <c r="H111" s="251"/>
      <c r="I111" s="251"/>
      <c r="J111" s="252"/>
    </row>
    <row r="112" spans="1:10" x14ac:dyDescent="0.25">
      <c r="A112" s="201"/>
      <c r="B112" s="201"/>
      <c r="C112" s="201"/>
      <c r="D112" s="251"/>
      <c r="E112" s="251"/>
      <c r="F112" s="251"/>
      <c r="G112" s="251"/>
      <c r="H112" s="251"/>
      <c r="I112" s="251"/>
      <c r="J112" s="252"/>
    </row>
    <row r="113" spans="1:10" x14ac:dyDescent="0.25">
      <c r="A113" s="201"/>
      <c r="B113" s="201"/>
      <c r="C113" s="201"/>
      <c r="D113" s="251"/>
      <c r="E113" s="251"/>
      <c r="F113" s="251"/>
      <c r="G113" s="251"/>
      <c r="H113" s="251"/>
      <c r="I113" s="251"/>
      <c r="J113" s="252"/>
    </row>
    <row r="114" spans="1:10" x14ac:dyDescent="0.25">
      <c r="A114" s="201"/>
      <c r="B114" s="201"/>
      <c r="C114" s="201"/>
      <c r="D114" s="251"/>
      <c r="E114" s="251"/>
      <c r="F114" s="251"/>
      <c r="G114" s="251"/>
      <c r="H114" s="251"/>
      <c r="I114" s="251"/>
      <c r="J114" s="252"/>
    </row>
    <row r="115" spans="1:10" x14ac:dyDescent="0.25">
      <c r="A115" s="201"/>
      <c r="B115" s="201"/>
      <c r="C115" s="201"/>
      <c r="D115" s="251"/>
      <c r="E115" s="251"/>
      <c r="F115" s="251"/>
      <c r="G115" s="251"/>
      <c r="H115" s="251"/>
      <c r="I115" s="251"/>
      <c r="J115" s="252"/>
    </row>
    <row r="116" spans="1:10" x14ac:dyDescent="0.25">
      <c r="A116" s="201"/>
      <c r="B116" s="201"/>
      <c r="C116" s="201"/>
      <c r="D116" s="251"/>
      <c r="E116" s="251"/>
      <c r="F116" s="251"/>
      <c r="G116" s="251"/>
      <c r="H116" s="251"/>
      <c r="I116" s="251"/>
      <c r="J116" s="252"/>
    </row>
    <row r="117" spans="1:10" x14ac:dyDescent="0.25">
      <c r="A117" s="201"/>
      <c r="B117" s="201"/>
      <c r="C117" s="201"/>
      <c r="D117" s="251"/>
      <c r="E117" s="251"/>
      <c r="F117" s="251"/>
      <c r="G117" s="251"/>
      <c r="H117" s="251"/>
      <c r="I117" s="251"/>
      <c r="J117" s="252"/>
    </row>
    <row r="118" spans="1:10" x14ac:dyDescent="0.25">
      <c r="A118" s="201"/>
      <c r="B118" s="201"/>
      <c r="C118" s="201"/>
      <c r="D118" s="251"/>
      <c r="E118" s="251"/>
      <c r="F118" s="251"/>
      <c r="G118" s="251"/>
      <c r="H118" s="251"/>
      <c r="I118" s="251"/>
      <c r="J118" s="252"/>
    </row>
    <row r="119" spans="1:10" x14ac:dyDescent="0.25">
      <c r="A119" s="201"/>
      <c r="B119" s="201"/>
      <c r="C119" s="201"/>
      <c r="D119" s="251"/>
      <c r="E119" s="251"/>
      <c r="F119" s="251"/>
      <c r="G119" s="251"/>
      <c r="H119" s="251"/>
      <c r="I119" s="251"/>
      <c r="J119" s="252"/>
    </row>
    <row r="120" spans="1:10" x14ac:dyDescent="0.25">
      <c r="A120" s="201"/>
      <c r="B120" s="201"/>
      <c r="C120" s="201"/>
      <c r="D120" s="251"/>
      <c r="E120" s="251"/>
      <c r="F120" s="251"/>
      <c r="G120" s="251"/>
      <c r="H120" s="251"/>
      <c r="I120" s="251"/>
      <c r="J120" s="252"/>
    </row>
    <row r="121" spans="1:10" x14ac:dyDescent="0.25">
      <c r="A121" s="201"/>
      <c r="B121" s="201"/>
      <c r="C121" s="201"/>
      <c r="D121" s="251"/>
      <c r="E121" s="251"/>
      <c r="F121" s="251"/>
      <c r="G121" s="251"/>
      <c r="H121" s="251"/>
      <c r="I121" s="251"/>
      <c r="J121" s="252"/>
    </row>
    <row r="122" spans="1:10" x14ac:dyDescent="0.25">
      <c r="A122" s="201"/>
      <c r="B122" s="201"/>
      <c r="C122" s="201"/>
      <c r="D122" s="251"/>
      <c r="E122" s="251"/>
      <c r="F122" s="251"/>
      <c r="G122" s="251"/>
      <c r="H122" s="251"/>
      <c r="I122" s="251"/>
      <c r="J122" s="252"/>
    </row>
    <row r="123" spans="1:10" x14ac:dyDescent="0.25">
      <c r="A123" s="201"/>
      <c r="B123" s="201"/>
      <c r="C123" s="201"/>
      <c r="D123" s="251"/>
      <c r="E123" s="251"/>
      <c r="F123" s="251"/>
      <c r="G123" s="251"/>
      <c r="H123" s="251"/>
      <c r="I123" s="251"/>
      <c r="J123" s="252"/>
    </row>
    <row r="124" spans="1:10" x14ac:dyDescent="0.25">
      <c r="A124" s="201"/>
      <c r="B124" s="201"/>
      <c r="C124" s="201"/>
      <c r="D124" s="251"/>
      <c r="E124" s="251"/>
      <c r="F124" s="251"/>
      <c r="G124" s="251"/>
      <c r="H124" s="251"/>
      <c r="I124" s="251"/>
      <c r="J124" s="252"/>
    </row>
    <row r="125" spans="1:10" x14ac:dyDescent="0.25">
      <c r="A125" s="201"/>
      <c r="B125" s="201"/>
      <c r="C125" s="201"/>
      <c r="D125" s="251"/>
      <c r="E125" s="251"/>
      <c r="F125" s="251"/>
      <c r="G125" s="251"/>
      <c r="H125" s="251"/>
      <c r="I125" s="251"/>
      <c r="J125" s="252"/>
    </row>
    <row r="126" spans="1:10" x14ac:dyDescent="0.25">
      <c r="A126" s="201"/>
      <c r="B126" s="201"/>
      <c r="C126" s="201"/>
      <c r="D126" s="251"/>
      <c r="E126" s="251"/>
      <c r="F126" s="251"/>
      <c r="G126" s="251"/>
      <c r="H126" s="251"/>
      <c r="I126" s="251"/>
      <c r="J126" s="252"/>
    </row>
    <row r="127" spans="1:10" x14ac:dyDescent="0.25">
      <c r="A127" s="201"/>
      <c r="B127" s="201"/>
      <c r="C127" s="201"/>
      <c r="D127" s="251"/>
      <c r="E127" s="251"/>
      <c r="F127" s="251"/>
      <c r="G127" s="251"/>
      <c r="H127" s="251"/>
      <c r="I127" s="251"/>
      <c r="J127" s="252"/>
    </row>
    <row r="128" spans="1:10" x14ac:dyDescent="0.25">
      <c r="A128" s="201"/>
      <c r="B128" s="201"/>
      <c r="C128" s="201"/>
      <c r="D128" s="251"/>
      <c r="E128" s="251"/>
      <c r="F128" s="251"/>
      <c r="G128" s="251"/>
      <c r="H128" s="251"/>
      <c r="I128" s="251"/>
      <c r="J128" s="252"/>
    </row>
    <row r="129" spans="1:10" x14ac:dyDescent="0.25">
      <c r="A129" s="201"/>
      <c r="B129" s="201"/>
      <c r="C129" s="201"/>
      <c r="D129" s="251"/>
      <c r="E129" s="251"/>
      <c r="F129" s="251"/>
      <c r="G129" s="251"/>
      <c r="H129" s="251"/>
      <c r="I129" s="251"/>
      <c r="J129" s="252"/>
    </row>
    <row r="130" spans="1:10" x14ac:dyDescent="0.25">
      <c r="A130" s="201"/>
      <c r="B130" s="201"/>
      <c r="C130" s="201"/>
      <c r="D130" s="251"/>
      <c r="E130" s="251"/>
      <c r="F130" s="251"/>
      <c r="G130" s="251"/>
      <c r="H130" s="251"/>
      <c r="I130" s="251"/>
      <c r="J130" s="252"/>
    </row>
    <row r="131" spans="1:10" x14ac:dyDescent="0.25">
      <c r="A131" s="201"/>
      <c r="B131" s="201"/>
      <c r="C131" s="201"/>
      <c r="D131" s="251"/>
      <c r="E131" s="251"/>
      <c r="F131" s="251"/>
      <c r="G131" s="251"/>
      <c r="H131" s="251"/>
      <c r="I131" s="251"/>
      <c r="J131" s="252"/>
    </row>
    <row r="132" spans="1:10" x14ac:dyDescent="0.25">
      <c r="A132" s="201"/>
      <c r="B132" s="201"/>
      <c r="C132" s="201"/>
      <c r="D132" s="251"/>
      <c r="E132" s="251"/>
      <c r="F132" s="251"/>
      <c r="G132" s="251"/>
      <c r="H132" s="251"/>
      <c r="I132" s="251"/>
      <c r="J132" s="252"/>
    </row>
    <row r="133" spans="1:10" x14ac:dyDescent="0.25">
      <c r="A133" s="201"/>
      <c r="B133" s="201"/>
      <c r="C133" s="201"/>
      <c r="D133" s="251"/>
      <c r="E133" s="251"/>
      <c r="F133" s="251"/>
      <c r="G133" s="251"/>
      <c r="H133" s="251"/>
      <c r="I133" s="251"/>
      <c r="J133" s="252"/>
    </row>
    <row r="134" spans="1:10" x14ac:dyDescent="0.25">
      <c r="A134" s="201"/>
      <c r="B134" s="201"/>
      <c r="C134" s="201"/>
      <c r="D134" s="251"/>
      <c r="E134" s="251"/>
      <c r="F134" s="251"/>
      <c r="G134" s="251"/>
      <c r="H134" s="251"/>
      <c r="I134" s="251"/>
      <c r="J134" s="252"/>
    </row>
    <row r="135" spans="1:10" x14ac:dyDescent="0.25">
      <c r="A135" s="201"/>
      <c r="B135" s="201"/>
      <c r="C135" s="201"/>
      <c r="D135" s="251"/>
      <c r="E135" s="251"/>
      <c r="F135" s="251"/>
      <c r="G135" s="251"/>
      <c r="H135" s="251"/>
      <c r="I135" s="251"/>
      <c r="J135" s="252"/>
    </row>
    <row r="136" spans="1:10" x14ac:dyDescent="0.25">
      <c r="A136" s="201"/>
      <c r="B136" s="201"/>
      <c r="C136" s="201"/>
      <c r="D136" s="251"/>
      <c r="E136" s="251"/>
      <c r="F136" s="251"/>
      <c r="G136" s="251"/>
      <c r="H136" s="251"/>
      <c r="I136" s="251"/>
      <c r="J136" s="252"/>
    </row>
    <row r="137" spans="1:10" x14ac:dyDescent="0.25">
      <c r="A137" s="201"/>
      <c r="B137" s="201"/>
      <c r="C137" s="201"/>
      <c r="D137" s="251"/>
      <c r="E137" s="251"/>
      <c r="F137" s="251"/>
      <c r="G137" s="251"/>
      <c r="H137" s="251"/>
      <c r="I137" s="251"/>
      <c r="J137" s="252"/>
    </row>
    <row r="138" spans="1:10" x14ac:dyDescent="0.25">
      <c r="A138" s="201"/>
      <c r="B138" s="201"/>
      <c r="C138" s="201"/>
      <c r="D138" s="251"/>
      <c r="E138" s="251"/>
      <c r="F138" s="251"/>
      <c r="G138" s="251"/>
      <c r="H138" s="251"/>
      <c r="I138" s="251"/>
      <c r="J138" s="252"/>
    </row>
    <row r="139" spans="1:10" x14ac:dyDescent="0.25">
      <c r="A139" s="201"/>
      <c r="B139" s="201"/>
      <c r="C139" s="201"/>
      <c r="D139" s="251"/>
      <c r="E139" s="251"/>
      <c r="F139" s="251"/>
      <c r="G139" s="251"/>
      <c r="H139" s="251"/>
      <c r="I139" s="251"/>
      <c r="J139" s="252"/>
    </row>
    <row r="140" spans="1:10" x14ac:dyDescent="0.25">
      <c r="A140" s="201"/>
      <c r="B140" s="201"/>
      <c r="C140" s="201"/>
      <c r="D140" s="251"/>
      <c r="E140" s="251"/>
      <c r="F140" s="251"/>
      <c r="G140" s="251"/>
      <c r="H140" s="251"/>
      <c r="I140" s="251"/>
      <c r="J140" s="252"/>
    </row>
    <row r="141" spans="1:10" x14ac:dyDescent="0.25">
      <c r="A141" s="201"/>
      <c r="B141" s="201"/>
      <c r="C141" s="201"/>
      <c r="D141" s="251"/>
      <c r="E141" s="251"/>
      <c r="F141" s="251"/>
      <c r="G141" s="251"/>
      <c r="H141" s="251"/>
      <c r="I141" s="251"/>
      <c r="J141" s="252"/>
    </row>
    <row r="142" spans="1:10" x14ac:dyDescent="0.25">
      <c r="A142" s="201"/>
      <c r="B142" s="201"/>
      <c r="C142" s="201"/>
      <c r="D142" s="251"/>
      <c r="E142" s="251"/>
      <c r="F142" s="251"/>
      <c r="G142" s="251"/>
      <c r="H142" s="251"/>
      <c r="I142" s="251"/>
      <c r="J142" s="252"/>
    </row>
    <row r="143" spans="1:10" x14ac:dyDescent="0.25">
      <c r="A143" s="201"/>
      <c r="B143" s="201"/>
      <c r="C143" s="201"/>
      <c r="D143" s="251"/>
      <c r="E143" s="251"/>
      <c r="F143" s="251"/>
      <c r="G143" s="251"/>
      <c r="H143" s="251"/>
      <c r="I143" s="251"/>
      <c r="J143" s="252"/>
    </row>
    <row r="144" spans="1:10" x14ac:dyDescent="0.25">
      <c r="A144" s="201"/>
      <c r="B144" s="201"/>
      <c r="C144" s="201"/>
      <c r="D144" s="251"/>
      <c r="E144" s="251"/>
      <c r="F144" s="251"/>
      <c r="G144" s="251"/>
      <c r="H144" s="251"/>
      <c r="I144" s="251"/>
      <c r="J144" s="252"/>
    </row>
    <row r="145" spans="1:10" x14ac:dyDescent="0.25">
      <c r="A145" s="201"/>
      <c r="B145" s="201"/>
      <c r="C145" s="201"/>
      <c r="D145" s="251"/>
      <c r="E145" s="251"/>
      <c r="F145" s="251"/>
      <c r="G145" s="251"/>
      <c r="H145" s="251"/>
      <c r="I145" s="251"/>
      <c r="J145" s="252"/>
    </row>
    <row r="146" spans="1:10" x14ac:dyDescent="0.25">
      <c r="A146" s="201"/>
      <c r="B146" s="201"/>
      <c r="C146" s="201"/>
      <c r="D146" s="251"/>
      <c r="E146" s="251"/>
      <c r="F146" s="251"/>
      <c r="G146" s="251"/>
      <c r="H146" s="251"/>
      <c r="I146" s="251"/>
      <c r="J146" s="252"/>
    </row>
    <row r="147" spans="1:10" x14ac:dyDescent="0.25">
      <c r="A147" s="201"/>
      <c r="B147" s="201"/>
      <c r="C147" s="201"/>
      <c r="D147" s="251"/>
      <c r="E147" s="251"/>
      <c r="F147" s="251"/>
      <c r="G147" s="251"/>
      <c r="H147" s="251"/>
      <c r="I147" s="251"/>
      <c r="J147" s="252"/>
    </row>
    <row r="148" spans="1:10" x14ac:dyDescent="0.25">
      <c r="A148" s="201"/>
      <c r="B148" s="201"/>
      <c r="C148" s="201"/>
      <c r="D148" s="251"/>
      <c r="E148" s="251"/>
      <c r="F148" s="251"/>
      <c r="G148" s="251"/>
      <c r="H148" s="251"/>
      <c r="I148" s="251"/>
      <c r="J148" s="252"/>
    </row>
    <row r="149" spans="1:10" x14ac:dyDescent="0.25">
      <c r="A149" s="201"/>
      <c r="B149" s="201"/>
      <c r="C149" s="201"/>
      <c r="D149" s="251"/>
      <c r="E149" s="251"/>
      <c r="F149" s="251"/>
      <c r="G149" s="251"/>
      <c r="H149" s="251"/>
      <c r="I149" s="251"/>
      <c r="J149" s="252"/>
    </row>
    <row r="150" spans="1:10" x14ac:dyDescent="0.25">
      <c r="A150" s="201"/>
      <c r="B150" s="201"/>
      <c r="C150" s="201"/>
      <c r="D150" s="251"/>
      <c r="E150" s="251"/>
      <c r="F150" s="251"/>
      <c r="G150" s="251"/>
      <c r="H150" s="251"/>
      <c r="I150" s="251"/>
      <c r="J150" s="252"/>
    </row>
    <row r="151" spans="1:10" x14ac:dyDescent="0.25">
      <c r="A151" s="201"/>
      <c r="B151" s="201"/>
      <c r="C151" s="201"/>
      <c r="D151" s="251"/>
      <c r="E151" s="251"/>
      <c r="F151" s="251"/>
      <c r="G151" s="251"/>
      <c r="H151" s="251"/>
      <c r="I151" s="251"/>
      <c r="J151" s="252"/>
    </row>
    <row r="152" spans="1:10" x14ac:dyDescent="0.25">
      <c r="A152" s="201"/>
      <c r="B152" s="201"/>
      <c r="C152" s="201"/>
      <c r="D152" s="251"/>
      <c r="E152" s="251"/>
      <c r="F152" s="251"/>
      <c r="G152" s="251"/>
      <c r="H152" s="251"/>
      <c r="I152" s="251"/>
      <c r="J152" s="252"/>
    </row>
    <row r="153" spans="1:10" x14ac:dyDescent="0.25">
      <c r="A153" s="201"/>
      <c r="B153" s="201"/>
      <c r="C153" s="201"/>
      <c r="D153" s="251"/>
      <c r="E153" s="251"/>
      <c r="F153" s="251"/>
      <c r="G153" s="251"/>
      <c r="H153" s="251"/>
      <c r="I153" s="251"/>
      <c r="J153" s="252"/>
    </row>
    <row r="154" spans="1:10" x14ac:dyDescent="0.25">
      <c r="A154" s="201"/>
      <c r="B154" s="201"/>
      <c r="C154" s="201"/>
      <c r="D154" s="251"/>
      <c r="E154" s="251"/>
      <c r="F154" s="251"/>
      <c r="G154" s="251"/>
      <c r="H154" s="251"/>
      <c r="I154" s="251"/>
      <c r="J154" s="252"/>
    </row>
    <row r="155" spans="1:10" x14ac:dyDescent="0.25">
      <c r="A155" s="201"/>
      <c r="B155" s="201"/>
      <c r="C155" s="201"/>
      <c r="D155" s="251"/>
      <c r="E155" s="251"/>
      <c r="F155" s="251"/>
      <c r="G155" s="251"/>
      <c r="H155" s="251"/>
      <c r="I155" s="251"/>
      <c r="J155" s="252"/>
    </row>
  </sheetData>
  <mergeCells count="1">
    <mergeCell ref="B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21"/>
  <sheetViews>
    <sheetView topLeftCell="A94" zoomScaleNormal="100" workbookViewId="0">
      <selection activeCell="M57" sqref="M57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5.44140625" style="201" bestFit="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" customFormat="1" x14ac:dyDescent="0.25">
      <c r="A1" s="233"/>
      <c r="B1" s="233"/>
      <c r="C1" s="233"/>
      <c r="D1" s="289">
        <v>44805</v>
      </c>
      <c r="E1" s="289"/>
      <c r="F1" s="289"/>
      <c r="G1" s="289"/>
      <c r="H1" s="289"/>
      <c r="I1" s="289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428</v>
      </c>
      <c r="I2" s="237" t="s">
        <v>7</v>
      </c>
      <c r="J2" s="238" t="s">
        <v>8</v>
      </c>
    </row>
    <row r="3" spans="1:10" x14ac:dyDescent="0.25">
      <c r="A3" s="190" t="s">
        <v>9</v>
      </c>
      <c r="B3" s="190" t="s">
        <v>10</v>
      </c>
      <c r="C3" s="190" t="s">
        <v>11</v>
      </c>
      <c r="D3" s="243">
        <v>4</v>
      </c>
      <c r="E3" s="243">
        <v>22</v>
      </c>
      <c r="F3" s="243">
        <v>0</v>
      </c>
      <c r="G3" s="243">
        <f>SUM(D3:F3)</f>
        <v>26</v>
      </c>
      <c r="H3" s="243">
        <v>0</v>
      </c>
      <c r="I3" s="243">
        <v>31</v>
      </c>
      <c r="J3" s="244">
        <f t="shared" ref="J3:J77" si="0">G3/I3</f>
        <v>0.83870967741935487</v>
      </c>
    </row>
    <row r="4" spans="1:10" x14ac:dyDescent="0.25">
      <c r="A4" s="190" t="s">
        <v>12</v>
      </c>
      <c r="B4" s="190" t="s">
        <v>13</v>
      </c>
      <c r="C4" s="190" t="s">
        <v>13</v>
      </c>
      <c r="D4" s="243">
        <v>4</v>
      </c>
      <c r="E4" s="243">
        <v>12</v>
      </c>
      <c r="F4" s="243">
        <v>0</v>
      </c>
      <c r="G4" s="243">
        <f t="shared" ref="G4:G78" si="1">SUM(D4:F4)</f>
        <v>16</v>
      </c>
      <c r="H4" s="243">
        <v>1</v>
      </c>
      <c r="I4" s="243">
        <v>18</v>
      </c>
      <c r="J4" s="244">
        <f t="shared" si="0"/>
        <v>0.88888888888888884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>
        <v>0</v>
      </c>
      <c r="E5" s="243">
        <v>6</v>
      </c>
      <c r="F5" s="243">
        <v>0</v>
      </c>
      <c r="G5" s="243">
        <f t="shared" si="1"/>
        <v>6</v>
      </c>
      <c r="H5" s="243">
        <v>0</v>
      </c>
      <c r="I5" s="243">
        <v>6</v>
      </c>
      <c r="J5" s="244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>
        <v>2</v>
      </c>
      <c r="E6" s="243">
        <v>12</v>
      </c>
      <c r="F6" s="243">
        <v>0</v>
      </c>
      <c r="G6" s="243">
        <f t="shared" si="1"/>
        <v>14</v>
      </c>
      <c r="H6" s="243">
        <v>0</v>
      </c>
      <c r="I6" s="243">
        <v>12</v>
      </c>
      <c r="J6" s="244">
        <f t="shared" si="0"/>
        <v>1.1666666666666667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>
        <v>11</v>
      </c>
      <c r="E7" s="243">
        <v>39</v>
      </c>
      <c r="F7" s="243">
        <v>0</v>
      </c>
      <c r="G7" s="243">
        <f t="shared" si="1"/>
        <v>50</v>
      </c>
      <c r="H7" s="243">
        <v>2</v>
      </c>
      <c r="I7" s="243">
        <v>39</v>
      </c>
      <c r="J7" s="244">
        <f t="shared" si="0"/>
        <v>1.2820512820512822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>
        <v>1</v>
      </c>
      <c r="E8" s="243">
        <v>29</v>
      </c>
      <c r="F8" s="243">
        <v>1</v>
      </c>
      <c r="G8" s="243">
        <f t="shared" si="1"/>
        <v>31</v>
      </c>
      <c r="H8" s="243">
        <v>1</v>
      </c>
      <c r="I8" s="243">
        <v>12</v>
      </c>
      <c r="J8" s="244">
        <f t="shared" si="0"/>
        <v>2.5833333333333335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>
        <v>14</v>
      </c>
      <c r="E9" s="243">
        <v>57</v>
      </c>
      <c r="F9" s="243">
        <v>0</v>
      </c>
      <c r="G9" s="243">
        <f t="shared" si="1"/>
        <v>71</v>
      </c>
      <c r="H9" s="243">
        <v>13</v>
      </c>
      <c r="I9" s="243">
        <v>86</v>
      </c>
      <c r="J9" s="244">
        <f t="shared" si="0"/>
        <v>0.82558139534883723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>
        <v>2</v>
      </c>
      <c r="E10" s="243">
        <v>14</v>
      </c>
      <c r="F10" s="243">
        <v>0</v>
      </c>
      <c r="G10" s="243">
        <f t="shared" si="1"/>
        <v>16</v>
      </c>
      <c r="H10" s="243">
        <v>0</v>
      </c>
      <c r="I10" s="243">
        <v>16</v>
      </c>
      <c r="J10" s="244">
        <f t="shared" si="0"/>
        <v>1</v>
      </c>
    </row>
    <row r="11" spans="1:10" x14ac:dyDescent="0.25">
      <c r="A11" s="154" t="s">
        <v>30</v>
      </c>
      <c r="B11" s="154" t="s">
        <v>31</v>
      </c>
      <c r="C11" s="154" t="s">
        <v>32</v>
      </c>
      <c r="D11" s="239">
        <v>5</v>
      </c>
      <c r="E11" s="239">
        <v>36</v>
      </c>
      <c r="F11" s="239">
        <v>0</v>
      </c>
      <c r="G11" s="239">
        <f t="shared" si="1"/>
        <v>41</v>
      </c>
      <c r="H11" s="239">
        <v>5</v>
      </c>
      <c r="I11" s="239">
        <v>65</v>
      </c>
      <c r="J11" s="240">
        <f t="shared" si="0"/>
        <v>0.63076923076923075</v>
      </c>
    </row>
    <row r="12" spans="1:10" x14ac:dyDescent="0.25">
      <c r="A12" s="154" t="s">
        <v>33</v>
      </c>
      <c r="B12" s="154" t="s">
        <v>31</v>
      </c>
      <c r="C12" s="154" t="s">
        <v>34</v>
      </c>
      <c r="D12" s="239">
        <v>7</v>
      </c>
      <c r="E12" s="239">
        <v>67</v>
      </c>
      <c r="F12" s="239">
        <v>0</v>
      </c>
      <c r="G12" s="239">
        <f t="shared" si="1"/>
        <v>74</v>
      </c>
      <c r="H12" s="239">
        <v>4</v>
      </c>
      <c r="I12" s="239">
        <v>129</v>
      </c>
      <c r="J12" s="240">
        <f t="shared" si="0"/>
        <v>0.5736434108527132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>
        <v>10</v>
      </c>
      <c r="E13" s="243">
        <v>67</v>
      </c>
      <c r="F13" s="243">
        <v>0</v>
      </c>
      <c r="G13" s="243">
        <f t="shared" si="1"/>
        <v>77</v>
      </c>
      <c r="H13" s="243">
        <v>5</v>
      </c>
      <c r="I13" s="243">
        <v>70</v>
      </c>
      <c r="J13" s="244">
        <f t="shared" si="0"/>
        <v>1.1000000000000001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>
        <v>0</v>
      </c>
      <c r="E14" s="243">
        <v>7</v>
      </c>
      <c r="F14" s="243">
        <v>0</v>
      </c>
      <c r="G14" s="243">
        <f t="shared" si="1"/>
        <v>7</v>
      </c>
      <c r="H14" s="243">
        <v>0</v>
      </c>
      <c r="I14" s="243">
        <v>7</v>
      </c>
      <c r="J14" s="244">
        <f t="shared" si="0"/>
        <v>1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>
        <v>5</v>
      </c>
      <c r="E15" s="243">
        <v>45</v>
      </c>
      <c r="F15" s="243">
        <v>0</v>
      </c>
      <c r="G15" s="243">
        <f t="shared" si="1"/>
        <v>50</v>
      </c>
      <c r="H15" s="243">
        <v>3</v>
      </c>
      <c r="I15" s="243">
        <v>44</v>
      </c>
      <c r="J15" s="244">
        <f t="shared" si="0"/>
        <v>1.1363636363636365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>
        <v>8</v>
      </c>
      <c r="E16" s="243">
        <v>55</v>
      </c>
      <c r="F16" s="243">
        <v>0</v>
      </c>
      <c r="G16" s="243">
        <f t="shared" si="1"/>
        <v>63</v>
      </c>
      <c r="H16" s="243">
        <v>8</v>
      </c>
      <c r="I16" s="243">
        <v>22</v>
      </c>
      <c r="J16" s="244">
        <f t="shared" si="0"/>
        <v>2.8636363636363638</v>
      </c>
    </row>
    <row r="17" spans="1:10" x14ac:dyDescent="0.25">
      <c r="A17" s="154" t="s">
        <v>46</v>
      </c>
      <c r="B17" s="154" t="s">
        <v>47</v>
      </c>
      <c r="C17" s="154" t="s">
        <v>48</v>
      </c>
      <c r="D17" s="239">
        <v>23</v>
      </c>
      <c r="E17" s="239">
        <v>207</v>
      </c>
      <c r="F17" s="239">
        <v>0</v>
      </c>
      <c r="G17" s="239">
        <f t="shared" si="1"/>
        <v>230</v>
      </c>
      <c r="H17" s="239">
        <v>10</v>
      </c>
      <c r="I17" s="239">
        <v>293</v>
      </c>
      <c r="J17" s="240">
        <f t="shared" si="0"/>
        <v>0.78498293515358364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>
        <v>3</v>
      </c>
      <c r="E18" s="243">
        <v>104</v>
      </c>
      <c r="F18" s="243">
        <v>0</v>
      </c>
      <c r="G18" s="243">
        <f t="shared" si="1"/>
        <v>107</v>
      </c>
      <c r="H18" s="243">
        <v>3</v>
      </c>
      <c r="I18" s="243">
        <v>128</v>
      </c>
      <c r="J18" s="244">
        <f t="shared" si="0"/>
        <v>0.8359375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243">
        <v>2</v>
      </c>
      <c r="E19" s="243">
        <v>33</v>
      </c>
      <c r="F19" s="243">
        <v>0</v>
      </c>
      <c r="G19" s="243">
        <f t="shared" si="1"/>
        <v>35</v>
      </c>
      <c r="H19" s="243">
        <v>2</v>
      </c>
      <c r="I19" s="243">
        <v>13</v>
      </c>
      <c r="J19" s="244">
        <f t="shared" si="0"/>
        <v>2.6923076923076925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>
        <v>25</v>
      </c>
      <c r="E20" s="243">
        <v>265</v>
      </c>
      <c r="F20" s="243">
        <v>0</v>
      </c>
      <c r="G20" s="243">
        <f t="shared" si="1"/>
        <v>290</v>
      </c>
      <c r="H20" s="243">
        <v>15</v>
      </c>
      <c r="I20" s="243">
        <v>270</v>
      </c>
      <c r="J20" s="244">
        <f t="shared" si="0"/>
        <v>1.0740740740740742</v>
      </c>
    </row>
    <row r="21" spans="1:10" x14ac:dyDescent="0.25">
      <c r="A21" s="265" t="s">
        <v>57</v>
      </c>
      <c r="B21" s="190" t="s">
        <v>55</v>
      </c>
      <c r="C21" s="190" t="s">
        <v>432</v>
      </c>
      <c r="D21" s="243">
        <v>0</v>
      </c>
      <c r="E21" s="243">
        <v>13</v>
      </c>
      <c r="F21" s="243">
        <v>0</v>
      </c>
      <c r="G21" s="243">
        <f t="shared" si="1"/>
        <v>13</v>
      </c>
      <c r="H21" s="243">
        <v>0</v>
      </c>
      <c r="I21" s="243">
        <v>15</v>
      </c>
      <c r="J21" s="244">
        <f t="shared" si="0"/>
        <v>0.8666666666666667</v>
      </c>
    </row>
    <row r="22" spans="1:10" x14ac:dyDescent="0.25">
      <c r="A22" s="265" t="s">
        <v>513</v>
      </c>
      <c r="B22" s="194" t="s">
        <v>55</v>
      </c>
      <c r="C22" s="194" t="s">
        <v>514</v>
      </c>
      <c r="D22" s="241">
        <v>0</v>
      </c>
      <c r="E22" s="243">
        <v>0</v>
      </c>
      <c r="F22" s="243">
        <v>0</v>
      </c>
      <c r="G22" s="243">
        <f t="shared" si="1"/>
        <v>0</v>
      </c>
      <c r="H22" s="243">
        <v>0</v>
      </c>
      <c r="I22" s="243">
        <v>0</v>
      </c>
      <c r="J22" s="244">
        <v>0</v>
      </c>
    </row>
    <row r="23" spans="1:10" x14ac:dyDescent="0.25">
      <c r="A23" s="190" t="s">
        <v>59</v>
      </c>
      <c r="B23" s="190" t="s">
        <v>60</v>
      </c>
      <c r="C23" s="190" t="s">
        <v>61</v>
      </c>
      <c r="D23" s="243">
        <v>3</v>
      </c>
      <c r="E23" s="243">
        <v>20</v>
      </c>
      <c r="F23" s="243">
        <v>0</v>
      </c>
      <c r="G23" s="243">
        <f t="shared" si="1"/>
        <v>23</v>
      </c>
      <c r="H23" s="243">
        <v>2</v>
      </c>
      <c r="I23" s="243">
        <v>15</v>
      </c>
      <c r="J23" s="244">
        <f t="shared" si="0"/>
        <v>1.5333333333333334</v>
      </c>
    </row>
    <row r="24" spans="1:10" x14ac:dyDescent="0.25">
      <c r="A24" s="190" t="s">
        <v>62</v>
      </c>
      <c r="B24" s="190" t="s">
        <v>63</v>
      </c>
      <c r="C24" s="190" t="s">
        <v>64</v>
      </c>
      <c r="D24" s="243">
        <v>2</v>
      </c>
      <c r="E24" s="243">
        <v>36</v>
      </c>
      <c r="F24" s="243">
        <v>0</v>
      </c>
      <c r="G24" s="243">
        <f t="shared" si="1"/>
        <v>38</v>
      </c>
      <c r="H24" s="243">
        <v>1</v>
      </c>
      <c r="I24" s="243">
        <v>37</v>
      </c>
      <c r="J24" s="244">
        <f t="shared" si="0"/>
        <v>1.027027027027027</v>
      </c>
    </row>
    <row r="25" spans="1:10" x14ac:dyDescent="0.25">
      <c r="A25" s="154" t="s">
        <v>65</v>
      </c>
      <c r="B25" s="154" t="s">
        <v>66</v>
      </c>
      <c r="C25" s="154" t="s">
        <v>67</v>
      </c>
      <c r="D25" s="239">
        <v>2</v>
      </c>
      <c r="E25" s="239">
        <v>54</v>
      </c>
      <c r="F25" s="239">
        <v>0</v>
      </c>
      <c r="G25" s="239">
        <f t="shared" si="1"/>
        <v>56</v>
      </c>
      <c r="H25" s="239">
        <v>2</v>
      </c>
      <c r="I25" s="239">
        <v>102</v>
      </c>
      <c r="J25" s="240">
        <f t="shared" si="0"/>
        <v>0.5490196078431373</v>
      </c>
    </row>
    <row r="26" spans="1:10" x14ac:dyDescent="0.25">
      <c r="A26" s="190" t="s">
        <v>68</v>
      </c>
      <c r="B26" s="190" t="s">
        <v>66</v>
      </c>
      <c r="C26" s="190" t="s">
        <v>69</v>
      </c>
      <c r="D26" s="243">
        <v>12</v>
      </c>
      <c r="E26" s="243">
        <v>38</v>
      </c>
      <c r="F26" s="243">
        <v>0</v>
      </c>
      <c r="G26" s="243">
        <f t="shared" si="1"/>
        <v>50</v>
      </c>
      <c r="H26" s="243">
        <v>8</v>
      </c>
      <c r="I26" s="243">
        <v>55</v>
      </c>
      <c r="J26" s="244">
        <f t="shared" si="0"/>
        <v>0.90909090909090906</v>
      </c>
    </row>
    <row r="27" spans="1:10" x14ac:dyDescent="0.25">
      <c r="A27" s="190" t="s">
        <v>70</v>
      </c>
      <c r="B27" s="190" t="s">
        <v>71</v>
      </c>
      <c r="C27" s="190" t="s">
        <v>72</v>
      </c>
      <c r="D27" s="243">
        <v>6</v>
      </c>
      <c r="E27" s="243">
        <v>33</v>
      </c>
      <c r="F27" s="243">
        <v>0</v>
      </c>
      <c r="G27" s="243">
        <f t="shared" si="1"/>
        <v>39</v>
      </c>
      <c r="H27" s="243">
        <v>0</v>
      </c>
      <c r="I27" s="243">
        <v>44</v>
      </c>
      <c r="J27" s="244">
        <f t="shared" si="0"/>
        <v>0.88636363636363635</v>
      </c>
    </row>
    <row r="28" spans="1:10" x14ac:dyDescent="0.25">
      <c r="A28" s="245">
        <v>2002</v>
      </c>
      <c r="B28" s="190" t="s">
        <v>71</v>
      </c>
      <c r="C28" s="190" t="s">
        <v>74</v>
      </c>
      <c r="D28" s="243">
        <v>2</v>
      </c>
      <c r="E28" s="243">
        <v>30</v>
      </c>
      <c r="F28" s="243">
        <v>0</v>
      </c>
      <c r="G28" s="243">
        <f t="shared" si="1"/>
        <v>32</v>
      </c>
      <c r="H28" s="243">
        <v>2</v>
      </c>
      <c r="I28" s="243">
        <v>33</v>
      </c>
      <c r="J28" s="244">
        <f t="shared" si="0"/>
        <v>0.96969696969696972</v>
      </c>
    </row>
    <row r="29" spans="1:10" x14ac:dyDescent="0.25">
      <c r="A29" s="190" t="s">
        <v>75</v>
      </c>
      <c r="B29" s="190" t="s">
        <v>76</v>
      </c>
      <c r="C29" s="190" t="s">
        <v>77</v>
      </c>
      <c r="D29" s="243">
        <v>2</v>
      </c>
      <c r="E29" s="243">
        <v>35</v>
      </c>
      <c r="F29" s="243">
        <v>0</v>
      </c>
      <c r="G29" s="243">
        <f t="shared" si="1"/>
        <v>37</v>
      </c>
      <c r="H29" s="243">
        <v>2</v>
      </c>
      <c r="I29" s="243">
        <v>37</v>
      </c>
      <c r="J29" s="244">
        <f t="shared" si="0"/>
        <v>1</v>
      </c>
    </row>
    <row r="30" spans="1:10" x14ac:dyDescent="0.25">
      <c r="A30" s="190" t="s">
        <v>78</v>
      </c>
      <c r="B30" s="194" t="s">
        <v>79</v>
      </c>
      <c r="C30" s="194" t="s">
        <v>80</v>
      </c>
      <c r="D30" s="241">
        <v>0</v>
      </c>
      <c r="E30" s="243">
        <v>0</v>
      </c>
      <c r="F30" s="243">
        <v>0</v>
      </c>
      <c r="G30" s="243">
        <f t="shared" si="1"/>
        <v>0</v>
      </c>
      <c r="H30" s="243">
        <v>0</v>
      </c>
      <c r="I30" s="243">
        <v>0</v>
      </c>
      <c r="J30" s="244">
        <v>0</v>
      </c>
    </row>
    <row r="31" spans="1:10" x14ac:dyDescent="0.25">
      <c r="A31" s="190" t="s">
        <v>81</v>
      </c>
      <c r="B31" s="190" t="s">
        <v>82</v>
      </c>
      <c r="C31" s="190" t="s">
        <v>83</v>
      </c>
      <c r="D31" s="243">
        <v>0</v>
      </c>
      <c r="E31" s="243">
        <v>3</v>
      </c>
      <c r="F31" s="243">
        <v>0</v>
      </c>
      <c r="G31" s="243">
        <f t="shared" si="1"/>
        <v>3</v>
      </c>
      <c r="H31" s="243">
        <v>0</v>
      </c>
      <c r="I31" s="243">
        <v>2</v>
      </c>
      <c r="J31" s="244">
        <f t="shared" si="0"/>
        <v>1.5</v>
      </c>
    </row>
    <row r="32" spans="1:10" x14ac:dyDescent="0.25">
      <c r="A32" s="190" t="s">
        <v>84</v>
      </c>
      <c r="B32" s="190" t="s">
        <v>85</v>
      </c>
      <c r="C32" s="190" t="s">
        <v>86</v>
      </c>
      <c r="D32" s="243">
        <v>39</v>
      </c>
      <c r="E32" s="243">
        <v>194</v>
      </c>
      <c r="F32" s="243">
        <v>0</v>
      </c>
      <c r="G32" s="243">
        <f t="shared" si="1"/>
        <v>233</v>
      </c>
      <c r="H32" s="243">
        <v>7</v>
      </c>
      <c r="I32" s="243">
        <v>169</v>
      </c>
      <c r="J32" s="244">
        <f t="shared" si="0"/>
        <v>1.3786982248520709</v>
      </c>
    </row>
    <row r="33" spans="1:10" x14ac:dyDescent="0.25">
      <c r="A33" s="190" t="s">
        <v>88</v>
      </c>
      <c r="B33" s="190" t="s">
        <v>89</v>
      </c>
      <c r="C33" s="190" t="s">
        <v>90</v>
      </c>
      <c r="D33" s="243">
        <v>3</v>
      </c>
      <c r="E33" s="243">
        <v>43</v>
      </c>
      <c r="F33" s="243">
        <v>0</v>
      </c>
      <c r="G33" s="243">
        <f t="shared" si="1"/>
        <v>46</v>
      </c>
      <c r="H33" s="243">
        <v>3</v>
      </c>
      <c r="I33" s="243">
        <v>46</v>
      </c>
      <c r="J33" s="244">
        <f t="shared" si="0"/>
        <v>1</v>
      </c>
    </row>
    <row r="34" spans="1:10" x14ac:dyDescent="0.25">
      <c r="A34" s="190" t="s">
        <v>91</v>
      </c>
      <c r="B34" s="190" t="s">
        <v>92</v>
      </c>
      <c r="C34" s="190" t="s">
        <v>93</v>
      </c>
      <c r="D34" s="243">
        <v>2</v>
      </c>
      <c r="E34" s="243">
        <v>145</v>
      </c>
      <c r="F34" s="243">
        <v>0</v>
      </c>
      <c r="G34" s="243">
        <f t="shared" si="1"/>
        <v>147</v>
      </c>
      <c r="H34" s="243">
        <v>2</v>
      </c>
      <c r="I34" s="243">
        <v>95</v>
      </c>
      <c r="J34" s="244">
        <f t="shared" si="0"/>
        <v>1.5473684210526315</v>
      </c>
    </row>
    <row r="35" spans="1:10" x14ac:dyDescent="0.25">
      <c r="A35" s="190" t="s">
        <v>94</v>
      </c>
      <c r="B35" s="190" t="s">
        <v>95</v>
      </c>
      <c r="C35" s="190" t="s">
        <v>96</v>
      </c>
      <c r="D35" s="243">
        <v>4</v>
      </c>
      <c r="E35" s="243">
        <v>20</v>
      </c>
      <c r="F35" s="243">
        <v>0</v>
      </c>
      <c r="G35" s="243">
        <f t="shared" si="1"/>
        <v>24</v>
      </c>
      <c r="H35" s="243">
        <v>4</v>
      </c>
      <c r="I35" s="243">
        <v>14</v>
      </c>
      <c r="J35" s="244">
        <f t="shared" si="0"/>
        <v>1.7142857142857142</v>
      </c>
    </row>
    <row r="36" spans="1:10" x14ac:dyDescent="0.25">
      <c r="A36" s="190" t="s">
        <v>97</v>
      </c>
      <c r="B36" s="190" t="s">
        <v>98</v>
      </c>
      <c r="C36" s="190" t="s">
        <v>99</v>
      </c>
      <c r="D36" s="243">
        <v>0</v>
      </c>
      <c r="E36" s="243">
        <v>19</v>
      </c>
      <c r="F36" s="243">
        <v>0</v>
      </c>
      <c r="G36" s="243">
        <f t="shared" si="1"/>
        <v>19</v>
      </c>
      <c r="H36" s="243">
        <v>0</v>
      </c>
      <c r="I36" s="243">
        <v>20</v>
      </c>
      <c r="J36" s="244">
        <f t="shared" si="0"/>
        <v>0.95</v>
      </c>
    </row>
    <row r="37" spans="1:10" x14ac:dyDescent="0.25">
      <c r="A37" s="154" t="s">
        <v>100</v>
      </c>
      <c r="B37" s="154" t="s">
        <v>101</v>
      </c>
      <c r="C37" s="154" t="s">
        <v>102</v>
      </c>
      <c r="D37" s="239">
        <v>1</v>
      </c>
      <c r="E37" s="239">
        <v>7</v>
      </c>
      <c r="F37" s="239">
        <v>0</v>
      </c>
      <c r="G37" s="239">
        <f t="shared" si="1"/>
        <v>8</v>
      </c>
      <c r="H37" s="239">
        <v>0</v>
      </c>
      <c r="I37" s="239">
        <v>11</v>
      </c>
      <c r="J37" s="240">
        <f t="shared" si="0"/>
        <v>0.72727272727272729</v>
      </c>
    </row>
    <row r="38" spans="1:10" x14ac:dyDescent="0.25">
      <c r="A38" s="190" t="s">
        <v>103</v>
      </c>
      <c r="B38" s="190" t="s">
        <v>104</v>
      </c>
      <c r="C38" s="190" t="s">
        <v>105</v>
      </c>
      <c r="D38" s="243">
        <v>0</v>
      </c>
      <c r="E38" s="243">
        <v>6</v>
      </c>
      <c r="F38" s="243">
        <v>0</v>
      </c>
      <c r="G38" s="243">
        <f t="shared" si="1"/>
        <v>6</v>
      </c>
      <c r="H38" s="243">
        <v>0</v>
      </c>
      <c r="I38" s="243">
        <v>6</v>
      </c>
      <c r="J38" s="244">
        <f t="shared" si="0"/>
        <v>1</v>
      </c>
    </row>
    <row r="39" spans="1:10" x14ac:dyDescent="0.25">
      <c r="A39" s="190" t="s">
        <v>106</v>
      </c>
      <c r="B39" s="190" t="s">
        <v>107</v>
      </c>
      <c r="C39" s="190" t="s">
        <v>108</v>
      </c>
      <c r="D39" s="243">
        <v>3</v>
      </c>
      <c r="E39" s="243">
        <v>29</v>
      </c>
      <c r="F39" s="243">
        <v>0</v>
      </c>
      <c r="G39" s="243">
        <f t="shared" si="1"/>
        <v>32</v>
      </c>
      <c r="H39" s="243">
        <v>2</v>
      </c>
      <c r="I39" s="243">
        <v>31</v>
      </c>
      <c r="J39" s="244">
        <f t="shared" si="0"/>
        <v>1.032258064516129</v>
      </c>
    </row>
    <row r="40" spans="1:10" x14ac:dyDescent="0.25">
      <c r="A40" s="190" t="s">
        <v>109</v>
      </c>
      <c r="B40" s="190" t="s">
        <v>110</v>
      </c>
      <c r="C40" s="190" t="s">
        <v>111</v>
      </c>
      <c r="D40" s="243">
        <v>0</v>
      </c>
      <c r="E40" s="243">
        <v>31</v>
      </c>
      <c r="F40" s="243">
        <v>0</v>
      </c>
      <c r="G40" s="243">
        <f t="shared" si="1"/>
        <v>31</v>
      </c>
      <c r="H40" s="243">
        <v>0</v>
      </c>
      <c r="I40" s="243">
        <v>29</v>
      </c>
      <c r="J40" s="244">
        <f t="shared" si="0"/>
        <v>1.0689655172413792</v>
      </c>
    </row>
    <row r="41" spans="1:10" x14ac:dyDescent="0.25">
      <c r="A41" s="154" t="s">
        <v>112</v>
      </c>
      <c r="B41" s="154" t="s">
        <v>113</v>
      </c>
      <c r="C41" s="154" t="s">
        <v>114</v>
      </c>
      <c r="D41" s="239">
        <v>2</v>
      </c>
      <c r="E41" s="239">
        <v>55</v>
      </c>
      <c r="F41" s="239">
        <v>0</v>
      </c>
      <c r="G41" s="239">
        <f t="shared" si="1"/>
        <v>57</v>
      </c>
      <c r="H41" s="239">
        <v>0</v>
      </c>
      <c r="I41" s="239">
        <v>86</v>
      </c>
      <c r="J41" s="240">
        <f t="shared" si="0"/>
        <v>0.66279069767441856</v>
      </c>
    </row>
    <row r="42" spans="1:10" x14ac:dyDescent="0.25">
      <c r="A42" s="190" t="s">
        <v>115</v>
      </c>
      <c r="B42" s="190" t="s">
        <v>116</v>
      </c>
      <c r="C42" s="190" t="s">
        <v>117</v>
      </c>
      <c r="D42" s="243">
        <v>0</v>
      </c>
      <c r="E42" s="243">
        <v>5</v>
      </c>
      <c r="F42" s="243">
        <v>0</v>
      </c>
      <c r="G42" s="243">
        <f t="shared" si="1"/>
        <v>5</v>
      </c>
      <c r="H42" s="243">
        <v>0</v>
      </c>
      <c r="I42" s="243">
        <v>5</v>
      </c>
      <c r="J42" s="244">
        <f t="shared" si="0"/>
        <v>1</v>
      </c>
    </row>
    <row r="43" spans="1:10" x14ac:dyDescent="0.25">
      <c r="A43" s="154" t="s">
        <v>118</v>
      </c>
      <c r="B43" s="154" t="s">
        <v>119</v>
      </c>
      <c r="C43" s="154" t="s">
        <v>120</v>
      </c>
      <c r="D43" s="239">
        <v>0</v>
      </c>
      <c r="E43" s="239">
        <v>7</v>
      </c>
      <c r="F43" s="239">
        <v>0</v>
      </c>
      <c r="G43" s="239">
        <f t="shared" si="1"/>
        <v>7</v>
      </c>
      <c r="H43" s="239">
        <v>0</v>
      </c>
      <c r="I43" s="239">
        <v>10</v>
      </c>
      <c r="J43" s="240">
        <f t="shared" si="0"/>
        <v>0.7</v>
      </c>
    </row>
    <row r="44" spans="1:10" x14ac:dyDescent="0.25">
      <c r="A44" s="190" t="s">
        <v>121</v>
      </c>
      <c r="B44" s="190" t="s">
        <v>122</v>
      </c>
      <c r="C44" s="190" t="s">
        <v>123</v>
      </c>
      <c r="D44" s="243">
        <v>7</v>
      </c>
      <c r="E44" s="243">
        <v>191</v>
      </c>
      <c r="F44" s="243">
        <v>0</v>
      </c>
      <c r="G44" s="243">
        <f t="shared" si="1"/>
        <v>198</v>
      </c>
      <c r="H44" s="243">
        <v>7</v>
      </c>
      <c r="I44" s="243">
        <v>97</v>
      </c>
      <c r="J44" s="244">
        <f t="shared" si="0"/>
        <v>2.0412371134020617</v>
      </c>
    </row>
    <row r="45" spans="1:10" x14ac:dyDescent="0.25">
      <c r="A45" s="190" t="s">
        <v>124</v>
      </c>
      <c r="B45" s="190" t="s">
        <v>122</v>
      </c>
      <c r="C45" s="190" t="s">
        <v>125</v>
      </c>
      <c r="D45" s="243">
        <v>0</v>
      </c>
      <c r="E45" s="243">
        <v>25</v>
      </c>
      <c r="F45" s="243">
        <v>0</v>
      </c>
      <c r="G45" s="243">
        <f t="shared" si="1"/>
        <v>25</v>
      </c>
      <c r="H45" s="243">
        <v>0</v>
      </c>
      <c r="I45" s="243">
        <v>19</v>
      </c>
      <c r="J45" s="244">
        <f t="shared" si="0"/>
        <v>1.3157894736842106</v>
      </c>
    </row>
    <row r="46" spans="1:10" x14ac:dyDescent="0.25">
      <c r="A46" s="190" t="s">
        <v>126</v>
      </c>
      <c r="B46" s="190" t="s">
        <v>127</v>
      </c>
      <c r="C46" s="190" t="s">
        <v>127</v>
      </c>
      <c r="D46" s="243">
        <v>2</v>
      </c>
      <c r="E46" s="243">
        <v>38</v>
      </c>
      <c r="F46" s="243">
        <v>0</v>
      </c>
      <c r="G46" s="243">
        <f t="shared" si="1"/>
        <v>40</v>
      </c>
      <c r="H46" s="243">
        <v>2</v>
      </c>
      <c r="I46" s="243">
        <v>42</v>
      </c>
      <c r="J46" s="244">
        <f t="shared" si="0"/>
        <v>0.95238095238095233</v>
      </c>
    </row>
    <row r="47" spans="1:10" x14ac:dyDescent="0.25">
      <c r="A47" s="154" t="s">
        <v>128</v>
      </c>
      <c r="B47" s="154" t="s">
        <v>129</v>
      </c>
      <c r="C47" s="154" t="s">
        <v>130</v>
      </c>
      <c r="D47" s="239">
        <v>3</v>
      </c>
      <c r="E47" s="239">
        <v>15</v>
      </c>
      <c r="F47" s="239">
        <v>0</v>
      </c>
      <c r="G47" s="239">
        <f t="shared" si="1"/>
        <v>18</v>
      </c>
      <c r="H47" s="239">
        <v>1</v>
      </c>
      <c r="I47" s="239">
        <v>36</v>
      </c>
      <c r="J47" s="240">
        <f t="shared" si="0"/>
        <v>0.5</v>
      </c>
    </row>
    <row r="48" spans="1:10" x14ac:dyDescent="0.25">
      <c r="A48" s="190" t="s">
        <v>131</v>
      </c>
      <c r="B48" s="190" t="s">
        <v>132</v>
      </c>
      <c r="C48" s="190" t="s">
        <v>133</v>
      </c>
      <c r="D48" s="243">
        <v>4</v>
      </c>
      <c r="E48" s="243">
        <v>16</v>
      </c>
      <c r="F48" s="243">
        <v>0</v>
      </c>
      <c r="G48" s="243">
        <f t="shared" si="1"/>
        <v>20</v>
      </c>
      <c r="H48" s="243">
        <v>0</v>
      </c>
      <c r="I48" s="243">
        <v>18</v>
      </c>
      <c r="J48" s="244">
        <f t="shared" si="0"/>
        <v>1.1111111111111112</v>
      </c>
    </row>
    <row r="49" spans="1:10" x14ac:dyDescent="0.25">
      <c r="A49" s="190" t="s">
        <v>134</v>
      </c>
      <c r="B49" s="190" t="s">
        <v>135</v>
      </c>
      <c r="C49" s="190" t="s">
        <v>136</v>
      </c>
      <c r="D49" s="243">
        <v>3</v>
      </c>
      <c r="E49" s="243">
        <v>93</v>
      </c>
      <c r="F49" s="243">
        <v>0</v>
      </c>
      <c r="G49" s="243">
        <f t="shared" si="1"/>
        <v>96</v>
      </c>
      <c r="H49" s="243">
        <v>0</v>
      </c>
      <c r="I49" s="243">
        <v>100</v>
      </c>
      <c r="J49" s="244">
        <f t="shared" si="0"/>
        <v>0.96</v>
      </c>
    </row>
    <row r="50" spans="1:10" x14ac:dyDescent="0.25">
      <c r="A50" s="190" t="s">
        <v>137</v>
      </c>
      <c r="B50" s="190" t="s">
        <v>138</v>
      </c>
      <c r="C50" s="190" t="s">
        <v>139</v>
      </c>
      <c r="D50" s="243">
        <v>8</v>
      </c>
      <c r="E50" s="243">
        <v>66</v>
      </c>
      <c r="F50" s="243">
        <v>0</v>
      </c>
      <c r="G50" s="243">
        <f t="shared" si="1"/>
        <v>74</v>
      </c>
      <c r="H50" s="243">
        <v>7</v>
      </c>
      <c r="I50" s="243">
        <v>83</v>
      </c>
      <c r="J50" s="244">
        <f t="shared" si="0"/>
        <v>0.89156626506024095</v>
      </c>
    </row>
    <row r="51" spans="1:10" x14ac:dyDescent="0.25">
      <c r="A51" s="190" t="s">
        <v>140</v>
      </c>
      <c r="B51" s="190" t="s">
        <v>141</v>
      </c>
      <c r="C51" s="190" t="s">
        <v>142</v>
      </c>
      <c r="D51" s="243">
        <v>13</v>
      </c>
      <c r="E51" s="243">
        <v>78</v>
      </c>
      <c r="F51" s="243">
        <v>0</v>
      </c>
      <c r="G51" s="243">
        <f t="shared" si="1"/>
        <v>91</v>
      </c>
      <c r="H51" s="243">
        <v>3</v>
      </c>
      <c r="I51" s="243">
        <v>78</v>
      </c>
      <c r="J51" s="244">
        <f t="shared" si="0"/>
        <v>1.1666666666666667</v>
      </c>
    </row>
    <row r="52" spans="1:10" x14ac:dyDescent="0.25">
      <c r="A52" s="190" t="s">
        <v>143</v>
      </c>
      <c r="B52" s="190" t="s">
        <v>144</v>
      </c>
      <c r="C52" s="190" t="s">
        <v>145</v>
      </c>
      <c r="D52" s="243">
        <v>3</v>
      </c>
      <c r="E52" s="243">
        <v>31</v>
      </c>
      <c r="F52" s="243">
        <v>0</v>
      </c>
      <c r="G52" s="243">
        <f t="shared" si="1"/>
        <v>34</v>
      </c>
      <c r="H52" s="243">
        <v>3</v>
      </c>
      <c r="I52" s="243">
        <v>25</v>
      </c>
      <c r="J52" s="244">
        <f t="shared" si="0"/>
        <v>1.36</v>
      </c>
    </row>
    <row r="53" spans="1:10" x14ac:dyDescent="0.25">
      <c r="A53" s="154" t="s">
        <v>146</v>
      </c>
      <c r="B53" s="154" t="s">
        <v>147</v>
      </c>
      <c r="C53" s="154" t="s">
        <v>148</v>
      </c>
      <c r="D53" s="239">
        <v>2</v>
      </c>
      <c r="E53" s="239">
        <v>12</v>
      </c>
      <c r="F53" s="239">
        <v>0</v>
      </c>
      <c r="G53" s="239">
        <f t="shared" si="1"/>
        <v>14</v>
      </c>
      <c r="H53" s="239">
        <v>0</v>
      </c>
      <c r="I53" s="239">
        <v>20</v>
      </c>
      <c r="J53" s="240">
        <f t="shared" si="0"/>
        <v>0.7</v>
      </c>
    </row>
    <row r="54" spans="1:10" x14ac:dyDescent="0.25">
      <c r="A54" s="154" t="s">
        <v>149</v>
      </c>
      <c r="B54" s="154" t="s">
        <v>147</v>
      </c>
      <c r="C54" s="154" t="s">
        <v>150</v>
      </c>
      <c r="D54" s="239">
        <v>3</v>
      </c>
      <c r="E54" s="239">
        <v>13</v>
      </c>
      <c r="F54" s="239">
        <v>0</v>
      </c>
      <c r="G54" s="239">
        <f t="shared" si="1"/>
        <v>16</v>
      </c>
      <c r="H54" s="239">
        <v>2</v>
      </c>
      <c r="I54" s="239">
        <v>25</v>
      </c>
      <c r="J54" s="240">
        <f t="shared" si="0"/>
        <v>0.64</v>
      </c>
    </row>
    <row r="55" spans="1:10" x14ac:dyDescent="0.25">
      <c r="A55" s="190" t="s">
        <v>151</v>
      </c>
      <c r="B55" s="190" t="s">
        <v>152</v>
      </c>
      <c r="C55" s="190" t="s">
        <v>153</v>
      </c>
      <c r="D55" s="243">
        <v>2</v>
      </c>
      <c r="E55" s="243">
        <v>48</v>
      </c>
      <c r="F55" s="243">
        <v>0</v>
      </c>
      <c r="G55" s="243">
        <f t="shared" si="1"/>
        <v>50</v>
      </c>
      <c r="H55" s="243">
        <v>2</v>
      </c>
      <c r="I55" s="243">
        <v>46</v>
      </c>
      <c r="J55" s="244">
        <f t="shared" si="0"/>
        <v>1.0869565217391304</v>
      </c>
    </row>
    <row r="56" spans="1:10" x14ac:dyDescent="0.25">
      <c r="A56" s="190" t="s">
        <v>154</v>
      </c>
      <c r="B56" s="190" t="s">
        <v>155</v>
      </c>
      <c r="C56" s="190" t="s">
        <v>156</v>
      </c>
      <c r="D56" s="243">
        <v>4</v>
      </c>
      <c r="E56" s="243">
        <v>20</v>
      </c>
      <c r="F56" s="243">
        <v>0</v>
      </c>
      <c r="G56" s="243">
        <f t="shared" si="1"/>
        <v>24</v>
      </c>
      <c r="H56" s="243">
        <v>0</v>
      </c>
      <c r="I56" s="243">
        <v>17</v>
      </c>
      <c r="J56" s="244">
        <f t="shared" si="0"/>
        <v>1.411764705882353</v>
      </c>
    </row>
    <row r="57" spans="1:10" x14ac:dyDescent="0.25">
      <c r="A57" s="190" t="s">
        <v>157</v>
      </c>
      <c r="B57" s="190" t="s">
        <v>155</v>
      </c>
      <c r="C57" s="190" t="s">
        <v>158</v>
      </c>
      <c r="D57" s="243">
        <v>2</v>
      </c>
      <c r="E57" s="243">
        <v>26</v>
      </c>
      <c r="F57" s="243">
        <v>0</v>
      </c>
      <c r="G57" s="243">
        <f t="shared" si="1"/>
        <v>28</v>
      </c>
      <c r="H57" s="243">
        <v>0</v>
      </c>
      <c r="I57" s="243">
        <v>27</v>
      </c>
      <c r="J57" s="244">
        <f t="shared" si="0"/>
        <v>1.037037037037037</v>
      </c>
    </row>
    <row r="58" spans="1:10" x14ac:dyDescent="0.25">
      <c r="A58" s="190" t="s">
        <v>159</v>
      </c>
      <c r="B58" s="190" t="s">
        <v>160</v>
      </c>
      <c r="C58" s="190" t="s">
        <v>161</v>
      </c>
      <c r="D58" s="243">
        <v>1</v>
      </c>
      <c r="E58" s="243">
        <v>98</v>
      </c>
      <c r="F58" s="243">
        <v>0</v>
      </c>
      <c r="G58" s="243">
        <f t="shared" si="1"/>
        <v>99</v>
      </c>
      <c r="H58" s="243">
        <v>0</v>
      </c>
      <c r="I58" s="243">
        <v>24</v>
      </c>
      <c r="J58" s="244">
        <f t="shared" si="0"/>
        <v>4.125</v>
      </c>
    </row>
    <row r="59" spans="1:10" x14ac:dyDescent="0.25">
      <c r="A59" s="190" t="s">
        <v>162</v>
      </c>
      <c r="B59" s="190" t="s">
        <v>163</v>
      </c>
      <c r="C59" s="190" t="s">
        <v>164</v>
      </c>
      <c r="D59" s="243">
        <v>1</v>
      </c>
      <c r="E59" s="243">
        <v>53</v>
      </c>
      <c r="F59" s="243">
        <v>0</v>
      </c>
      <c r="G59" s="243">
        <f t="shared" si="1"/>
        <v>54</v>
      </c>
      <c r="H59" s="243">
        <v>1</v>
      </c>
      <c r="I59" s="243">
        <v>44</v>
      </c>
      <c r="J59" s="244">
        <f t="shared" si="0"/>
        <v>1.2272727272727273</v>
      </c>
    </row>
    <row r="60" spans="1:10" x14ac:dyDescent="0.25">
      <c r="A60" s="190" t="s">
        <v>165</v>
      </c>
      <c r="B60" s="190" t="s">
        <v>166</v>
      </c>
      <c r="C60" s="190" t="s">
        <v>167</v>
      </c>
      <c r="D60" s="243">
        <v>6</v>
      </c>
      <c r="E60" s="243">
        <v>71</v>
      </c>
      <c r="F60" s="243">
        <v>0</v>
      </c>
      <c r="G60" s="243">
        <f t="shared" si="1"/>
        <v>77</v>
      </c>
      <c r="H60" s="243">
        <v>6</v>
      </c>
      <c r="I60" s="243">
        <v>61</v>
      </c>
      <c r="J60" s="244">
        <f t="shared" si="0"/>
        <v>1.2622950819672132</v>
      </c>
    </row>
    <row r="61" spans="1:10" x14ac:dyDescent="0.25">
      <c r="A61" s="190" t="s">
        <v>168</v>
      </c>
      <c r="B61" s="190" t="s">
        <v>169</v>
      </c>
      <c r="C61" s="190" t="s">
        <v>170</v>
      </c>
      <c r="D61" s="243">
        <v>1</v>
      </c>
      <c r="E61" s="243">
        <v>14</v>
      </c>
      <c r="F61" s="243">
        <v>0</v>
      </c>
      <c r="G61" s="243">
        <f t="shared" si="1"/>
        <v>15</v>
      </c>
      <c r="H61" s="243">
        <v>1</v>
      </c>
      <c r="I61" s="243">
        <v>14</v>
      </c>
      <c r="J61" s="244">
        <f t="shared" si="0"/>
        <v>1.0714285714285714</v>
      </c>
    </row>
    <row r="62" spans="1:10" x14ac:dyDescent="0.25">
      <c r="A62" s="190" t="s">
        <v>171</v>
      </c>
      <c r="B62" s="190" t="s">
        <v>172</v>
      </c>
      <c r="C62" s="190" t="s">
        <v>172</v>
      </c>
      <c r="D62" s="243">
        <v>12</v>
      </c>
      <c r="E62" s="243">
        <v>116</v>
      </c>
      <c r="F62" s="243">
        <v>0</v>
      </c>
      <c r="G62" s="243">
        <f t="shared" si="1"/>
        <v>128</v>
      </c>
      <c r="H62" s="243">
        <v>3</v>
      </c>
      <c r="I62" s="243">
        <v>125</v>
      </c>
      <c r="J62" s="244">
        <f t="shared" si="0"/>
        <v>1.024</v>
      </c>
    </row>
    <row r="63" spans="1:10" x14ac:dyDescent="0.25">
      <c r="A63" s="190" t="s">
        <v>173</v>
      </c>
      <c r="B63" s="190" t="s">
        <v>174</v>
      </c>
      <c r="C63" s="190" t="s">
        <v>175</v>
      </c>
      <c r="D63" s="243">
        <v>1</v>
      </c>
      <c r="E63" s="243">
        <v>23</v>
      </c>
      <c r="F63" s="243">
        <v>0</v>
      </c>
      <c r="G63" s="243">
        <f t="shared" si="1"/>
        <v>24</v>
      </c>
      <c r="H63" s="243">
        <v>0</v>
      </c>
      <c r="I63" s="243">
        <v>18</v>
      </c>
      <c r="J63" s="244">
        <f t="shared" si="0"/>
        <v>1.3333333333333333</v>
      </c>
    </row>
    <row r="64" spans="1:10" x14ac:dyDescent="0.25">
      <c r="A64" s="190" t="s">
        <v>176</v>
      </c>
      <c r="B64" s="190" t="s">
        <v>177</v>
      </c>
      <c r="C64" s="190" t="s">
        <v>178</v>
      </c>
      <c r="D64" s="243">
        <v>3</v>
      </c>
      <c r="E64" s="243">
        <v>27</v>
      </c>
      <c r="F64" s="243">
        <v>0</v>
      </c>
      <c r="G64" s="243">
        <f t="shared" si="1"/>
        <v>30</v>
      </c>
      <c r="H64" s="243">
        <v>2</v>
      </c>
      <c r="I64" s="243">
        <v>32</v>
      </c>
      <c r="J64" s="244">
        <f t="shared" si="0"/>
        <v>0.9375</v>
      </c>
    </row>
    <row r="65" spans="1:10" x14ac:dyDescent="0.25">
      <c r="A65" s="190" t="s">
        <v>181</v>
      </c>
      <c r="B65" s="190" t="s">
        <v>180</v>
      </c>
      <c r="C65" s="190" t="s">
        <v>429</v>
      </c>
      <c r="D65" s="243">
        <v>2</v>
      </c>
      <c r="E65" s="243">
        <v>164</v>
      </c>
      <c r="F65" s="243">
        <v>0</v>
      </c>
      <c r="G65" s="243">
        <f t="shared" si="1"/>
        <v>166</v>
      </c>
      <c r="H65" s="243">
        <v>0</v>
      </c>
      <c r="I65" s="243">
        <v>172</v>
      </c>
      <c r="J65" s="244">
        <f t="shared" si="0"/>
        <v>0.96511627906976749</v>
      </c>
    </row>
    <row r="66" spans="1:10" x14ac:dyDescent="0.25">
      <c r="A66" s="190" t="s">
        <v>183</v>
      </c>
      <c r="B66" s="190" t="s">
        <v>180</v>
      </c>
      <c r="C66" s="190" t="s">
        <v>184</v>
      </c>
      <c r="D66" s="243">
        <v>0</v>
      </c>
      <c r="E66" s="243">
        <v>211</v>
      </c>
      <c r="F66" s="243">
        <v>0</v>
      </c>
      <c r="G66" s="243">
        <f t="shared" si="1"/>
        <v>211</v>
      </c>
      <c r="H66" s="243">
        <v>0</v>
      </c>
      <c r="I66" s="243">
        <v>206</v>
      </c>
      <c r="J66" s="244">
        <f t="shared" si="0"/>
        <v>1.0242718446601942</v>
      </c>
    </row>
    <row r="67" spans="1:10" x14ac:dyDescent="0.25">
      <c r="A67" s="190" t="s">
        <v>187</v>
      </c>
      <c r="B67" s="190" t="s">
        <v>180</v>
      </c>
      <c r="C67" s="190" t="s">
        <v>188</v>
      </c>
      <c r="D67" s="243">
        <v>3</v>
      </c>
      <c r="E67" s="243">
        <v>75</v>
      </c>
      <c r="F67" s="243">
        <v>0</v>
      </c>
      <c r="G67" s="243">
        <f t="shared" si="1"/>
        <v>78</v>
      </c>
      <c r="H67" s="243">
        <v>0</v>
      </c>
      <c r="I67" s="243">
        <v>80</v>
      </c>
      <c r="J67" s="244">
        <f t="shared" si="0"/>
        <v>0.97499999999999998</v>
      </c>
    </row>
    <row r="68" spans="1:10" x14ac:dyDescent="0.25">
      <c r="A68" s="190" t="s">
        <v>189</v>
      </c>
      <c r="B68" s="190" t="s">
        <v>180</v>
      </c>
      <c r="C68" s="190" t="s">
        <v>190</v>
      </c>
      <c r="D68" s="243">
        <v>5</v>
      </c>
      <c r="E68" s="243">
        <v>115</v>
      </c>
      <c r="F68" s="243">
        <v>0</v>
      </c>
      <c r="G68" s="243">
        <f t="shared" si="1"/>
        <v>120</v>
      </c>
      <c r="H68" s="243">
        <v>0</v>
      </c>
      <c r="I68" s="243">
        <v>128</v>
      </c>
      <c r="J68" s="244">
        <f t="shared" si="0"/>
        <v>0.9375</v>
      </c>
    </row>
    <row r="69" spans="1:10" x14ac:dyDescent="0.25">
      <c r="A69" s="190" t="s">
        <v>412</v>
      </c>
      <c r="B69" s="190" t="s">
        <v>180</v>
      </c>
      <c r="C69" s="190" t="s">
        <v>430</v>
      </c>
      <c r="D69" s="243">
        <v>0</v>
      </c>
      <c r="E69" s="243">
        <v>138</v>
      </c>
      <c r="F69" s="243">
        <v>0</v>
      </c>
      <c r="G69" s="243">
        <f t="shared" si="1"/>
        <v>138</v>
      </c>
      <c r="H69" s="243">
        <v>0</v>
      </c>
      <c r="I69" s="243">
        <v>149</v>
      </c>
      <c r="J69" s="244">
        <f t="shared" si="0"/>
        <v>0.9261744966442953</v>
      </c>
    </row>
    <row r="70" spans="1:10" x14ac:dyDescent="0.25">
      <c r="A70" s="190" t="s">
        <v>191</v>
      </c>
      <c r="B70" s="190" t="s">
        <v>180</v>
      </c>
      <c r="C70" s="190" t="s">
        <v>192</v>
      </c>
      <c r="D70" s="243">
        <v>9</v>
      </c>
      <c r="E70" s="243">
        <v>65</v>
      </c>
      <c r="F70" s="243">
        <v>0</v>
      </c>
      <c r="G70" s="243">
        <f t="shared" si="1"/>
        <v>74</v>
      </c>
      <c r="H70" s="243">
        <v>0</v>
      </c>
      <c r="I70" s="243">
        <v>83</v>
      </c>
      <c r="J70" s="244">
        <f t="shared" si="0"/>
        <v>0.89156626506024095</v>
      </c>
    </row>
    <row r="71" spans="1:10" x14ac:dyDescent="0.25">
      <c r="A71" s="190" t="s">
        <v>409</v>
      </c>
      <c r="B71" s="190" t="s">
        <v>180</v>
      </c>
      <c r="C71" s="190" t="s">
        <v>186</v>
      </c>
      <c r="D71" s="243">
        <v>0</v>
      </c>
      <c r="E71" s="243">
        <v>196</v>
      </c>
      <c r="F71" s="243">
        <v>0</v>
      </c>
      <c r="G71" s="243">
        <f t="shared" si="1"/>
        <v>196</v>
      </c>
      <c r="H71" s="243">
        <v>0</v>
      </c>
      <c r="I71" s="243">
        <v>219</v>
      </c>
      <c r="J71" s="244">
        <f t="shared" si="0"/>
        <v>0.89497716894977164</v>
      </c>
    </row>
    <row r="72" spans="1:10" x14ac:dyDescent="0.25">
      <c r="A72" s="190" t="s">
        <v>193</v>
      </c>
      <c r="B72" s="190" t="s">
        <v>180</v>
      </c>
      <c r="C72" s="190" t="s">
        <v>194</v>
      </c>
      <c r="D72" s="243">
        <v>2</v>
      </c>
      <c r="E72" s="243">
        <v>51</v>
      </c>
      <c r="F72" s="243">
        <v>0</v>
      </c>
      <c r="G72" s="243">
        <f t="shared" si="1"/>
        <v>53</v>
      </c>
      <c r="H72" s="243">
        <v>0</v>
      </c>
      <c r="I72" s="243">
        <v>53</v>
      </c>
      <c r="J72" s="244">
        <f t="shared" si="0"/>
        <v>1</v>
      </c>
    </row>
    <row r="73" spans="1:10" x14ac:dyDescent="0.25">
      <c r="A73" s="190" t="s">
        <v>195</v>
      </c>
      <c r="B73" s="190" t="s">
        <v>180</v>
      </c>
      <c r="C73" s="190" t="s">
        <v>196</v>
      </c>
      <c r="D73" s="243">
        <v>1</v>
      </c>
      <c r="E73" s="243">
        <v>170</v>
      </c>
      <c r="F73" s="243">
        <v>0</v>
      </c>
      <c r="G73" s="243">
        <f t="shared" si="1"/>
        <v>171</v>
      </c>
      <c r="H73" s="243">
        <v>0</v>
      </c>
      <c r="I73" s="243">
        <v>185</v>
      </c>
      <c r="J73" s="244">
        <f t="shared" si="0"/>
        <v>0.92432432432432432</v>
      </c>
    </row>
    <row r="74" spans="1:10" x14ac:dyDescent="0.25">
      <c r="A74" s="190" t="s">
        <v>197</v>
      </c>
      <c r="B74" s="190" t="s">
        <v>180</v>
      </c>
      <c r="C74" s="190" t="s">
        <v>198</v>
      </c>
      <c r="D74" s="243">
        <v>9</v>
      </c>
      <c r="E74" s="243">
        <v>986</v>
      </c>
      <c r="F74" s="243">
        <v>0</v>
      </c>
      <c r="G74" s="243">
        <f t="shared" si="1"/>
        <v>995</v>
      </c>
      <c r="H74" s="243">
        <v>0</v>
      </c>
      <c r="I74" s="243">
        <v>573</v>
      </c>
      <c r="J74" s="244">
        <f t="shared" si="0"/>
        <v>1.7364746945898779</v>
      </c>
    </row>
    <row r="75" spans="1:10" x14ac:dyDescent="0.25">
      <c r="A75" s="190" t="s">
        <v>199</v>
      </c>
      <c r="B75" s="190" t="s">
        <v>180</v>
      </c>
      <c r="C75" s="190" t="s">
        <v>200</v>
      </c>
      <c r="D75" s="243">
        <v>6</v>
      </c>
      <c r="E75" s="243">
        <v>119</v>
      </c>
      <c r="F75" s="243">
        <v>0</v>
      </c>
      <c r="G75" s="243">
        <f t="shared" si="1"/>
        <v>125</v>
      </c>
      <c r="H75" s="243">
        <v>1</v>
      </c>
      <c r="I75" s="243">
        <v>153</v>
      </c>
      <c r="J75" s="244">
        <f t="shared" si="0"/>
        <v>0.81699346405228757</v>
      </c>
    </row>
    <row r="76" spans="1:10" x14ac:dyDescent="0.25">
      <c r="A76" s="190" t="s">
        <v>201</v>
      </c>
      <c r="B76" s="190" t="s">
        <v>180</v>
      </c>
      <c r="C76" s="190" t="s">
        <v>453</v>
      </c>
      <c r="D76" s="243">
        <v>4</v>
      </c>
      <c r="E76" s="243">
        <v>655</v>
      </c>
      <c r="F76" s="243">
        <v>0</v>
      </c>
      <c r="G76" s="243">
        <f t="shared" si="1"/>
        <v>659</v>
      </c>
      <c r="H76" s="243">
        <v>0</v>
      </c>
      <c r="I76" s="243">
        <v>573</v>
      </c>
      <c r="J76" s="244">
        <f t="shared" si="0"/>
        <v>1.1500872600349039</v>
      </c>
    </row>
    <row r="77" spans="1:10" x14ac:dyDescent="0.25">
      <c r="A77" s="190" t="s">
        <v>203</v>
      </c>
      <c r="B77" s="190" t="s">
        <v>180</v>
      </c>
      <c r="C77" s="190" t="s">
        <v>454</v>
      </c>
      <c r="D77" s="243">
        <v>2</v>
      </c>
      <c r="E77" s="243">
        <v>280</v>
      </c>
      <c r="F77" s="243">
        <v>0</v>
      </c>
      <c r="G77" s="243">
        <f t="shared" si="1"/>
        <v>282</v>
      </c>
      <c r="H77" s="243">
        <v>0</v>
      </c>
      <c r="I77" s="243">
        <v>320</v>
      </c>
      <c r="J77" s="244">
        <f t="shared" si="0"/>
        <v>0.88124999999999998</v>
      </c>
    </row>
    <row r="78" spans="1:10" x14ac:dyDescent="0.25">
      <c r="A78" s="154" t="s">
        <v>418</v>
      </c>
      <c r="B78" s="154" t="s">
        <v>180</v>
      </c>
      <c r="C78" s="154" t="s">
        <v>455</v>
      </c>
      <c r="D78" s="239">
        <v>0</v>
      </c>
      <c r="E78" s="239">
        <v>90</v>
      </c>
      <c r="F78" s="239">
        <v>0</v>
      </c>
      <c r="G78" s="239">
        <f t="shared" si="1"/>
        <v>90</v>
      </c>
      <c r="H78" s="239">
        <v>0</v>
      </c>
      <c r="I78" s="239">
        <v>167</v>
      </c>
      <c r="J78" s="240">
        <f t="shared" ref="J78:J117" si="2">G78/I78</f>
        <v>0.53892215568862278</v>
      </c>
    </row>
    <row r="79" spans="1:10" x14ac:dyDescent="0.25">
      <c r="A79" s="190" t="s">
        <v>205</v>
      </c>
      <c r="B79" s="190" t="s">
        <v>180</v>
      </c>
      <c r="C79" s="190" t="s">
        <v>206</v>
      </c>
      <c r="D79" s="243">
        <v>3</v>
      </c>
      <c r="E79" s="243">
        <v>42</v>
      </c>
      <c r="F79" s="243">
        <v>0</v>
      </c>
      <c r="G79" s="243">
        <f>SUM(D79:F79)</f>
        <v>45</v>
      </c>
      <c r="H79" s="243">
        <v>0</v>
      </c>
      <c r="I79" s="243">
        <v>41</v>
      </c>
      <c r="J79" s="244">
        <f>G79/I79</f>
        <v>1.0975609756097562</v>
      </c>
    </row>
    <row r="80" spans="1:10" x14ac:dyDescent="0.25">
      <c r="A80" s="190" t="s">
        <v>207</v>
      </c>
      <c r="B80" s="190" t="s">
        <v>208</v>
      </c>
      <c r="C80" s="190" t="s">
        <v>208</v>
      </c>
      <c r="D80" s="243">
        <v>5</v>
      </c>
      <c r="E80" s="243">
        <v>54</v>
      </c>
      <c r="F80" s="243">
        <v>0</v>
      </c>
      <c r="G80" s="243">
        <f t="shared" ref="G80:G116" si="3">SUM(D80:F80)</f>
        <v>59</v>
      </c>
      <c r="H80" s="243">
        <v>0</v>
      </c>
      <c r="I80" s="243">
        <v>60</v>
      </c>
      <c r="J80" s="244">
        <f t="shared" si="2"/>
        <v>0.98333333333333328</v>
      </c>
    </row>
    <row r="81" spans="1:10" x14ac:dyDescent="0.25">
      <c r="A81" s="190" t="s">
        <v>209</v>
      </c>
      <c r="B81" s="194" t="s">
        <v>210</v>
      </c>
      <c r="C81" s="194" t="s">
        <v>211</v>
      </c>
      <c r="D81" s="241">
        <v>1</v>
      </c>
      <c r="E81" s="243">
        <v>7</v>
      </c>
      <c r="F81" s="243">
        <v>0</v>
      </c>
      <c r="G81" s="243">
        <f t="shared" si="3"/>
        <v>8</v>
      </c>
      <c r="H81" s="243">
        <v>1</v>
      </c>
      <c r="I81" s="243">
        <v>10</v>
      </c>
      <c r="J81" s="244">
        <f t="shared" si="2"/>
        <v>0.8</v>
      </c>
    </row>
    <row r="82" spans="1:10" x14ac:dyDescent="0.25">
      <c r="A82" s="246" t="s">
        <v>438</v>
      </c>
      <c r="B82" s="154" t="s">
        <v>210</v>
      </c>
      <c r="C82" s="154" t="s">
        <v>439</v>
      </c>
      <c r="D82" s="239">
        <v>0</v>
      </c>
      <c r="E82" s="239">
        <v>1</v>
      </c>
      <c r="F82" s="239">
        <v>0</v>
      </c>
      <c r="G82" s="239">
        <f t="shared" si="3"/>
        <v>1</v>
      </c>
      <c r="H82" s="239">
        <v>0</v>
      </c>
      <c r="I82" s="239">
        <v>4</v>
      </c>
      <c r="J82" s="240">
        <f t="shared" si="2"/>
        <v>0.25</v>
      </c>
    </row>
    <row r="83" spans="1:10" x14ac:dyDescent="0.25">
      <c r="A83" s="190" t="s">
        <v>212</v>
      </c>
      <c r="B83" s="190" t="s">
        <v>213</v>
      </c>
      <c r="C83" s="190" t="s">
        <v>214</v>
      </c>
      <c r="D83" s="243">
        <v>4</v>
      </c>
      <c r="E83" s="243">
        <v>67</v>
      </c>
      <c r="F83" s="243">
        <v>0</v>
      </c>
      <c r="G83" s="243">
        <f t="shared" si="3"/>
        <v>71</v>
      </c>
      <c r="H83" s="243">
        <v>3</v>
      </c>
      <c r="I83" s="243">
        <v>75</v>
      </c>
      <c r="J83" s="244">
        <f t="shared" si="2"/>
        <v>0.94666666666666666</v>
      </c>
    </row>
    <row r="84" spans="1:10" x14ac:dyDescent="0.25">
      <c r="A84" s="190" t="s">
        <v>215</v>
      </c>
      <c r="B84" s="190" t="s">
        <v>216</v>
      </c>
      <c r="C84" s="190" t="s">
        <v>216</v>
      </c>
      <c r="D84" s="243">
        <v>3</v>
      </c>
      <c r="E84" s="243">
        <v>22</v>
      </c>
      <c r="F84" s="243">
        <v>0</v>
      </c>
      <c r="G84" s="243">
        <f t="shared" si="3"/>
        <v>25</v>
      </c>
      <c r="H84" s="243">
        <v>2</v>
      </c>
      <c r="I84" s="243">
        <v>13</v>
      </c>
      <c r="J84" s="244">
        <f t="shared" si="2"/>
        <v>1.9230769230769231</v>
      </c>
    </row>
    <row r="85" spans="1:10" x14ac:dyDescent="0.25">
      <c r="A85" s="190" t="s">
        <v>217</v>
      </c>
      <c r="B85" s="190" t="s">
        <v>216</v>
      </c>
      <c r="C85" s="190" t="s">
        <v>47</v>
      </c>
      <c r="D85" s="243">
        <v>3</v>
      </c>
      <c r="E85" s="243">
        <v>45</v>
      </c>
      <c r="F85" s="243">
        <v>0</v>
      </c>
      <c r="G85" s="243">
        <f t="shared" si="3"/>
        <v>48</v>
      </c>
      <c r="H85" s="243">
        <v>2</v>
      </c>
      <c r="I85" s="243">
        <v>27</v>
      </c>
      <c r="J85" s="244">
        <f t="shared" si="2"/>
        <v>1.7777777777777777</v>
      </c>
    </row>
    <row r="86" spans="1:10" x14ac:dyDescent="0.25">
      <c r="A86" s="190" t="s">
        <v>218</v>
      </c>
      <c r="B86" s="190" t="s">
        <v>219</v>
      </c>
      <c r="C86" s="190" t="s">
        <v>220</v>
      </c>
      <c r="D86" s="243">
        <v>13</v>
      </c>
      <c r="E86" s="243">
        <v>213</v>
      </c>
      <c r="F86" s="243">
        <v>0</v>
      </c>
      <c r="G86" s="243">
        <f t="shared" si="3"/>
        <v>226</v>
      </c>
      <c r="H86" s="243">
        <v>13</v>
      </c>
      <c r="I86" s="243">
        <v>107</v>
      </c>
      <c r="J86" s="244">
        <f t="shared" si="2"/>
        <v>2.1121495327102804</v>
      </c>
    </row>
    <row r="87" spans="1:10" x14ac:dyDescent="0.25">
      <c r="A87" s="190" t="s">
        <v>221</v>
      </c>
      <c r="B87" s="190" t="s">
        <v>219</v>
      </c>
      <c r="C87" s="190" t="s">
        <v>222</v>
      </c>
      <c r="D87" s="243">
        <v>3</v>
      </c>
      <c r="E87" s="243">
        <v>82</v>
      </c>
      <c r="F87" s="243">
        <v>0</v>
      </c>
      <c r="G87" s="243">
        <f t="shared" si="3"/>
        <v>85</v>
      </c>
      <c r="H87" s="243">
        <v>2</v>
      </c>
      <c r="I87" s="243">
        <v>54</v>
      </c>
      <c r="J87" s="244">
        <f t="shared" si="2"/>
        <v>1.5740740740740742</v>
      </c>
    </row>
    <row r="88" spans="1:10" x14ac:dyDescent="0.25">
      <c r="A88" s="190" t="s">
        <v>223</v>
      </c>
      <c r="B88" s="190" t="s">
        <v>224</v>
      </c>
      <c r="C88" s="190" t="s">
        <v>225</v>
      </c>
      <c r="D88" s="243">
        <v>12</v>
      </c>
      <c r="E88" s="243">
        <v>83</v>
      </c>
      <c r="F88" s="243">
        <v>0</v>
      </c>
      <c r="G88" s="243">
        <f t="shared" si="3"/>
        <v>95</v>
      </c>
      <c r="H88" s="243">
        <v>7</v>
      </c>
      <c r="I88" s="243">
        <v>47</v>
      </c>
      <c r="J88" s="244">
        <f t="shared" si="2"/>
        <v>2.021276595744681</v>
      </c>
    </row>
    <row r="89" spans="1:10" x14ac:dyDescent="0.25">
      <c r="A89" s="190" t="s">
        <v>226</v>
      </c>
      <c r="B89" s="190" t="s">
        <v>227</v>
      </c>
      <c r="C89" s="190" t="s">
        <v>228</v>
      </c>
      <c r="D89" s="243">
        <v>3</v>
      </c>
      <c r="E89" s="243">
        <v>26</v>
      </c>
      <c r="F89" s="243">
        <v>1</v>
      </c>
      <c r="G89" s="243">
        <f t="shared" si="3"/>
        <v>30</v>
      </c>
      <c r="H89" s="243">
        <v>3</v>
      </c>
      <c r="I89" s="243">
        <v>34</v>
      </c>
      <c r="J89" s="244">
        <f t="shared" si="2"/>
        <v>0.88235294117647056</v>
      </c>
    </row>
    <row r="90" spans="1:10" x14ac:dyDescent="0.25">
      <c r="A90" s="154" t="s">
        <v>229</v>
      </c>
      <c r="B90" s="154" t="s">
        <v>230</v>
      </c>
      <c r="C90" s="154" t="s">
        <v>231</v>
      </c>
      <c r="D90" s="239">
        <v>8</v>
      </c>
      <c r="E90" s="239">
        <v>70</v>
      </c>
      <c r="F90" s="239">
        <v>0</v>
      </c>
      <c r="G90" s="239">
        <f t="shared" si="3"/>
        <v>78</v>
      </c>
      <c r="H90" s="239">
        <v>0</v>
      </c>
      <c r="I90" s="239">
        <v>144</v>
      </c>
      <c r="J90" s="240">
        <f t="shared" si="2"/>
        <v>0.54166666666666663</v>
      </c>
    </row>
    <row r="91" spans="1:10" x14ac:dyDescent="0.25">
      <c r="A91" s="190" t="s">
        <v>232</v>
      </c>
      <c r="B91" s="190" t="s">
        <v>233</v>
      </c>
      <c r="C91" s="190" t="s">
        <v>234</v>
      </c>
      <c r="D91" s="243">
        <v>6</v>
      </c>
      <c r="E91" s="243">
        <v>25</v>
      </c>
      <c r="F91" s="243">
        <v>0</v>
      </c>
      <c r="G91" s="243">
        <f t="shared" si="3"/>
        <v>31</v>
      </c>
      <c r="H91" s="243">
        <v>6</v>
      </c>
      <c r="I91" s="243">
        <v>21</v>
      </c>
      <c r="J91" s="244">
        <f t="shared" si="2"/>
        <v>1.4761904761904763</v>
      </c>
    </row>
    <row r="92" spans="1:10" x14ac:dyDescent="0.25">
      <c r="A92" s="154" t="s">
        <v>235</v>
      </c>
      <c r="B92" s="154" t="s">
        <v>236</v>
      </c>
      <c r="C92" s="154" t="s">
        <v>237</v>
      </c>
      <c r="D92" s="239">
        <v>0</v>
      </c>
      <c r="E92" s="239">
        <v>1</v>
      </c>
      <c r="F92" s="239">
        <v>0</v>
      </c>
      <c r="G92" s="239">
        <f t="shared" si="3"/>
        <v>1</v>
      </c>
      <c r="H92" s="239">
        <v>0</v>
      </c>
      <c r="I92" s="239">
        <v>2</v>
      </c>
      <c r="J92" s="240">
        <f t="shared" si="2"/>
        <v>0.5</v>
      </c>
    </row>
    <row r="93" spans="1:10" x14ac:dyDescent="0.25">
      <c r="A93" s="190" t="s">
        <v>238</v>
      </c>
      <c r="B93" s="190" t="s">
        <v>239</v>
      </c>
      <c r="C93" s="190" t="s">
        <v>240</v>
      </c>
      <c r="D93" s="243">
        <v>4</v>
      </c>
      <c r="E93" s="243">
        <v>85</v>
      </c>
      <c r="F93" s="243">
        <v>0</v>
      </c>
      <c r="G93" s="243">
        <f t="shared" si="3"/>
        <v>89</v>
      </c>
      <c r="H93" s="243">
        <v>5</v>
      </c>
      <c r="I93" s="243">
        <v>94</v>
      </c>
      <c r="J93" s="244">
        <f t="shared" si="2"/>
        <v>0.94680851063829785</v>
      </c>
    </row>
    <row r="94" spans="1:10" x14ac:dyDescent="0.25">
      <c r="A94" s="190" t="s">
        <v>244</v>
      </c>
      <c r="B94" s="190" t="s">
        <v>242</v>
      </c>
      <c r="C94" s="190" t="s">
        <v>242</v>
      </c>
      <c r="D94" s="243">
        <v>10</v>
      </c>
      <c r="E94" s="243">
        <v>86</v>
      </c>
      <c r="F94" s="243">
        <v>0</v>
      </c>
      <c r="G94" s="243">
        <f t="shared" si="3"/>
        <v>96</v>
      </c>
      <c r="H94" s="243">
        <v>4</v>
      </c>
      <c r="I94" s="243">
        <v>95</v>
      </c>
      <c r="J94" s="244">
        <f t="shared" si="2"/>
        <v>1.0105263157894737</v>
      </c>
    </row>
    <row r="95" spans="1:10" x14ac:dyDescent="0.25">
      <c r="A95" s="190" t="s">
        <v>245</v>
      </c>
      <c r="B95" s="190" t="s">
        <v>246</v>
      </c>
      <c r="C95" s="190" t="s">
        <v>247</v>
      </c>
      <c r="D95" s="243">
        <v>6</v>
      </c>
      <c r="E95" s="243">
        <v>54</v>
      </c>
      <c r="F95" s="243">
        <v>0</v>
      </c>
      <c r="G95" s="243">
        <f t="shared" si="3"/>
        <v>60</v>
      </c>
      <c r="H95" s="243">
        <v>3</v>
      </c>
      <c r="I95" s="243">
        <v>73</v>
      </c>
      <c r="J95" s="244">
        <f t="shared" si="2"/>
        <v>0.82191780821917804</v>
      </c>
    </row>
    <row r="96" spans="1:10" x14ac:dyDescent="0.25">
      <c r="A96" s="154" t="s">
        <v>248</v>
      </c>
      <c r="B96" s="154" t="s">
        <v>249</v>
      </c>
      <c r="C96" s="154" t="s">
        <v>250</v>
      </c>
      <c r="D96" s="239">
        <v>10</v>
      </c>
      <c r="E96" s="239">
        <v>45</v>
      </c>
      <c r="F96" s="239">
        <v>0</v>
      </c>
      <c r="G96" s="239">
        <f t="shared" si="3"/>
        <v>55</v>
      </c>
      <c r="H96" s="239">
        <v>7</v>
      </c>
      <c r="I96" s="239">
        <v>79</v>
      </c>
      <c r="J96" s="240">
        <f t="shared" si="2"/>
        <v>0.69620253164556967</v>
      </c>
    </row>
    <row r="97" spans="1:10" x14ac:dyDescent="0.25">
      <c r="A97" s="190" t="s">
        <v>251</v>
      </c>
      <c r="B97" s="190" t="s">
        <v>252</v>
      </c>
      <c r="C97" s="190" t="s">
        <v>253</v>
      </c>
      <c r="D97" s="243">
        <v>6</v>
      </c>
      <c r="E97" s="243">
        <v>76</v>
      </c>
      <c r="F97" s="243">
        <v>0</v>
      </c>
      <c r="G97" s="243">
        <f t="shared" si="3"/>
        <v>82</v>
      </c>
      <c r="H97" s="243">
        <v>1</v>
      </c>
      <c r="I97" s="243">
        <v>81</v>
      </c>
      <c r="J97" s="244">
        <f t="shared" si="2"/>
        <v>1.0123456790123457</v>
      </c>
    </row>
    <row r="98" spans="1:10" x14ac:dyDescent="0.25">
      <c r="A98" s="190" t="s">
        <v>254</v>
      </c>
      <c r="B98" s="190" t="s">
        <v>255</v>
      </c>
      <c r="C98" s="190" t="s">
        <v>256</v>
      </c>
      <c r="D98" s="243">
        <v>0</v>
      </c>
      <c r="E98" s="243">
        <v>25</v>
      </c>
      <c r="F98" s="243">
        <v>0</v>
      </c>
      <c r="G98" s="243">
        <f t="shared" si="3"/>
        <v>25</v>
      </c>
      <c r="H98" s="243">
        <v>0</v>
      </c>
      <c r="I98" s="243">
        <v>27</v>
      </c>
      <c r="J98" s="244">
        <f t="shared" si="2"/>
        <v>0.92592592592592593</v>
      </c>
    </row>
    <row r="99" spans="1:10" x14ac:dyDescent="0.25">
      <c r="A99" s="190" t="s">
        <v>257</v>
      </c>
      <c r="B99" s="190" t="s">
        <v>258</v>
      </c>
      <c r="C99" s="190" t="s">
        <v>259</v>
      </c>
      <c r="D99" s="243">
        <v>1</v>
      </c>
      <c r="E99" s="243">
        <v>94</v>
      </c>
      <c r="F99" s="243">
        <v>0</v>
      </c>
      <c r="G99" s="243">
        <f t="shared" si="3"/>
        <v>95</v>
      </c>
      <c r="H99" s="243">
        <v>0</v>
      </c>
      <c r="I99" s="243">
        <v>93</v>
      </c>
      <c r="J99" s="244">
        <f t="shared" si="2"/>
        <v>1.021505376344086</v>
      </c>
    </row>
    <row r="100" spans="1:10" x14ac:dyDescent="0.25">
      <c r="A100" s="190" t="s">
        <v>410</v>
      </c>
      <c r="B100" s="190" t="s">
        <v>258</v>
      </c>
      <c r="C100" s="190" t="s">
        <v>414</v>
      </c>
      <c r="D100" s="243">
        <v>0</v>
      </c>
      <c r="E100" s="243">
        <v>18</v>
      </c>
      <c r="F100" s="243">
        <v>0</v>
      </c>
      <c r="G100" s="243">
        <f t="shared" si="3"/>
        <v>18</v>
      </c>
      <c r="H100" s="243">
        <v>0</v>
      </c>
      <c r="I100" s="243">
        <v>18</v>
      </c>
      <c r="J100" s="244">
        <f t="shared" si="2"/>
        <v>1</v>
      </c>
    </row>
    <row r="101" spans="1:10" x14ac:dyDescent="0.25">
      <c r="A101" s="190" t="s">
        <v>260</v>
      </c>
      <c r="B101" s="190" t="s">
        <v>258</v>
      </c>
      <c r="C101" s="190" t="s">
        <v>443</v>
      </c>
      <c r="D101" s="243">
        <v>10</v>
      </c>
      <c r="E101" s="243">
        <v>258</v>
      </c>
      <c r="F101" s="243">
        <v>0</v>
      </c>
      <c r="G101" s="243">
        <f t="shared" si="3"/>
        <v>268</v>
      </c>
      <c r="H101" s="243">
        <v>10</v>
      </c>
      <c r="I101" s="243">
        <v>282</v>
      </c>
      <c r="J101" s="244">
        <f t="shared" si="2"/>
        <v>0.95035460992907805</v>
      </c>
    </row>
    <row r="102" spans="1:10" x14ac:dyDescent="0.25">
      <c r="A102" s="190" t="s">
        <v>262</v>
      </c>
      <c r="B102" s="190" t="s">
        <v>258</v>
      </c>
      <c r="C102" s="190" t="s">
        <v>444</v>
      </c>
      <c r="D102" s="243">
        <v>0</v>
      </c>
      <c r="E102" s="243">
        <v>12</v>
      </c>
      <c r="F102" s="243">
        <v>0</v>
      </c>
      <c r="G102" s="243">
        <f t="shared" si="3"/>
        <v>12</v>
      </c>
      <c r="H102" s="243">
        <v>0</v>
      </c>
      <c r="I102" s="243">
        <v>11</v>
      </c>
      <c r="J102" s="244">
        <f t="shared" si="2"/>
        <v>1.0909090909090908</v>
      </c>
    </row>
    <row r="103" spans="1:10" x14ac:dyDescent="0.25">
      <c r="A103" s="190" t="s">
        <v>264</v>
      </c>
      <c r="B103" s="190" t="s">
        <v>258</v>
      </c>
      <c r="C103" s="190" t="s">
        <v>445</v>
      </c>
      <c r="D103" s="243">
        <v>13</v>
      </c>
      <c r="E103" s="243">
        <v>215</v>
      </c>
      <c r="F103" s="243">
        <v>0</v>
      </c>
      <c r="G103" s="243">
        <f t="shared" si="3"/>
        <v>228</v>
      </c>
      <c r="H103" s="243">
        <v>4</v>
      </c>
      <c r="I103" s="243">
        <v>262</v>
      </c>
      <c r="J103" s="244">
        <f t="shared" si="2"/>
        <v>0.87022900763358779</v>
      </c>
    </row>
    <row r="104" spans="1:10" x14ac:dyDescent="0.25">
      <c r="A104" s="190" t="s">
        <v>266</v>
      </c>
      <c r="B104" s="190" t="s">
        <v>258</v>
      </c>
      <c r="C104" s="190" t="s">
        <v>446</v>
      </c>
      <c r="D104" s="243">
        <v>4</v>
      </c>
      <c r="E104" s="243">
        <v>54</v>
      </c>
      <c r="F104" s="243">
        <v>0</v>
      </c>
      <c r="G104" s="243">
        <f t="shared" si="3"/>
        <v>58</v>
      </c>
      <c r="H104" s="243">
        <v>3</v>
      </c>
      <c r="I104" s="243">
        <v>62</v>
      </c>
      <c r="J104" s="244">
        <f t="shared" si="2"/>
        <v>0.93548387096774188</v>
      </c>
    </row>
    <row r="105" spans="1:10" x14ac:dyDescent="0.25">
      <c r="A105" s="190" t="s">
        <v>268</v>
      </c>
      <c r="B105" s="190" t="s">
        <v>258</v>
      </c>
      <c r="C105" s="190" t="s">
        <v>447</v>
      </c>
      <c r="D105" s="243">
        <v>14</v>
      </c>
      <c r="E105" s="243">
        <v>89</v>
      </c>
      <c r="F105" s="243">
        <v>0</v>
      </c>
      <c r="G105" s="243">
        <f t="shared" si="3"/>
        <v>103</v>
      </c>
      <c r="H105" s="243">
        <v>8</v>
      </c>
      <c r="I105" s="243">
        <v>94</v>
      </c>
      <c r="J105" s="244">
        <f t="shared" si="2"/>
        <v>1.0957446808510638</v>
      </c>
    </row>
    <row r="106" spans="1:10" x14ac:dyDescent="0.25">
      <c r="A106" s="190" t="s">
        <v>270</v>
      </c>
      <c r="B106" s="190" t="s">
        <v>258</v>
      </c>
      <c r="C106" s="190" t="s">
        <v>448</v>
      </c>
      <c r="D106" s="243">
        <v>10</v>
      </c>
      <c r="E106" s="243">
        <v>85</v>
      </c>
      <c r="F106" s="243">
        <v>1</v>
      </c>
      <c r="G106" s="243">
        <f t="shared" si="3"/>
        <v>96</v>
      </c>
      <c r="H106" s="243">
        <v>7</v>
      </c>
      <c r="I106" s="243">
        <v>107</v>
      </c>
      <c r="J106" s="244">
        <f t="shared" si="2"/>
        <v>0.89719626168224298</v>
      </c>
    </row>
    <row r="107" spans="1:10" x14ac:dyDescent="0.25">
      <c r="A107" s="194" t="s">
        <v>272</v>
      </c>
      <c r="B107" s="194" t="s">
        <v>258</v>
      </c>
      <c r="C107" s="194" t="s">
        <v>449</v>
      </c>
      <c r="D107" s="241">
        <v>19</v>
      </c>
      <c r="E107" s="241">
        <v>298</v>
      </c>
      <c r="F107" s="241">
        <v>0</v>
      </c>
      <c r="G107" s="241">
        <f t="shared" si="3"/>
        <v>317</v>
      </c>
      <c r="H107" s="241">
        <v>4</v>
      </c>
      <c r="I107" s="241">
        <v>336</v>
      </c>
      <c r="J107" s="242">
        <f t="shared" si="2"/>
        <v>0.94345238095238093</v>
      </c>
    </row>
    <row r="108" spans="1:10" x14ac:dyDescent="0.25">
      <c r="A108" s="190" t="s">
        <v>274</v>
      </c>
      <c r="B108" s="190" t="s">
        <v>258</v>
      </c>
      <c r="C108" s="190" t="s">
        <v>450</v>
      </c>
      <c r="D108" s="243">
        <v>11</v>
      </c>
      <c r="E108" s="243">
        <v>227</v>
      </c>
      <c r="F108" s="243">
        <v>0</v>
      </c>
      <c r="G108" s="243">
        <f t="shared" si="3"/>
        <v>238</v>
      </c>
      <c r="H108" s="243">
        <v>9</v>
      </c>
      <c r="I108" s="243">
        <v>229</v>
      </c>
      <c r="J108" s="244">
        <f t="shared" si="2"/>
        <v>1.0393013100436681</v>
      </c>
    </row>
    <row r="109" spans="1:10" x14ac:dyDescent="0.25">
      <c r="A109" s="190" t="s">
        <v>296</v>
      </c>
      <c r="B109" s="190" t="s">
        <v>258</v>
      </c>
      <c r="C109" s="190" t="s">
        <v>451</v>
      </c>
      <c r="D109" s="243">
        <v>3</v>
      </c>
      <c r="E109" s="243">
        <v>76</v>
      </c>
      <c r="F109" s="243">
        <v>0</v>
      </c>
      <c r="G109" s="243">
        <f t="shared" si="3"/>
        <v>79</v>
      </c>
      <c r="H109" s="243">
        <v>0</v>
      </c>
      <c r="I109" s="243">
        <v>83</v>
      </c>
      <c r="J109" s="244">
        <f t="shared" si="2"/>
        <v>0.95180722891566261</v>
      </c>
    </row>
    <row r="110" spans="1:10" x14ac:dyDescent="0.25">
      <c r="A110" s="190" t="s">
        <v>402</v>
      </c>
      <c r="B110" s="190" t="s">
        <v>258</v>
      </c>
      <c r="C110" s="190" t="s">
        <v>452</v>
      </c>
      <c r="D110" s="243">
        <v>13</v>
      </c>
      <c r="E110" s="243">
        <v>102</v>
      </c>
      <c r="F110" s="243">
        <v>0</v>
      </c>
      <c r="G110" s="243">
        <f t="shared" si="3"/>
        <v>115</v>
      </c>
      <c r="H110" s="243">
        <v>4</v>
      </c>
      <c r="I110" s="243">
        <v>116</v>
      </c>
      <c r="J110" s="244">
        <f t="shared" si="2"/>
        <v>0.99137931034482762</v>
      </c>
    </row>
    <row r="111" spans="1:10" x14ac:dyDescent="0.25">
      <c r="A111" s="190" t="s">
        <v>276</v>
      </c>
      <c r="B111" s="190" t="s">
        <v>277</v>
      </c>
      <c r="C111" s="190" t="s">
        <v>277</v>
      </c>
      <c r="D111" s="243">
        <v>5</v>
      </c>
      <c r="E111" s="243">
        <v>39</v>
      </c>
      <c r="F111" s="243">
        <v>0</v>
      </c>
      <c r="G111" s="243">
        <f t="shared" si="3"/>
        <v>44</v>
      </c>
      <c r="H111" s="243">
        <v>5</v>
      </c>
      <c r="I111" s="243">
        <v>42</v>
      </c>
      <c r="J111" s="244">
        <f t="shared" si="2"/>
        <v>1.0476190476190477</v>
      </c>
    </row>
    <row r="112" spans="1:10" x14ac:dyDescent="0.25">
      <c r="A112" s="190" t="s">
        <v>278</v>
      </c>
      <c r="B112" s="190" t="s">
        <v>277</v>
      </c>
      <c r="C112" s="190" t="s">
        <v>279</v>
      </c>
      <c r="D112" s="243">
        <v>3</v>
      </c>
      <c r="E112" s="243">
        <v>35</v>
      </c>
      <c r="F112" s="243">
        <v>0</v>
      </c>
      <c r="G112" s="243">
        <f t="shared" si="3"/>
        <v>38</v>
      </c>
      <c r="H112" s="243">
        <v>2</v>
      </c>
      <c r="I112" s="243">
        <v>36</v>
      </c>
      <c r="J112" s="244">
        <f t="shared" si="2"/>
        <v>1.0555555555555556</v>
      </c>
    </row>
    <row r="113" spans="1:10" x14ac:dyDescent="0.25">
      <c r="A113" s="190" t="s">
        <v>280</v>
      </c>
      <c r="B113" s="190" t="s">
        <v>281</v>
      </c>
      <c r="C113" s="190" t="s">
        <v>282</v>
      </c>
      <c r="D113" s="243">
        <v>12</v>
      </c>
      <c r="E113" s="243">
        <v>90</v>
      </c>
      <c r="F113" s="243">
        <v>0</v>
      </c>
      <c r="G113" s="243">
        <f t="shared" si="3"/>
        <v>102</v>
      </c>
      <c r="H113" s="243">
        <v>4</v>
      </c>
      <c r="I113" s="243">
        <v>106</v>
      </c>
      <c r="J113" s="244">
        <f t="shared" si="2"/>
        <v>0.96226415094339623</v>
      </c>
    </row>
    <row r="114" spans="1:10" x14ac:dyDescent="0.25">
      <c r="A114" s="190" t="s">
        <v>283</v>
      </c>
      <c r="B114" s="190" t="s">
        <v>284</v>
      </c>
      <c r="C114" s="190" t="s">
        <v>285</v>
      </c>
      <c r="D114" s="243">
        <v>1</v>
      </c>
      <c r="E114" s="243">
        <v>20</v>
      </c>
      <c r="F114" s="243">
        <v>0</v>
      </c>
      <c r="G114" s="243">
        <f t="shared" si="3"/>
        <v>21</v>
      </c>
      <c r="H114" s="243">
        <v>0</v>
      </c>
      <c r="I114" s="243">
        <v>22</v>
      </c>
      <c r="J114" s="244">
        <f t="shared" si="2"/>
        <v>0.95454545454545459</v>
      </c>
    </row>
    <row r="115" spans="1:10" x14ac:dyDescent="0.25">
      <c r="A115" s="190" t="s">
        <v>286</v>
      </c>
      <c r="B115" s="190" t="s">
        <v>287</v>
      </c>
      <c r="C115" s="190" t="s">
        <v>287</v>
      </c>
      <c r="D115" s="243">
        <v>6</v>
      </c>
      <c r="E115" s="243">
        <v>41</v>
      </c>
      <c r="F115" s="243">
        <v>0</v>
      </c>
      <c r="G115" s="243">
        <f t="shared" si="3"/>
        <v>47</v>
      </c>
      <c r="H115" s="243">
        <v>6</v>
      </c>
      <c r="I115" s="243">
        <v>45</v>
      </c>
      <c r="J115" s="244">
        <f>G115/I115</f>
        <v>1.0444444444444445</v>
      </c>
    </row>
    <row r="116" spans="1:10" ht="13.8" thickBot="1" x14ac:dyDescent="0.3">
      <c r="A116" s="212" t="s">
        <v>441</v>
      </c>
      <c r="B116" s="190" t="s">
        <v>287</v>
      </c>
      <c r="C116" s="190" t="s">
        <v>440</v>
      </c>
      <c r="D116" s="243">
        <v>0</v>
      </c>
      <c r="E116" s="243">
        <v>0</v>
      </c>
      <c r="F116" s="243">
        <v>0</v>
      </c>
      <c r="G116" s="243">
        <f t="shared" si="3"/>
        <v>0</v>
      </c>
      <c r="H116" s="243">
        <v>0</v>
      </c>
      <c r="I116" s="243">
        <v>0</v>
      </c>
      <c r="J116" s="244">
        <v>0</v>
      </c>
    </row>
    <row r="117" spans="1:10" ht="13.8" thickTop="1" x14ac:dyDescent="0.25">
      <c r="A117" s="199" t="s">
        <v>288</v>
      </c>
      <c r="B117" s="199"/>
      <c r="C117" s="199"/>
      <c r="D117" s="247">
        <f>SUM(D3:D116)</f>
        <v>558</v>
      </c>
      <c r="E117" s="247">
        <f>SUM(E3:E116)</f>
        <v>9151</v>
      </c>
      <c r="F117" s="247">
        <f>SUM(F3:F116)</f>
        <v>3</v>
      </c>
      <c r="G117" s="247">
        <f t="shared" ref="G117" si="4">D117+E117+F117</f>
        <v>9712</v>
      </c>
      <c r="H117" s="247">
        <f>SUM(H3:H116)</f>
        <v>273</v>
      </c>
      <c r="I117" s="247">
        <f>SUM(I3:I116)</f>
        <v>9167</v>
      </c>
      <c r="J117" s="248">
        <f t="shared" si="2"/>
        <v>1.0594523835496892</v>
      </c>
    </row>
    <row r="119" spans="1:10" x14ac:dyDescent="0.25">
      <c r="A119" s="203" t="s">
        <v>496</v>
      </c>
      <c r="B119" s="203"/>
      <c r="C119" s="203"/>
      <c r="D119" s="249"/>
      <c r="E119" s="249"/>
      <c r="F119" s="249"/>
      <c r="G119" s="249"/>
      <c r="H119" s="249"/>
      <c r="I119" s="249"/>
      <c r="J119" s="250"/>
    </row>
    <row r="121" spans="1:10" x14ac:dyDescent="0.25">
      <c r="A121" s="203" t="s">
        <v>291</v>
      </c>
      <c r="B121" s="203"/>
      <c r="C121" s="203"/>
      <c r="D121" s="249"/>
      <c r="E121" s="249"/>
      <c r="F121" s="249"/>
      <c r="G121" s="249"/>
      <c r="H121" s="249"/>
      <c r="I121" s="249"/>
      <c r="J121" s="250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A3484-6005-4BE2-B214-3317D07AC0F1}">
  <dimension ref="A1:H80"/>
  <sheetViews>
    <sheetView topLeftCell="A61" workbookViewId="0">
      <selection activeCell="G84" sqref="G84"/>
    </sheetView>
  </sheetViews>
  <sheetFormatPr defaultRowHeight="13.2" x14ac:dyDescent="0.25"/>
  <cols>
    <col min="1" max="1" width="14.109375" style="201" customWidth="1"/>
    <col min="2" max="4" width="8.88671875" style="251"/>
    <col min="5" max="5" width="11" style="251" customWidth="1"/>
    <col min="6" max="6" width="12.44140625" style="251" customWidth="1"/>
    <col min="7" max="7" width="8.88671875" style="251"/>
    <col min="8" max="8" width="8.88671875" style="252"/>
  </cols>
  <sheetData>
    <row r="1" spans="1:8" x14ac:dyDescent="0.25">
      <c r="A1" s="233"/>
      <c r="B1" s="290">
        <v>44805</v>
      </c>
      <c r="C1" s="290"/>
      <c r="D1" s="290"/>
      <c r="E1" s="290"/>
      <c r="F1" s="290"/>
      <c r="G1" s="290"/>
      <c r="H1" s="234"/>
    </row>
    <row r="2" spans="1:8" ht="39.6" x14ac:dyDescent="0.25">
      <c r="A2" s="224" t="s">
        <v>1</v>
      </c>
      <c r="B2" s="235" t="s">
        <v>3</v>
      </c>
      <c r="C2" s="235" t="s">
        <v>4</v>
      </c>
      <c r="D2" s="236" t="s">
        <v>5</v>
      </c>
      <c r="E2" s="236" t="s">
        <v>6</v>
      </c>
      <c r="F2" s="236" t="s">
        <v>428</v>
      </c>
      <c r="G2" s="237" t="s">
        <v>7</v>
      </c>
      <c r="H2" s="238" t="s">
        <v>8</v>
      </c>
    </row>
    <row r="3" spans="1:8" x14ac:dyDescent="0.25">
      <c r="A3" s="190" t="s">
        <v>10</v>
      </c>
      <c r="B3" s="243">
        <v>4</v>
      </c>
      <c r="C3" s="243">
        <v>22</v>
      </c>
      <c r="D3" s="243">
        <v>0</v>
      </c>
      <c r="E3" s="243">
        <f>SUM(B3:D3)</f>
        <v>26</v>
      </c>
      <c r="F3" s="243">
        <v>0</v>
      </c>
      <c r="G3" s="243">
        <v>31</v>
      </c>
      <c r="H3" s="244">
        <f t="shared" ref="H3:H53" si="0">E3/G3</f>
        <v>0.83870967741935487</v>
      </c>
    </row>
    <row r="4" spans="1:8" x14ac:dyDescent="0.25">
      <c r="A4" s="190" t="s">
        <v>13</v>
      </c>
      <c r="B4" s="243">
        <v>4</v>
      </c>
      <c r="C4" s="243">
        <v>12</v>
      </c>
      <c r="D4" s="243">
        <v>0</v>
      </c>
      <c r="E4" s="243">
        <f t="shared" ref="E4:E53" si="1">SUM(B4:D4)</f>
        <v>16</v>
      </c>
      <c r="F4" s="243">
        <v>1</v>
      </c>
      <c r="G4" s="243">
        <v>18</v>
      </c>
      <c r="H4" s="244">
        <f t="shared" si="0"/>
        <v>0.88888888888888884</v>
      </c>
    </row>
    <row r="5" spans="1:8" x14ac:dyDescent="0.25">
      <c r="A5" s="190" t="s">
        <v>15</v>
      </c>
      <c r="B5" s="243">
        <v>0</v>
      </c>
      <c r="C5" s="243">
        <v>6</v>
      </c>
      <c r="D5" s="243">
        <v>0</v>
      </c>
      <c r="E5" s="243">
        <f t="shared" si="1"/>
        <v>6</v>
      </c>
      <c r="F5" s="243">
        <v>0</v>
      </c>
      <c r="G5" s="243">
        <v>6</v>
      </c>
      <c r="H5" s="244">
        <f t="shared" si="0"/>
        <v>1</v>
      </c>
    </row>
    <row r="6" spans="1:8" x14ac:dyDescent="0.25">
      <c r="A6" s="190" t="s">
        <v>17</v>
      </c>
      <c r="B6" s="243">
        <v>13</v>
      </c>
      <c r="C6" s="243">
        <v>51</v>
      </c>
      <c r="D6" s="243">
        <v>0</v>
      </c>
      <c r="E6" s="243">
        <v>64</v>
      </c>
      <c r="F6" s="243">
        <v>2</v>
      </c>
      <c r="G6" s="243">
        <v>51</v>
      </c>
      <c r="H6" s="244">
        <v>1.2549019607843137</v>
      </c>
    </row>
    <row r="7" spans="1:8" x14ac:dyDescent="0.25">
      <c r="A7" s="190" t="s">
        <v>22</v>
      </c>
      <c r="B7" s="243">
        <v>1</v>
      </c>
      <c r="C7" s="243">
        <v>29</v>
      </c>
      <c r="D7" s="243">
        <v>1</v>
      </c>
      <c r="E7" s="243">
        <f t="shared" si="1"/>
        <v>31</v>
      </c>
      <c r="F7" s="243">
        <v>1</v>
      </c>
      <c r="G7" s="243">
        <v>12</v>
      </c>
      <c r="H7" s="244">
        <f t="shared" si="0"/>
        <v>2.5833333333333335</v>
      </c>
    </row>
    <row r="8" spans="1:8" x14ac:dyDescent="0.25">
      <c r="A8" s="190" t="s">
        <v>25</v>
      </c>
      <c r="B8" s="243">
        <v>14</v>
      </c>
      <c r="C8" s="243">
        <v>57</v>
      </c>
      <c r="D8" s="243">
        <v>0</v>
      </c>
      <c r="E8" s="243">
        <f t="shared" si="1"/>
        <v>71</v>
      </c>
      <c r="F8" s="243">
        <v>13</v>
      </c>
      <c r="G8" s="243">
        <v>86</v>
      </c>
      <c r="H8" s="244">
        <f t="shared" si="0"/>
        <v>0.82558139534883723</v>
      </c>
    </row>
    <row r="9" spans="1:8" x14ac:dyDescent="0.25">
      <c r="A9" s="190" t="s">
        <v>28</v>
      </c>
      <c r="B9" s="243">
        <v>2</v>
      </c>
      <c r="C9" s="243">
        <v>14</v>
      </c>
      <c r="D9" s="243">
        <v>0</v>
      </c>
      <c r="E9" s="243">
        <f t="shared" si="1"/>
        <v>16</v>
      </c>
      <c r="F9" s="243">
        <v>0</v>
      </c>
      <c r="G9" s="243">
        <v>16</v>
      </c>
      <c r="H9" s="244">
        <f t="shared" si="0"/>
        <v>1</v>
      </c>
    </row>
    <row r="10" spans="1:8" x14ac:dyDescent="0.25">
      <c r="A10" s="190" t="s">
        <v>31</v>
      </c>
      <c r="B10" s="243">
        <v>12</v>
      </c>
      <c r="C10" s="243">
        <v>103</v>
      </c>
      <c r="D10" s="243">
        <v>0</v>
      </c>
      <c r="E10" s="243">
        <v>115</v>
      </c>
      <c r="F10" s="243">
        <v>9</v>
      </c>
      <c r="G10" s="243">
        <v>194</v>
      </c>
      <c r="H10" s="244">
        <v>0.59278350515463918</v>
      </c>
    </row>
    <row r="11" spans="1:8" x14ac:dyDescent="0.25">
      <c r="A11" s="190" t="s">
        <v>36</v>
      </c>
      <c r="B11" s="243">
        <v>10</v>
      </c>
      <c r="C11" s="243">
        <v>74</v>
      </c>
      <c r="D11" s="243">
        <v>0</v>
      </c>
      <c r="E11" s="243">
        <v>84</v>
      </c>
      <c r="F11" s="243">
        <v>5</v>
      </c>
      <c r="G11" s="243">
        <v>77</v>
      </c>
      <c r="H11" s="244">
        <v>1.0909090909090908</v>
      </c>
    </row>
    <row r="12" spans="1:8" x14ac:dyDescent="0.25">
      <c r="A12" s="190" t="s">
        <v>41</v>
      </c>
      <c r="B12" s="243">
        <v>5</v>
      </c>
      <c r="C12" s="243">
        <v>45</v>
      </c>
      <c r="D12" s="243">
        <v>0</v>
      </c>
      <c r="E12" s="243">
        <f t="shared" si="1"/>
        <v>50</v>
      </c>
      <c r="F12" s="243">
        <v>3</v>
      </c>
      <c r="G12" s="243">
        <v>44</v>
      </c>
      <c r="H12" s="244">
        <f t="shared" si="0"/>
        <v>1.1363636363636365</v>
      </c>
    </row>
    <row r="13" spans="1:8" x14ac:dyDescent="0.25">
      <c r="A13" s="190" t="s">
        <v>44</v>
      </c>
      <c r="B13" s="243">
        <v>8</v>
      </c>
      <c r="C13" s="243">
        <v>55</v>
      </c>
      <c r="D13" s="243">
        <v>0</v>
      </c>
      <c r="E13" s="243">
        <f t="shared" si="1"/>
        <v>63</v>
      </c>
      <c r="F13" s="243">
        <v>8</v>
      </c>
      <c r="G13" s="243">
        <v>22</v>
      </c>
      <c r="H13" s="244">
        <f t="shared" si="0"/>
        <v>2.8636363636363638</v>
      </c>
    </row>
    <row r="14" spans="1:8" x14ac:dyDescent="0.25">
      <c r="A14" s="190" t="s">
        <v>47</v>
      </c>
      <c r="B14" s="243">
        <v>26</v>
      </c>
      <c r="C14" s="243">
        <v>311</v>
      </c>
      <c r="D14" s="243">
        <v>0</v>
      </c>
      <c r="E14" s="243">
        <v>337</v>
      </c>
      <c r="F14" s="243">
        <v>13</v>
      </c>
      <c r="G14" s="243">
        <v>421</v>
      </c>
      <c r="H14" s="244">
        <v>0.8004750593824228</v>
      </c>
    </row>
    <row r="15" spans="1:8" x14ac:dyDescent="0.25">
      <c r="A15" s="190" t="s">
        <v>52</v>
      </c>
      <c r="B15" s="243">
        <v>2</v>
      </c>
      <c r="C15" s="243">
        <v>33</v>
      </c>
      <c r="D15" s="243">
        <v>0</v>
      </c>
      <c r="E15" s="243">
        <f t="shared" si="1"/>
        <v>35</v>
      </c>
      <c r="F15" s="243">
        <v>2</v>
      </c>
      <c r="G15" s="243">
        <v>13</v>
      </c>
      <c r="H15" s="244">
        <f t="shared" si="0"/>
        <v>2.6923076923076925</v>
      </c>
    </row>
    <row r="16" spans="1:8" x14ac:dyDescent="0.25">
      <c r="A16" s="190" t="s">
        <v>55</v>
      </c>
      <c r="B16" s="243">
        <v>25</v>
      </c>
      <c r="C16" s="243">
        <v>278</v>
      </c>
      <c r="D16" s="243">
        <v>0</v>
      </c>
      <c r="E16" s="243">
        <v>303</v>
      </c>
      <c r="F16" s="243">
        <v>15</v>
      </c>
      <c r="G16" s="243">
        <v>285</v>
      </c>
      <c r="H16" s="244">
        <v>1.0631578947368421</v>
      </c>
    </row>
    <row r="17" spans="1:8" x14ac:dyDescent="0.25">
      <c r="A17" s="190" t="s">
        <v>60</v>
      </c>
      <c r="B17" s="243">
        <v>3</v>
      </c>
      <c r="C17" s="243">
        <v>20</v>
      </c>
      <c r="D17" s="243">
        <v>0</v>
      </c>
      <c r="E17" s="243">
        <f t="shared" si="1"/>
        <v>23</v>
      </c>
      <c r="F17" s="243">
        <v>2</v>
      </c>
      <c r="G17" s="243">
        <v>15</v>
      </c>
      <c r="H17" s="244">
        <f t="shared" si="0"/>
        <v>1.5333333333333334</v>
      </c>
    </row>
    <row r="18" spans="1:8" x14ac:dyDescent="0.25">
      <c r="A18" s="190" t="s">
        <v>63</v>
      </c>
      <c r="B18" s="243">
        <v>2</v>
      </c>
      <c r="C18" s="243">
        <v>36</v>
      </c>
      <c r="D18" s="243">
        <v>0</v>
      </c>
      <c r="E18" s="243">
        <f t="shared" si="1"/>
        <v>38</v>
      </c>
      <c r="F18" s="243">
        <v>1</v>
      </c>
      <c r="G18" s="243">
        <v>37</v>
      </c>
      <c r="H18" s="244">
        <f t="shared" si="0"/>
        <v>1.027027027027027</v>
      </c>
    </row>
    <row r="19" spans="1:8" x14ac:dyDescent="0.25">
      <c r="A19" s="190" t="s">
        <v>66</v>
      </c>
      <c r="B19" s="243">
        <v>14</v>
      </c>
      <c r="C19" s="243">
        <v>92</v>
      </c>
      <c r="D19" s="243">
        <v>0</v>
      </c>
      <c r="E19" s="243">
        <v>106</v>
      </c>
      <c r="F19" s="243">
        <v>10</v>
      </c>
      <c r="G19" s="243">
        <v>157</v>
      </c>
      <c r="H19" s="244">
        <v>0.67515923566878977</v>
      </c>
    </row>
    <row r="20" spans="1:8" x14ac:dyDescent="0.25">
      <c r="A20" s="190" t="s">
        <v>71</v>
      </c>
      <c r="B20" s="243">
        <v>8</v>
      </c>
      <c r="C20" s="243">
        <v>63</v>
      </c>
      <c r="D20" s="243">
        <v>0</v>
      </c>
      <c r="E20" s="243">
        <v>71</v>
      </c>
      <c r="F20" s="243">
        <v>2</v>
      </c>
      <c r="G20" s="243">
        <v>77</v>
      </c>
      <c r="H20" s="244">
        <v>0.92207792207792205</v>
      </c>
    </row>
    <row r="21" spans="1:8" x14ac:dyDescent="0.25">
      <c r="A21" s="190" t="s">
        <v>76</v>
      </c>
      <c r="B21" s="243">
        <v>2</v>
      </c>
      <c r="C21" s="243">
        <v>35</v>
      </c>
      <c r="D21" s="243">
        <v>0</v>
      </c>
      <c r="E21" s="243">
        <f t="shared" si="1"/>
        <v>37</v>
      </c>
      <c r="F21" s="243">
        <v>2</v>
      </c>
      <c r="G21" s="243">
        <v>37</v>
      </c>
      <c r="H21" s="244">
        <f t="shared" si="0"/>
        <v>1</v>
      </c>
    </row>
    <row r="22" spans="1:8" x14ac:dyDescent="0.25">
      <c r="A22" s="190" t="s">
        <v>79</v>
      </c>
      <c r="B22" s="243">
        <v>0</v>
      </c>
      <c r="C22" s="243">
        <v>0</v>
      </c>
      <c r="D22" s="243">
        <v>0</v>
      </c>
      <c r="E22" s="243">
        <f t="shared" si="1"/>
        <v>0</v>
      </c>
      <c r="F22" s="243">
        <v>0</v>
      </c>
      <c r="G22" s="243">
        <v>0</v>
      </c>
      <c r="H22" s="244">
        <v>0</v>
      </c>
    </row>
    <row r="23" spans="1:8" x14ac:dyDescent="0.25">
      <c r="A23" s="190" t="s">
        <v>82</v>
      </c>
      <c r="B23" s="243">
        <v>0</v>
      </c>
      <c r="C23" s="243">
        <v>3</v>
      </c>
      <c r="D23" s="243">
        <v>0</v>
      </c>
      <c r="E23" s="243">
        <f t="shared" si="1"/>
        <v>3</v>
      </c>
      <c r="F23" s="243">
        <v>0</v>
      </c>
      <c r="G23" s="243">
        <v>2</v>
      </c>
      <c r="H23" s="244">
        <f t="shared" si="0"/>
        <v>1.5</v>
      </c>
    </row>
    <row r="24" spans="1:8" x14ac:dyDescent="0.25">
      <c r="A24" s="190" t="s">
        <v>85</v>
      </c>
      <c r="B24" s="243">
        <v>39</v>
      </c>
      <c r="C24" s="243">
        <v>194</v>
      </c>
      <c r="D24" s="243">
        <v>0</v>
      </c>
      <c r="E24" s="243">
        <f t="shared" si="1"/>
        <v>233</v>
      </c>
      <c r="F24" s="243">
        <v>7</v>
      </c>
      <c r="G24" s="243">
        <v>169</v>
      </c>
      <c r="H24" s="244">
        <f t="shared" si="0"/>
        <v>1.3786982248520709</v>
      </c>
    </row>
    <row r="25" spans="1:8" x14ac:dyDescent="0.25">
      <c r="A25" s="190" t="s">
        <v>89</v>
      </c>
      <c r="B25" s="243">
        <v>3</v>
      </c>
      <c r="C25" s="243">
        <v>43</v>
      </c>
      <c r="D25" s="243">
        <v>0</v>
      </c>
      <c r="E25" s="243">
        <f t="shared" si="1"/>
        <v>46</v>
      </c>
      <c r="F25" s="243">
        <v>3</v>
      </c>
      <c r="G25" s="243">
        <v>46</v>
      </c>
      <c r="H25" s="244">
        <f t="shared" si="0"/>
        <v>1</v>
      </c>
    </row>
    <row r="26" spans="1:8" x14ac:dyDescent="0.25">
      <c r="A26" s="190" t="s">
        <v>92</v>
      </c>
      <c r="B26" s="243">
        <v>2</v>
      </c>
      <c r="C26" s="243">
        <v>145</v>
      </c>
      <c r="D26" s="243">
        <v>0</v>
      </c>
      <c r="E26" s="243">
        <f t="shared" si="1"/>
        <v>147</v>
      </c>
      <c r="F26" s="243">
        <v>2</v>
      </c>
      <c r="G26" s="243">
        <v>95</v>
      </c>
      <c r="H26" s="244">
        <f t="shared" si="0"/>
        <v>1.5473684210526315</v>
      </c>
    </row>
    <row r="27" spans="1:8" x14ac:dyDescent="0.25">
      <c r="A27" s="190" t="s">
        <v>95</v>
      </c>
      <c r="B27" s="243">
        <v>4</v>
      </c>
      <c r="C27" s="243">
        <v>20</v>
      </c>
      <c r="D27" s="243">
        <v>0</v>
      </c>
      <c r="E27" s="243">
        <f t="shared" si="1"/>
        <v>24</v>
      </c>
      <c r="F27" s="243">
        <v>4</v>
      </c>
      <c r="G27" s="243">
        <v>14</v>
      </c>
      <c r="H27" s="244">
        <f t="shared" si="0"/>
        <v>1.7142857142857142</v>
      </c>
    </row>
    <row r="28" spans="1:8" x14ac:dyDescent="0.25">
      <c r="A28" s="190" t="s">
        <v>98</v>
      </c>
      <c r="B28" s="243">
        <v>0</v>
      </c>
      <c r="C28" s="243">
        <v>19</v>
      </c>
      <c r="D28" s="243">
        <v>0</v>
      </c>
      <c r="E28" s="243">
        <f t="shared" si="1"/>
        <v>19</v>
      </c>
      <c r="F28" s="243">
        <v>0</v>
      </c>
      <c r="G28" s="243">
        <v>20</v>
      </c>
      <c r="H28" s="244">
        <f t="shared" si="0"/>
        <v>0.95</v>
      </c>
    </row>
    <row r="29" spans="1:8" x14ac:dyDescent="0.25">
      <c r="A29" s="190" t="s">
        <v>101</v>
      </c>
      <c r="B29" s="243">
        <v>1</v>
      </c>
      <c r="C29" s="243">
        <v>7</v>
      </c>
      <c r="D29" s="243">
        <v>0</v>
      </c>
      <c r="E29" s="243">
        <f t="shared" si="1"/>
        <v>8</v>
      </c>
      <c r="F29" s="243">
        <v>0</v>
      </c>
      <c r="G29" s="243">
        <v>11</v>
      </c>
      <c r="H29" s="244">
        <f t="shared" si="0"/>
        <v>0.72727272727272729</v>
      </c>
    </row>
    <row r="30" spans="1:8" x14ac:dyDescent="0.25">
      <c r="A30" s="190" t="s">
        <v>104</v>
      </c>
      <c r="B30" s="243">
        <v>0</v>
      </c>
      <c r="C30" s="243">
        <v>6</v>
      </c>
      <c r="D30" s="243">
        <v>0</v>
      </c>
      <c r="E30" s="243">
        <f t="shared" si="1"/>
        <v>6</v>
      </c>
      <c r="F30" s="243">
        <v>0</v>
      </c>
      <c r="G30" s="243">
        <v>6</v>
      </c>
      <c r="H30" s="244">
        <f t="shared" si="0"/>
        <v>1</v>
      </c>
    </row>
    <row r="31" spans="1:8" x14ac:dyDescent="0.25">
      <c r="A31" s="190" t="s">
        <v>107</v>
      </c>
      <c r="B31" s="243">
        <v>3</v>
      </c>
      <c r="C31" s="243">
        <v>29</v>
      </c>
      <c r="D31" s="243">
        <v>0</v>
      </c>
      <c r="E31" s="243">
        <f t="shared" si="1"/>
        <v>32</v>
      </c>
      <c r="F31" s="243">
        <v>2</v>
      </c>
      <c r="G31" s="243">
        <v>31</v>
      </c>
      <c r="H31" s="244">
        <f t="shared" si="0"/>
        <v>1.032258064516129</v>
      </c>
    </row>
    <row r="32" spans="1:8" x14ac:dyDescent="0.25">
      <c r="A32" s="190" t="s">
        <v>110</v>
      </c>
      <c r="B32" s="243">
        <v>0</v>
      </c>
      <c r="C32" s="243">
        <v>31</v>
      </c>
      <c r="D32" s="243">
        <v>0</v>
      </c>
      <c r="E32" s="243">
        <f t="shared" si="1"/>
        <v>31</v>
      </c>
      <c r="F32" s="243">
        <v>0</v>
      </c>
      <c r="G32" s="243">
        <v>29</v>
      </c>
      <c r="H32" s="244">
        <f t="shared" si="0"/>
        <v>1.0689655172413792</v>
      </c>
    </row>
    <row r="33" spans="1:8" x14ac:dyDescent="0.25">
      <c r="A33" s="190" t="s">
        <v>113</v>
      </c>
      <c r="B33" s="243">
        <v>2</v>
      </c>
      <c r="C33" s="243">
        <v>55</v>
      </c>
      <c r="D33" s="243">
        <v>0</v>
      </c>
      <c r="E33" s="243">
        <f t="shared" si="1"/>
        <v>57</v>
      </c>
      <c r="F33" s="243">
        <v>0</v>
      </c>
      <c r="G33" s="243">
        <v>86</v>
      </c>
      <c r="H33" s="244">
        <f t="shared" si="0"/>
        <v>0.66279069767441856</v>
      </c>
    </row>
    <row r="34" spans="1:8" x14ac:dyDescent="0.25">
      <c r="A34" s="190" t="s">
        <v>116</v>
      </c>
      <c r="B34" s="243">
        <v>0</v>
      </c>
      <c r="C34" s="243">
        <v>5</v>
      </c>
      <c r="D34" s="243">
        <v>0</v>
      </c>
      <c r="E34" s="243">
        <f t="shared" si="1"/>
        <v>5</v>
      </c>
      <c r="F34" s="243">
        <v>0</v>
      </c>
      <c r="G34" s="243">
        <v>5</v>
      </c>
      <c r="H34" s="244">
        <f t="shared" si="0"/>
        <v>1</v>
      </c>
    </row>
    <row r="35" spans="1:8" x14ac:dyDescent="0.25">
      <c r="A35" s="190" t="s">
        <v>119</v>
      </c>
      <c r="B35" s="243">
        <v>0</v>
      </c>
      <c r="C35" s="243">
        <v>7</v>
      </c>
      <c r="D35" s="243">
        <v>0</v>
      </c>
      <c r="E35" s="243">
        <f t="shared" si="1"/>
        <v>7</v>
      </c>
      <c r="F35" s="243">
        <v>0</v>
      </c>
      <c r="G35" s="243">
        <v>10</v>
      </c>
      <c r="H35" s="244">
        <f t="shared" si="0"/>
        <v>0.7</v>
      </c>
    </row>
    <row r="36" spans="1:8" x14ac:dyDescent="0.25">
      <c r="A36" s="190" t="s">
        <v>526</v>
      </c>
      <c r="B36" s="243">
        <v>7</v>
      </c>
      <c r="C36" s="243">
        <v>216</v>
      </c>
      <c r="D36" s="243">
        <v>0</v>
      </c>
      <c r="E36" s="243">
        <v>223</v>
      </c>
      <c r="F36" s="243">
        <v>7</v>
      </c>
      <c r="G36" s="243">
        <v>116</v>
      </c>
      <c r="H36" s="244">
        <v>1.9224137931034482</v>
      </c>
    </row>
    <row r="37" spans="1:8" x14ac:dyDescent="0.25">
      <c r="A37" s="190" t="s">
        <v>127</v>
      </c>
      <c r="B37" s="243">
        <v>2</v>
      </c>
      <c r="C37" s="243">
        <v>38</v>
      </c>
      <c r="D37" s="243">
        <v>0</v>
      </c>
      <c r="E37" s="243">
        <f t="shared" si="1"/>
        <v>40</v>
      </c>
      <c r="F37" s="243">
        <v>2</v>
      </c>
      <c r="G37" s="243">
        <v>42</v>
      </c>
      <c r="H37" s="244">
        <f t="shared" si="0"/>
        <v>0.95238095238095233</v>
      </c>
    </row>
    <row r="38" spans="1:8" x14ac:dyDescent="0.25">
      <c r="A38" s="190" t="s">
        <v>129</v>
      </c>
      <c r="B38" s="243">
        <v>3</v>
      </c>
      <c r="C38" s="243">
        <v>15</v>
      </c>
      <c r="D38" s="243">
        <v>0</v>
      </c>
      <c r="E38" s="243">
        <f t="shared" si="1"/>
        <v>18</v>
      </c>
      <c r="F38" s="243">
        <v>1</v>
      </c>
      <c r="G38" s="243">
        <v>36</v>
      </c>
      <c r="H38" s="244">
        <f t="shared" si="0"/>
        <v>0.5</v>
      </c>
    </row>
    <row r="39" spans="1:8" x14ac:dyDescent="0.25">
      <c r="A39" s="190" t="s">
        <v>132</v>
      </c>
      <c r="B39" s="243">
        <v>4</v>
      </c>
      <c r="C39" s="243">
        <v>16</v>
      </c>
      <c r="D39" s="243">
        <v>0</v>
      </c>
      <c r="E39" s="243">
        <f t="shared" si="1"/>
        <v>20</v>
      </c>
      <c r="F39" s="243">
        <v>0</v>
      </c>
      <c r="G39" s="243">
        <v>18</v>
      </c>
      <c r="H39" s="244">
        <f t="shared" si="0"/>
        <v>1.1111111111111112</v>
      </c>
    </row>
    <row r="40" spans="1:8" x14ac:dyDescent="0.25">
      <c r="A40" s="190" t="s">
        <v>135</v>
      </c>
      <c r="B40" s="243">
        <v>3</v>
      </c>
      <c r="C40" s="243">
        <v>93</v>
      </c>
      <c r="D40" s="243">
        <v>0</v>
      </c>
      <c r="E40" s="243">
        <f t="shared" si="1"/>
        <v>96</v>
      </c>
      <c r="F40" s="243">
        <v>0</v>
      </c>
      <c r="G40" s="243">
        <v>100</v>
      </c>
      <c r="H40" s="244">
        <f t="shared" si="0"/>
        <v>0.96</v>
      </c>
    </row>
    <row r="41" spans="1:8" x14ac:dyDescent="0.25">
      <c r="A41" s="190" t="s">
        <v>138</v>
      </c>
      <c r="B41" s="243">
        <v>8</v>
      </c>
      <c r="C41" s="243">
        <v>66</v>
      </c>
      <c r="D41" s="243">
        <v>0</v>
      </c>
      <c r="E41" s="243">
        <f t="shared" si="1"/>
        <v>74</v>
      </c>
      <c r="F41" s="243">
        <v>7</v>
      </c>
      <c r="G41" s="243">
        <v>83</v>
      </c>
      <c r="H41" s="244">
        <f t="shared" si="0"/>
        <v>0.89156626506024095</v>
      </c>
    </row>
    <row r="42" spans="1:8" x14ac:dyDescent="0.25">
      <c r="A42" s="190" t="s">
        <v>141</v>
      </c>
      <c r="B42" s="243">
        <v>13</v>
      </c>
      <c r="C42" s="243">
        <v>78</v>
      </c>
      <c r="D42" s="243">
        <v>0</v>
      </c>
      <c r="E42" s="243">
        <f t="shared" si="1"/>
        <v>91</v>
      </c>
      <c r="F42" s="243">
        <v>3</v>
      </c>
      <c r="G42" s="243">
        <v>78</v>
      </c>
      <c r="H42" s="244">
        <f t="shared" si="0"/>
        <v>1.1666666666666667</v>
      </c>
    </row>
    <row r="43" spans="1:8" x14ac:dyDescent="0.25">
      <c r="A43" s="190" t="s">
        <v>144</v>
      </c>
      <c r="B43" s="243">
        <v>3</v>
      </c>
      <c r="C43" s="243">
        <v>31</v>
      </c>
      <c r="D43" s="243">
        <v>0</v>
      </c>
      <c r="E43" s="243">
        <f t="shared" si="1"/>
        <v>34</v>
      </c>
      <c r="F43" s="243">
        <v>3</v>
      </c>
      <c r="G43" s="243">
        <v>25</v>
      </c>
      <c r="H43" s="244">
        <f t="shared" si="0"/>
        <v>1.36</v>
      </c>
    </row>
    <row r="44" spans="1:8" x14ac:dyDescent="0.25">
      <c r="A44" s="190" t="s">
        <v>147</v>
      </c>
      <c r="B44" s="243">
        <v>5</v>
      </c>
      <c r="C44" s="243">
        <v>25</v>
      </c>
      <c r="D44" s="243">
        <v>0</v>
      </c>
      <c r="E44" s="243">
        <v>30</v>
      </c>
      <c r="F44" s="243">
        <v>2</v>
      </c>
      <c r="G44" s="243">
        <v>45</v>
      </c>
      <c r="H44" s="244">
        <v>0.66666666666666663</v>
      </c>
    </row>
    <row r="45" spans="1:8" x14ac:dyDescent="0.25">
      <c r="A45" s="190" t="s">
        <v>152</v>
      </c>
      <c r="B45" s="243">
        <v>2</v>
      </c>
      <c r="C45" s="243">
        <v>48</v>
      </c>
      <c r="D45" s="243">
        <v>0</v>
      </c>
      <c r="E45" s="243">
        <f t="shared" si="1"/>
        <v>50</v>
      </c>
      <c r="F45" s="243">
        <v>2</v>
      </c>
      <c r="G45" s="243">
        <v>46</v>
      </c>
      <c r="H45" s="244">
        <f t="shared" si="0"/>
        <v>1.0869565217391304</v>
      </c>
    </row>
    <row r="46" spans="1:8" x14ac:dyDescent="0.25">
      <c r="A46" s="190" t="s">
        <v>155</v>
      </c>
      <c r="B46" s="243">
        <v>6</v>
      </c>
      <c r="C46" s="243">
        <v>46</v>
      </c>
      <c r="D46" s="243">
        <v>0</v>
      </c>
      <c r="E46" s="243">
        <v>52</v>
      </c>
      <c r="F46" s="243">
        <v>0</v>
      </c>
      <c r="G46" s="243">
        <v>44</v>
      </c>
      <c r="H46" s="244">
        <v>1.1818181818181819</v>
      </c>
    </row>
    <row r="47" spans="1:8" x14ac:dyDescent="0.25">
      <c r="A47" s="190" t="s">
        <v>160</v>
      </c>
      <c r="B47" s="243">
        <v>1</v>
      </c>
      <c r="C47" s="243">
        <v>98</v>
      </c>
      <c r="D47" s="243">
        <v>0</v>
      </c>
      <c r="E47" s="243">
        <f t="shared" si="1"/>
        <v>99</v>
      </c>
      <c r="F47" s="243">
        <v>0</v>
      </c>
      <c r="G47" s="243">
        <v>24</v>
      </c>
      <c r="H47" s="244">
        <f t="shared" si="0"/>
        <v>4.125</v>
      </c>
    </row>
    <row r="48" spans="1:8" x14ac:dyDescent="0.25">
      <c r="A48" s="190" t="s">
        <v>163</v>
      </c>
      <c r="B48" s="243">
        <v>1</v>
      </c>
      <c r="C48" s="243">
        <v>53</v>
      </c>
      <c r="D48" s="243">
        <v>0</v>
      </c>
      <c r="E48" s="243">
        <f t="shared" si="1"/>
        <v>54</v>
      </c>
      <c r="F48" s="243">
        <v>1</v>
      </c>
      <c r="G48" s="243">
        <v>44</v>
      </c>
      <c r="H48" s="244">
        <f t="shared" si="0"/>
        <v>1.2272727272727273</v>
      </c>
    </row>
    <row r="49" spans="1:8" x14ac:dyDescent="0.25">
      <c r="A49" s="190" t="s">
        <v>166</v>
      </c>
      <c r="B49" s="243">
        <v>6</v>
      </c>
      <c r="C49" s="243">
        <v>71</v>
      </c>
      <c r="D49" s="243">
        <v>0</v>
      </c>
      <c r="E49" s="243">
        <f t="shared" si="1"/>
        <v>77</v>
      </c>
      <c r="F49" s="243">
        <v>6</v>
      </c>
      <c r="G49" s="243">
        <v>61</v>
      </c>
      <c r="H49" s="244">
        <f t="shared" si="0"/>
        <v>1.2622950819672132</v>
      </c>
    </row>
    <row r="50" spans="1:8" x14ac:dyDescent="0.25">
      <c r="A50" s="190" t="s">
        <v>169</v>
      </c>
      <c r="B50" s="243">
        <v>1</v>
      </c>
      <c r="C50" s="243">
        <v>14</v>
      </c>
      <c r="D50" s="243">
        <v>0</v>
      </c>
      <c r="E50" s="243">
        <f t="shared" si="1"/>
        <v>15</v>
      </c>
      <c r="F50" s="243">
        <v>1</v>
      </c>
      <c r="G50" s="243">
        <v>14</v>
      </c>
      <c r="H50" s="244">
        <f t="shared" si="0"/>
        <v>1.0714285714285714</v>
      </c>
    </row>
    <row r="51" spans="1:8" x14ac:dyDescent="0.25">
      <c r="A51" s="190" t="s">
        <v>172</v>
      </c>
      <c r="B51" s="243">
        <v>12</v>
      </c>
      <c r="C51" s="243">
        <v>116</v>
      </c>
      <c r="D51" s="243">
        <v>0</v>
      </c>
      <c r="E51" s="243">
        <f t="shared" si="1"/>
        <v>128</v>
      </c>
      <c r="F51" s="243">
        <v>3</v>
      </c>
      <c r="G51" s="243">
        <v>125</v>
      </c>
      <c r="H51" s="244">
        <f t="shared" si="0"/>
        <v>1.024</v>
      </c>
    </row>
    <row r="52" spans="1:8" x14ac:dyDescent="0.25">
      <c r="A52" s="190" t="s">
        <v>174</v>
      </c>
      <c r="B52" s="243">
        <v>1</v>
      </c>
      <c r="C52" s="243">
        <v>23</v>
      </c>
      <c r="D52" s="243">
        <v>0</v>
      </c>
      <c r="E52" s="243">
        <f t="shared" si="1"/>
        <v>24</v>
      </c>
      <c r="F52" s="243">
        <v>0</v>
      </c>
      <c r="G52" s="243">
        <v>18</v>
      </c>
      <c r="H52" s="244">
        <f t="shared" si="0"/>
        <v>1.3333333333333333</v>
      </c>
    </row>
    <row r="53" spans="1:8" x14ac:dyDescent="0.25">
      <c r="A53" s="190" t="s">
        <v>177</v>
      </c>
      <c r="B53" s="243">
        <v>3</v>
      </c>
      <c r="C53" s="243">
        <v>27</v>
      </c>
      <c r="D53" s="243">
        <v>0</v>
      </c>
      <c r="E53" s="243">
        <f t="shared" si="1"/>
        <v>30</v>
      </c>
      <c r="F53" s="243">
        <v>2</v>
      </c>
      <c r="G53" s="243">
        <v>32</v>
      </c>
      <c r="H53" s="244">
        <f t="shared" si="0"/>
        <v>0.9375</v>
      </c>
    </row>
    <row r="54" spans="1:8" x14ac:dyDescent="0.25">
      <c r="A54" s="190" t="s">
        <v>180</v>
      </c>
      <c r="B54" s="243">
        <v>46</v>
      </c>
      <c r="C54" s="243">
        <v>3357</v>
      </c>
      <c r="D54" s="243">
        <v>0</v>
      </c>
      <c r="E54" s="243">
        <v>3403</v>
      </c>
      <c r="F54" s="243">
        <v>1</v>
      </c>
      <c r="G54" s="243">
        <v>3102</v>
      </c>
      <c r="H54" s="244">
        <v>1.0970341715022567</v>
      </c>
    </row>
    <row r="55" spans="1:8" x14ac:dyDescent="0.25">
      <c r="A55" s="190" t="s">
        <v>208</v>
      </c>
      <c r="B55" s="243">
        <v>5</v>
      </c>
      <c r="C55" s="243">
        <v>54</v>
      </c>
      <c r="D55" s="243">
        <v>0</v>
      </c>
      <c r="E55" s="243">
        <f t="shared" ref="E55:E75" si="2">SUM(B55:D55)</f>
        <v>59</v>
      </c>
      <c r="F55" s="243">
        <v>0</v>
      </c>
      <c r="G55" s="243">
        <v>60</v>
      </c>
      <c r="H55" s="244">
        <f t="shared" ref="H55:H76" si="3">E55/G55</f>
        <v>0.98333333333333328</v>
      </c>
    </row>
    <row r="56" spans="1:8" x14ac:dyDescent="0.25">
      <c r="A56" s="190" t="s">
        <v>210</v>
      </c>
      <c r="B56" s="243">
        <v>1</v>
      </c>
      <c r="C56" s="243">
        <v>8</v>
      </c>
      <c r="D56" s="243">
        <v>0</v>
      </c>
      <c r="E56" s="243">
        <v>9</v>
      </c>
      <c r="F56" s="243">
        <v>1</v>
      </c>
      <c r="G56" s="243">
        <v>14</v>
      </c>
      <c r="H56" s="244">
        <v>0.6428571428571429</v>
      </c>
    </row>
    <row r="57" spans="1:8" x14ac:dyDescent="0.25">
      <c r="A57" s="190" t="s">
        <v>213</v>
      </c>
      <c r="B57" s="243">
        <v>4</v>
      </c>
      <c r="C57" s="243">
        <v>67</v>
      </c>
      <c r="D57" s="243">
        <v>0</v>
      </c>
      <c r="E57" s="243">
        <f t="shared" si="2"/>
        <v>71</v>
      </c>
      <c r="F57" s="243">
        <v>3</v>
      </c>
      <c r="G57" s="243">
        <v>75</v>
      </c>
      <c r="H57" s="244">
        <f t="shared" si="3"/>
        <v>0.94666666666666666</v>
      </c>
    </row>
    <row r="58" spans="1:8" x14ac:dyDescent="0.25">
      <c r="A58" s="190" t="s">
        <v>216</v>
      </c>
      <c r="B58" s="243">
        <v>6</v>
      </c>
      <c r="C58" s="243">
        <v>67</v>
      </c>
      <c r="D58" s="243">
        <v>0</v>
      </c>
      <c r="E58" s="243">
        <v>73</v>
      </c>
      <c r="F58" s="243">
        <v>4</v>
      </c>
      <c r="G58" s="243">
        <v>40</v>
      </c>
      <c r="H58" s="244">
        <v>1.825</v>
      </c>
    </row>
    <row r="59" spans="1:8" x14ac:dyDescent="0.25">
      <c r="A59" s="190" t="s">
        <v>219</v>
      </c>
      <c r="B59" s="243">
        <v>16</v>
      </c>
      <c r="C59" s="243">
        <v>295</v>
      </c>
      <c r="D59" s="243">
        <v>0</v>
      </c>
      <c r="E59" s="243">
        <v>311</v>
      </c>
      <c r="F59" s="243">
        <v>15</v>
      </c>
      <c r="G59" s="243">
        <v>161</v>
      </c>
      <c r="H59" s="244">
        <v>1.9316770186335404</v>
      </c>
    </row>
    <row r="60" spans="1:8" x14ac:dyDescent="0.25">
      <c r="A60" s="190" t="s">
        <v>224</v>
      </c>
      <c r="B60" s="243">
        <v>12</v>
      </c>
      <c r="C60" s="243">
        <v>83</v>
      </c>
      <c r="D60" s="243">
        <v>0</v>
      </c>
      <c r="E60" s="243">
        <f t="shared" si="2"/>
        <v>95</v>
      </c>
      <c r="F60" s="243">
        <v>7</v>
      </c>
      <c r="G60" s="243">
        <v>47</v>
      </c>
      <c r="H60" s="244">
        <f t="shared" si="3"/>
        <v>2.021276595744681</v>
      </c>
    </row>
    <row r="61" spans="1:8" x14ac:dyDescent="0.25">
      <c r="A61" s="190" t="s">
        <v>227</v>
      </c>
      <c r="B61" s="243">
        <v>3</v>
      </c>
      <c r="C61" s="243">
        <v>26</v>
      </c>
      <c r="D61" s="243">
        <v>1</v>
      </c>
      <c r="E61" s="243">
        <f t="shared" si="2"/>
        <v>30</v>
      </c>
      <c r="F61" s="243">
        <v>3</v>
      </c>
      <c r="G61" s="243">
        <v>34</v>
      </c>
      <c r="H61" s="244">
        <f t="shared" si="3"/>
        <v>0.88235294117647056</v>
      </c>
    </row>
    <row r="62" spans="1:8" x14ac:dyDescent="0.25">
      <c r="A62" s="190" t="s">
        <v>230</v>
      </c>
      <c r="B62" s="243">
        <v>8</v>
      </c>
      <c r="C62" s="243">
        <v>70</v>
      </c>
      <c r="D62" s="243">
        <v>0</v>
      </c>
      <c r="E62" s="243">
        <f t="shared" si="2"/>
        <v>78</v>
      </c>
      <c r="F62" s="243">
        <v>0</v>
      </c>
      <c r="G62" s="243">
        <v>144</v>
      </c>
      <c r="H62" s="244">
        <f t="shared" si="3"/>
        <v>0.54166666666666663</v>
      </c>
    </row>
    <row r="63" spans="1:8" x14ac:dyDescent="0.25">
      <c r="A63" s="190" t="s">
        <v>233</v>
      </c>
      <c r="B63" s="243">
        <v>6</v>
      </c>
      <c r="C63" s="243">
        <v>25</v>
      </c>
      <c r="D63" s="243">
        <v>0</v>
      </c>
      <c r="E63" s="243">
        <f t="shared" si="2"/>
        <v>31</v>
      </c>
      <c r="F63" s="243">
        <v>6</v>
      </c>
      <c r="G63" s="243">
        <v>21</v>
      </c>
      <c r="H63" s="244">
        <f t="shared" si="3"/>
        <v>1.4761904761904763</v>
      </c>
    </row>
    <row r="64" spans="1:8" x14ac:dyDescent="0.25">
      <c r="A64" s="190" t="s">
        <v>236</v>
      </c>
      <c r="B64" s="243">
        <v>0</v>
      </c>
      <c r="C64" s="243">
        <v>1</v>
      </c>
      <c r="D64" s="243">
        <v>0</v>
      </c>
      <c r="E64" s="243">
        <f t="shared" si="2"/>
        <v>1</v>
      </c>
      <c r="F64" s="243">
        <v>0</v>
      </c>
      <c r="G64" s="243">
        <v>2</v>
      </c>
      <c r="H64" s="244">
        <f t="shared" si="3"/>
        <v>0.5</v>
      </c>
    </row>
    <row r="65" spans="1:8" x14ac:dyDescent="0.25">
      <c r="A65" s="190" t="s">
        <v>239</v>
      </c>
      <c r="B65" s="243">
        <v>4</v>
      </c>
      <c r="C65" s="243">
        <v>85</v>
      </c>
      <c r="D65" s="243">
        <v>0</v>
      </c>
      <c r="E65" s="243">
        <f t="shared" si="2"/>
        <v>89</v>
      </c>
      <c r="F65" s="243">
        <v>5</v>
      </c>
      <c r="G65" s="243">
        <v>94</v>
      </c>
      <c r="H65" s="244">
        <f t="shared" si="3"/>
        <v>0.94680851063829785</v>
      </c>
    </row>
    <row r="66" spans="1:8" x14ac:dyDescent="0.25">
      <c r="A66" s="190" t="s">
        <v>242</v>
      </c>
      <c r="B66" s="243">
        <v>10</v>
      </c>
      <c r="C66" s="243">
        <v>86</v>
      </c>
      <c r="D66" s="243">
        <v>0</v>
      </c>
      <c r="E66" s="243">
        <f t="shared" si="2"/>
        <v>96</v>
      </c>
      <c r="F66" s="243">
        <v>4</v>
      </c>
      <c r="G66" s="243">
        <v>95</v>
      </c>
      <c r="H66" s="244">
        <f t="shared" si="3"/>
        <v>1.0105263157894737</v>
      </c>
    </row>
    <row r="67" spans="1:8" x14ac:dyDescent="0.25">
      <c r="A67" s="190" t="s">
        <v>246</v>
      </c>
      <c r="B67" s="243">
        <v>6</v>
      </c>
      <c r="C67" s="243">
        <v>54</v>
      </c>
      <c r="D67" s="243">
        <v>0</v>
      </c>
      <c r="E67" s="243">
        <f t="shared" si="2"/>
        <v>60</v>
      </c>
      <c r="F67" s="243">
        <v>3</v>
      </c>
      <c r="G67" s="243">
        <v>73</v>
      </c>
      <c r="H67" s="244">
        <f t="shared" si="3"/>
        <v>0.82191780821917804</v>
      </c>
    </row>
    <row r="68" spans="1:8" x14ac:dyDescent="0.25">
      <c r="A68" s="190" t="s">
        <v>249</v>
      </c>
      <c r="B68" s="243">
        <v>10</v>
      </c>
      <c r="C68" s="243">
        <v>45</v>
      </c>
      <c r="D68" s="243">
        <v>0</v>
      </c>
      <c r="E68" s="243">
        <f t="shared" si="2"/>
        <v>55</v>
      </c>
      <c r="F68" s="243">
        <v>7</v>
      </c>
      <c r="G68" s="243">
        <v>79</v>
      </c>
      <c r="H68" s="244">
        <f t="shared" si="3"/>
        <v>0.69620253164556967</v>
      </c>
    </row>
    <row r="69" spans="1:8" x14ac:dyDescent="0.25">
      <c r="A69" s="190" t="s">
        <v>252</v>
      </c>
      <c r="B69" s="243">
        <v>6</v>
      </c>
      <c r="C69" s="243">
        <v>76</v>
      </c>
      <c r="D69" s="243">
        <v>0</v>
      </c>
      <c r="E69" s="243">
        <f t="shared" si="2"/>
        <v>82</v>
      </c>
      <c r="F69" s="243">
        <v>1</v>
      </c>
      <c r="G69" s="243">
        <v>81</v>
      </c>
      <c r="H69" s="244">
        <f t="shared" si="3"/>
        <v>1.0123456790123457</v>
      </c>
    </row>
    <row r="70" spans="1:8" x14ac:dyDescent="0.25">
      <c r="A70" s="190" t="s">
        <v>255</v>
      </c>
      <c r="B70" s="243">
        <v>0</v>
      </c>
      <c r="C70" s="243">
        <v>25</v>
      </c>
      <c r="D70" s="243">
        <v>0</v>
      </c>
      <c r="E70" s="243">
        <f t="shared" si="2"/>
        <v>25</v>
      </c>
      <c r="F70" s="243">
        <v>0</v>
      </c>
      <c r="G70" s="243">
        <v>27</v>
      </c>
      <c r="H70" s="244">
        <f t="shared" si="3"/>
        <v>0.92592592592592593</v>
      </c>
    </row>
    <row r="71" spans="1:8" x14ac:dyDescent="0.25">
      <c r="A71" s="190" t="s">
        <v>258</v>
      </c>
      <c r="B71" s="243">
        <v>98</v>
      </c>
      <c r="C71" s="243">
        <v>1528</v>
      </c>
      <c r="D71" s="243">
        <v>1</v>
      </c>
      <c r="E71" s="243">
        <v>1627</v>
      </c>
      <c r="F71" s="243">
        <v>49</v>
      </c>
      <c r="G71" s="243">
        <v>1693</v>
      </c>
      <c r="H71" s="244">
        <v>0.961015948021264</v>
      </c>
    </row>
    <row r="72" spans="1:8" x14ac:dyDescent="0.25">
      <c r="A72" s="190" t="s">
        <v>277</v>
      </c>
      <c r="B72" s="243">
        <v>8</v>
      </c>
      <c r="C72" s="243">
        <v>74</v>
      </c>
      <c r="D72" s="243">
        <v>0</v>
      </c>
      <c r="E72" s="243">
        <v>82</v>
      </c>
      <c r="F72" s="243">
        <v>7</v>
      </c>
      <c r="G72" s="243">
        <v>78</v>
      </c>
      <c r="H72" s="244">
        <v>1.0512820512820513</v>
      </c>
    </row>
    <row r="73" spans="1:8" x14ac:dyDescent="0.25">
      <c r="A73" s="190" t="s">
        <v>281</v>
      </c>
      <c r="B73" s="243">
        <v>12</v>
      </c>
      <c r="C73" s="243">
        <v>90</v>
      </c>
      <c r="D73" s="243">
        <v>0</v>
      </c>
      <c r="E73" s="243">
        <f t="shared" si="2"/>
        <v>102</v>
      </c>
      <c r="F73" s="243">
        <v>4</v>
      </c>
      <c r="G73" s="243">
        <v>106</v>
      </c>
      <c r="H73" s="244">
        <f t="shared" si="3"/>
        <v>0.96226415094339623</v>
      </c>
    </row>
    <row r="74" spans="1:8" x14ac:dyDescent="0.25">
      <c r="A74" s="190" t="s">
        <v>284</v>
      </c>
      <c r="B74" s="243">
        <v>1</v>
      </c>
      <c r="C74" s="243">
        <v>20</v>
      </c>
      <c r="D74" s="243">
        <v>0</v>
      </c>
      <c r="E74" s="243">
        <f t="shared" si="2"/>
        <v>21</v>
      </c>
      <c r="F74" s="243">
        <v>0</v>
      </c>
      <c r="G74" s="243">
        <v>22</v>
      </c>
      <c r="H74" s="244">
        <f t="shared" si="3"/>
        <v>0.95454545454545459</v>
      </c>
    </row>
    <row r="75" spans="1:8" ht="13.8" thickBot="1" x14ac:dyDescent="0.3">
      <c r="A75" s="190" t="s">
        <v>287</v>
      </c>
      <c r="B75" s="243">
        <v>6</v>
      </c>
      <c r="C75" s="243">
        <v>41</v>
      </c>
      <c r="D75" s="243">
        <v>0</v>
      </c>
      <c r="E75" s="243">
        <f t="shared" si="2"/>
        <v>47</v>
      </c>
      <c r="F75" s="243">
        <v>6</v>
      </c>
      <c r="G75" s="243">
        <v>45</v>
      </c>
      <c r="H75" s="244">
        <f>E75/G75</f>
        <v>1.0444444444444445</v>
      </c>
    </row>
    <row r="76" spans="1:8" ht="13.8" thickTop="1" x14ac:dyDescent="0.25">
      <c r="A76" s="199" t="s">
        <v>527</v>
      </c>
      <c r="B76" s="247">
        <f>SUM(B3:B75)</f>
        <v>558</v>
      </c>
      <c r="C76" s="247">
        <f>SUM(C3:C75)</f>
        <v>9151</v>
      </c>
      <c r="D76" s="247">
        <f>SUM(D3:D75)</f>
        <v>3</v>
      </c>
      <c r="E76" s="247">
        <f t="shared" ref="E76" si="4">B76+C76+D76</f>
        <v>9712</v>
      </c>
      <c r="F76" s="247">
        <f>SUM(F3:F75)</f>
        <v>273</v>
      </c>
      <c r="G76" s="247">
        <f>SUM(G3:G75)</f>
        <v>9167</v>
      </c>
      <c r="H76" s="248">
        <f t="shared" si="3"/>
        <v>1.0594523835496892</v>
      </c>
    </row>
    <row r="78" spans="1:8" x14ac:dyDescent="0.25">
      <c r="A78" s="203" t="s">
        <v>496</v>
      </c>
      <c r="B78" s="249"/>
      <c r="C78" s="249"/>
      <c r="D78" s="249"/>
      <c r="E78" s="249"/>
      <c r="F78" s="249"/>
      <c r="G78" s="249"/>
      <c r="H78" s="250"/>
    </row>
    <row r="80" spans="1:8" x14ac:dyDescent="0.25">
      <c r="A80" s="203" t="s">
        <v>291</v>
      </c>
      <c r="B80" s="249"/>
      <c r="C80" s="249"/>
      <c r="D80" s="249"/>
      <c r="E80" s="249"/>
      <c r="F80" s="249"/>
      <c r="G80" s="249"/>
      <c r="H80" s="250"/>
    </row>
  </sheetData>
  <mergeCells count="1">
    <mergeCell ref="B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21"/>
  <sheetViews>
    <sheetView workbookViewId="0">
      <selection activeCell="O9" sqref="O9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5.44140625" style="201" bestFit="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" customFormat="1" x14ac:dyDescent="0.25">
      <c r="A1" s="233"/>
      <c r="B1" s="233"/>
      <c r="C1" s="233"/>
      <c r="D1" s="289">
        <v>44835</v>
      </c>
      <c r="E1" s="289"/>
      <c r="F1" s="289"/>
      <c r="G1" s="289"/>
      <c r="H1" s="289"/>
      <c r="I1" s="289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428</v>
      </c>
      <c r="I2" s="237" t="s">
        <v>7</v>
      </c>
      <c r="J2" s="238" t="s">
        <v>8</v>
      </c>
    </row>
    <row r="3" spans="1:10" x14ac:dyDescent="0.25">
      <c r="A3" s="190" t="s">
        <v>9</v>
      </c>
      <c r="B3" s="190" t="s">
        <v>10</v>
      </c>
      <c r="C3" s="190" t="s">
        <v>11</v>
      </c>
      <c r="D3" s="243">
        <v>4</v>
      </c>
      <c r="E3" s="243">
        <v>21</v>
      </c>
      <c r="F3" s="243">
        <v>0</v>
      </c>
      <c r="G3" s="243">
        <f>SUM(D3:F3)</f>
        <v>25</v>
      </c>
      <c r="H3" s="243">
        <v>0</v>
      </c>
      <c r="I3" s="278">
        <v>27</v>
      </c>
      <c r="J3" s="244">
        <f t="shared" ref="J3:J77" si="0">G3/I3</f>
        <v>0.92592592592592593</v>
      </c>
    </row>
    <row r="4" spans="1:10" x14ac:dyDescent="0.25">
      <c r="A4" s="154" t="s">
        <v>12</v>
      </c>
      <c r="B4" s="154" t="s">
        <v>13</v>
      </c>
      <c r="C4" s="154" t="s">
        <v>13</v>
      </c>
      <c r="D4" s="239">
        <v>2</v>
      </c>
      <c r="E4" s="239">
        <v>17</v>
      </c>
      <c r="F4" s="239">
        <v>0</v>
      </c>
      <c r="G4" s="239">
        <f t="shared" ref="G4:G78" si="1">SUM(D4:F4)</f>
        <v>19</v>
      </c>
      <c r="H4" s="239">
        <v>1</v>
      </c>
      <c r="I4" s="239">
        <v>26</v>
      </c>
      <c r="J4" s="240">
        <f t="shared" si="0"/>
        <v>0.73076923076923073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>
        <v>0</v>
      </c>
      <c r="E5" s="243">
        <v>8</v>
      </c>
      <c r="F5" s="243">
        <v>0</v>
      </c>
      <c r="G5" s="243">
        <f t="shared" si="1"/>
        <v>8</v>
      </c>
      <c r="H5" s="243">
        <v>0</v>
      </c>
      <c r="I5" s="278">
        <v>8</v>
      </c>
      <c r="J5" s="244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>
        <v>6</v>
      </c>
      <c r="E6" s="243">
        <v>9</v>
      </c>
      <c r="F6" s="243">
        <v>0</v>
      </c>
      <c r="G6" s="243">
        <f t="shared" si="1"/>
        <v>15</v>
      </c>
      <c r="H6" s="243">
        <v>0</v>
      </c>
      <c r="I6" s="278">
        <v>18</v>
      </c>
      <c r="J6" s="244">
        <f t="shared" si="0"/>
        <v>0.83333333333333337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>
        <v>5</v>
      </c>
      <c r="E7" s="243">
        <v>39</v>
      </c>
      <c r="F7" s="243">
        <v>0</v>
      </c>
      <c r="G7" s="243">
        <f t="shared" si="1"/>
        <v>44</v>
      </c>
      <c r="H7" s="243">
        <v>2</v>
      </c>
      <c r="I7" s="278">
        <v>49</v>
      </c>
      <c r="J7" s="244">
        <f t="shared" si="0"/>
        <v>0.89795918367346939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>
        <v>1</v>
      </c>
      <c r="E8" s="243">
        <v>35</v>
      </c>
      <c r="F8" s="243">
        <v>2</v>
      </c>
      <c r="G8" s="243">
        <f t="shared" si="1"/>
        <v>38</v>
      </c>
      <c r="H8" s="243">
        <v>1</v>
      </c>
      <c r="I8" s="278">
        <v>19</v>
      </c>
      <c r="J8" s="244">
        <f t="shared" si="0"/>
        <v>2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>
        <v>9</v>
      </c>
      <c r="E9" s="243">
        <v>88</v>
      </c>
      <c r="F9" s="243">
        <v>4</v>
      </c>
      <c r="G9" s="243">
        <f t="shared" si="1"/>
        <v>101</v>
      </c>
      <c r="H9" s="243">
        <v>9</v>
      </c>
      <c r="I9" s="278">
        <v>87</v>
      </c>
      <c r="J9" s="244">
        <f t="shared" si="0"/>
        <v>1.1609195402298851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>
        <v>7</v>
      </c>
      <c r="E10" s="243">
        <v>17</v>
      </c>
      <c r="F10" s="243">
        <v>0</v>
      </c>
      <c r="G10" s="243">
        <f t="shared" si="1"/>
        <v>24</v>
      </c>
      <c r="H10" s="243">
        <v>3</v>
      </c>
      <c r="I10" s="278">
        <v>23</v>
      </c>
      <c r="J10" s="244">
        <f t="shared" si="0"/>
        <v>1.0434782608695652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243">
        <v>7</v>
      </c>
      <c r="E11" s="243">
        <v>151</v>
      </c>
      <c r="F11" s="243">
        <v>6</v>
      </c>
      <c r="G11" s="243">
        <f t="shared" si="1"/>
        <v>164</v>
      </c>
      <c r="H11" s="243">
        <v>7</v>
      </c>
      <c r="I11" s="278">
        <v>37</v>
      </c>
      <c r="J11" s="244">
        <f t="shared" si="0"/>
        <v>4.4324324324324325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243">
        <v>36</v>
      </c>
      <c r="E12" s="243">
        <v>214</v>
      </c>
      <c r="F12" s="243">
        <v>18</v>
      </c>
      <c r="G12" s="243">
        <f t="shared" si="1"/>
        <v>268</v>
      </c>
      <c r="H12" s="243">
        <v>8</v>
      </c>
      <c r="I12" s="243">
        <v>165</v>
      </c>
      <c r="J12" s="244">
        <f t="shared" si="0"/>
        <v>1.6242424242424243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>
        <v>9</v>
      </c>
      <c r="E13" s="243">
        <v>43</v>
      </c>
      <c r="F13" s="243">
        <v>0</v>
      </c>
      <c r="G13" s="243">
        <f t="shared" si="1"/>
        <v>52</v>
      </c>
      <c r="H13" s="243">
        <v>6</v>
      </c>
      <c r="I13" s="278">
        <v>52</v>
      </c>
      <c r="J13" s="244">
        <f t="shared" si="0"/>
        <v>1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>
        <v>3</v>
      </c>
      <c r="E14" s="243">
        <v>13</v>
      </c>
      <c r="F14" s="243">
        <v>0</v>
      </c>
      <c r="G14" s="243">
        <f t="shared" si="1"/>
        <v>16</v>
      </c>
      <c r="H14" s="243">
        <v>3</v>
      </c>
      <c r="I14" s="278">
        <v>17</v>
      </c>
      <c r="J14" s="244">
        <f t="shared" si="0"/>
        <v>0.94117647058823528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>
        <v>1</v>
      </c>
      <c r="E15" s="243">
        <v>31</v>
      </c>
      <c r="F15" s="243">
        <v>0</v>
      </c>
      <c r="G15" s="243">
        <f t="shared" si="1"/>
        <v>32</v>
      </c>
      <c r="H15" s="243">
        <v>0</v>
      </c>
      <c r="I15" s="278">
        <v>35</v>
      </c>
      <c r="J15" s="244">
        <f t="shared" si="0"/>
        <v>0.91428571428571426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>
        <v>4</v>
      </c>
      <c r="E16" s="243">
        <v>46</v>
      </c>
      <c r="F16" s="243">
        <v>0</v>
      </c>
      <c r="G16" s="243">
        <f t="shared" si="1"/>
        <v>50</v>
      </c>
      <c r="H16" s="243">
        <v>4</v>
      </c>
      <c r="I16" s="278">
        <v>18</v>
      </c>
      <c r="J16" s="244">
        <f t="shared" si="0"/>
        <v>2.7777777777777777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3">
        <v>20</v>
      </c>
      <c r="E17" s="243">
        <v>247</v>
      </c>
      <c r="F17" s="243">
        <v>0</v>
      </c>
      <c r="G17" s="243">
        <f t="shared" si="1"/>
        <v>267</v>
      </c>
      <c r="H17" s="243">
        <v>3</v>
      </c>
      <c r="I17" s="278">
        <v>271</v>
      </c>
      <c r="J17" s="244">
        <f t="shared" si="0"/>
        <v>0.98523985239852396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>
        <v>3</v>
      </c>
      <c r="E18" s="243">
        <v>142</v>
      </c>
      <c r="F18" s="243">
        <v>0</v>
      </c>
      <c r="G18" s="243">
        <f t="shared" si="1"/>
        <v>145</v>
      </c>
      <c r="H18" s="243">
        <v>0</v>
      </c>
      <c r="I18" s="278">
        <v>121</v>
      </c>
      <c r="J18" s="244">
        <f t="shared" si="0"/>
        <v>1.1983471074380165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243">
        <v>4</v>
      </c>
      <c r="E19" s="243">
        <v>21</v>
      </c>
      <c r="F19" s="243">
        <v>0</v>
      </c>
      <c r="G19" s="243">
        <f t="shared" si="1"/>
        <v>25</v>
      </c>
      <c r="H19" s="243">
        <v>4</v>
      </c>
      <c r="I19" s="278">
        <v>5</v>
      </c>
      <c r="J19" s="244">
        <f t="shared" si="0"/>
        <v>5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>
        <v>30</v>
      </c>
      <c r="E20" s="243">
        <v>307</v>
      </c>
      <c r="F20" s="243">
        <v>0</v>
      </c>
      <c r="G20" s="243">
        <f t="shared" si="1"/>
        <v>337</v>
      </c>
      <c r="H20" s="243">
        <v>13</v>
      </c>
      <c r="I20" s="278">
        <v>296</v>
      </c>
      <c r="J20" s="244">
        <f t="shared" si="0"/>
        <v>1.1385135135135136</v>
      </c>
    </row>
    <row r="21" spans="1:10" x14ac:dyDescent="0.25">
      <c r="A21" s="265" t="s">
        <v>57</v>
      </c>
      <c r="B21" s="190" t="s">
        <v>55</v>
      </c>
      <c r="C21" s="190" t="s">
        <v>432</v>
      </c>
      <c r="D21" s="243">
        <v>0</v>
      </c>
      <c r="E21" s="243">
        <v>7</v>
      </c>
      <c r="F21" s="243">
        <v>0</v>
      </c>
      <c r="G21" s="243">
        <f t="shared" si="1"/>
        <v>7</v>
      </c>
      <c r="H21" s="243">
        <v>0</v>
      </c>
      <c r="I21" s="278">
        <v>7</v>
      </c>
      <c r="J21" s="244">
        <f t="shared" si="0"/>
        <v>1</v>
      </c>
    </row>
    <row r="22" spans="1:10" x14ac:dyDescent="0.25">
      <c r="A22" s="265" t="s">
        <v>513</v>
      </c>
      <c r="B22" s="190" t="s">
        <v>55</v>
      </c>
      <c r="C22" s="190" t="s">
        <v>514</v>
      </c>
      <c r="D22" s="243">
        <v>0</v>
      </c>
      <c r="E22" s="243">
        <v>0</v>
      </c>
      <c r="F22" s="243">
        <v>0</v>
      </c>
      <c r="G22" s="243">
        <f t="shared" si="1"/>
        <v>0</v>
      </c>
      <c r="H22" s="243">
        <v>0</v>
      </c>
      <c r="I22" s="278">
        <v>0</v>
      </c>
      <c r="J22" s="244">
        <v>0</v>
      </c>
    </row>
    <row r="23" spans="1:10" x14ac:dyDescent="0.25">
      <c r="A23" s="190" t="s">
        <v>59</v>
      </c>
      <c r="B23" s="190" t="s">
        <v>60</v>
      </c>
      <c r="C23" s="190" t="s">
        <v>61</v>
      </c>
      <c r="D23" s="243">
        <v>2</v>
      </c>
      <c r="E23" s="243">
        <v>12</v>
      </c>
      <c r="F23" s="243">
        <v>0</v>
      </c>
      <c r="G23" s="243">
        <f t="shared" si="1"/>
        <v>14</v>
      </c>
      <c r="H23" s="243">
        <v>1</v>
      </c>
      <c r="I23" s="278">
        <v>12</v>
      </c>
      <c r="J23" s="244">
        <f t="shared" si="0"/>
        <v>1.1666666666666667</v>
      </c>
    </row>
    <row r="24" spans="1:10" x14ac:dyDescent="0.25">
      <c r="A24" s="190" t="s">
        <v>62</v>
      </c>
      <c r="B24" s="190" t="s">
        <v>63</v>
      </c>
      <c r="C24" s="190" t="s">
        <v>64</v>
      </c>
      <c r="D24" s="243">
        <v>4</v>
      </c>
      <c r="E24" s="243">
        <v>37</v>
      </c>
      <c r="F24" s="243">
        <v>0</v>
      </c>
      <c r="G24" s="243">
        <f t="shared" si="1"/>
        <v>41</v>
      </c>
      <c r="H24" s="243">
        <v>1</v>
      </c>
      <c r="I24" s="278">
        <v>39</v>
      </c>
      <c r="J24" s="244">
        <f t="shared" si="0"/>
        <v>1.0512820512820513</v>
      </c>
    </row>
    <row r="25" spans="1:10" x14ac:dyDescent="0.25">
      <c r="A25" s="154" t="s">
        <v>65</v>
      </c>
      <c r="B25" s="154" t="s">
        <v>66</v>
      </c>
      <c r="C25" s="154" t="s">
        <v>67</v>
      </c>
      <c r="D25" s="239">
        <v>7</v>
      </c>
      <c r="E25" s="239">
        <v>75</v>
      </c>
      <c r="F25" s="239">
        <v>0</v>
      </c>
      <c r="G25" s="239">
        <f t="shared" si="1"/>
        <v>82</v>
      </c>
      <c r="H25" s="239">
        <v>2</v>
      </c>
      <c r="I25" s="239">
        <v>113</v>
      </c>
      <c r="J25" s="240">
        <f t="shared" si="0"/>
        <v>0.72566371681415931</v>
      </c>
    </row>
    <row r="26" spans="1:10" x14ac:dyDescent="0.25">
      <c r="A26" s="190" t="s">
        <v>68</v>
      </c>
      <c r="B26" s="190" t="s">
        <v>66</v>
      </c>
      <c r="C26" s="190" t="s">
        <v>69</v>
      </c>
      <c r="D26" s="243">
        <v>3</v>
      </c>
      <c r="E26" s="243">
        <v>40</v>
      </c>
      <c r="F26" s="243">
        <v>0</v>
      </c>
      <c r="G26" s="243">
        <f t="shared" si="1"/>
        <v>43</v>
      </c>
      <c r="H26" s="243">
        <v>3</v>
      </c>
      <c r="I26" s="243">
        <v>37</v>
      </c>
      <c r="J26" s="244">
        <f t="shared" si="0"/>
        <v>1.1621621621621621</v>
      </c>
    </row>
    <row r="27" spans="1:10" x14ac:dyDescent="0.25">
      <c r="A27" s="190" t="s">
        <v>70</v>
      </c>
      <c r="B27" s="190" t="s">
        <v>71</v>
      </c>
      <c r="C27" s="190" t="s">
        <v>72</v>
      </c>
      <c r="D27" s="243">
        <v>0</v>
      </c>
      <c r="E27" s="243">
        <v>18</v>
      </c>
      <c r="F27" s="243">
        <v>0</v>
      </c>
      <c r="G27" s="243">
        <f t="shared" si="1"/>
        <v>18</v>
      </c>
      <c r="H27" s="243">
        <v>0</v>
      </c>
      <c r="I27" s="278">
        <v>21</v>
      </c>
      <c r="J27" s="244">
        <f t="shared" si="0"/>
        <v>0.8571428571428571</v>
      </c>
    </row>
    <row r="28" spans="1:10" x14ac:dyDescent="0.25">
      <c r="A28" s="245">
        <v>2002</v>
      </c>
      <c r="B28" s="190" t="s">
        <v>71</v>
      </c>
      <c r="C28" s="190" t="s">
        <v>74</v>
      </c>
      <c r="D28" s="243">
        <v>4</v>
      </c>
      <c r="E28" s="243">
        <v>27</v>
      </c>
      <c r="F28" s="243">
        <v>0</v>
      </c>
      <c r="G28" s="243">
        <f t="shared" si="1"/>
        <v>31</v>
      </c>
      <c r="H28" s="243">
        <v>4</v>
      </c>
      <c r="I28" s="278">
        <v>27</v>
      </c>
      <c r="J28" s="244">
        <f t="shared" si="0"/>
        <v>1.1481481481481481</v>
      </c>
    </row>
    <row r="29" spans="1:10" x14ac:dyDescent="0.25">
      <c r="A29" s="190" t="s">
        <v>75</v>
      </c>
      <c r="B29" s="190" t="s">
        <v>76</v>
      </c>
      <c r="C29" s="190" t="s">
        <v>77</v>
      </c>
      <c r="D29" s="243">
        <v>3</v>
      </c>
      <c r="E29" s="243">
        <v>39</v>
      </c>
      <c r="F29" s="243">
        <v>0</v>
      </c>
      <c r="G29" s="243">
        <f t="shared" si="1"/>
        <v>42</v>
      </c>
      <c r="H29" s="243">
        <v>3</v>
      </c>
      <c r="I29" s="278">
        <v>48</v>
      </c>
      <c r="J29" s="244">
        <f t="shared" si="0"/>
        <v>0.875</v>
      </c>
    </row>
    <row r="30" spans="1:10" x14ac:dyDescent="0.25">
      <c r="A30" s="190" t="s">
        <v>78</v>
      </c>
      <c r="B30" s="190" t="s">
        <v>79</v>
      </c>
      <c r="C30" s="190" t="s">
        <v>80</v>
      </c>
      <c r="D30" s="243">
        <v>0</v>
      </c>
      <c r="E30" s="243">
        <v>3</v>
      </c>
      <c r="F30" s="243">
        <v>0</v>
      </c>
      <c r="G30" s="243">
        <f t="shared" si="1"/>
        <v>3</v>
      </c>
      <c r="H30" s="243">
        <v>0</v>
      </c>
      <c r="I30" s="243">
        <v>3</v>
      </c>
      <c r="J30" s="244">
        <f t="shared" si="0"/>
        <v>1</v>
      </c>
    </row>
    <row r="31" spans="1:10" x14ac:dyDescent="0.25">
      <c r="A31" s="190" t="s">
        <v>81</v>
      </c>
      <c r="B31" s="190" t="s">
        <v>82</v>
      </c>
      <c r="C31" s="190" t="s">
        <v>83</v>
      </c>
      <c r="D31" s="243">
        <v>0</v>
      </c>
      <c r="E31" s="243">
        <v>1</v>
      </c>
      <c r="F31" s="243">
        <v>0</v>
      </c>
      <c r="G31" s="243">
        <f t="shared" si="1"/>
        <v>1</v>
      </c>
      <c r="H31" s="243">
        <v>0</v>
      </c>
      <c r="I31" s="243">
        <v>1</v>
      </c>
      <c r="J31" s="244">
        <f t="shared" si="0"/>
        <v>1</v>
      </c>
    </row>
    <row r="32" spans="1:10" x14ac:dyDescent="0.25">
      <c r="A32" s="190" t="s">
        <v>84</v>
      </c>
      <c r="B32" s="190" t="s">
        <v>85</v>
      </c>
      <c r="C32" s="190" t="s">
        <v>86</v>
      </c>
      <c r="D32" s="243">
        <v>20</v>
      </c>
      <c r="E32" s="243">
        <v>131</v>
      </c>
      <c r="F32" s="243">
        <v>0</v>
      </c>
      <c r="G32" s="243">
        <f t="shared" si="1"/>
        <v>151</v>
      </c>
      <c r="H32" s="243">
        <v>12</v>
      </c>
      <c r="I32" s="278">
        <v>176</v>
      </c>
      <c r="J32" s="244">
        <f t="shared" si="0"/>
        <v>0.85795454545454541</v>
      </c>
    </row>
    <row r="33" spans="1:10" x14ac:dyDescent="0.25">
      <c r="A33" s="190" t="s">
        <v>88</v>
      </c>
      <c r="B33" s="190" t="s">
        <v>89</v>
      </c>
      <c r="C33" s="190" t="s">
        <v>90</v>
      </c>
      <c r="D33" s="243">
        <v>1</v>
      </c>
      <c r="E33" s="243">
        <v>33</v>
      </c>
      <c r="F33" s="243">
        <v>0</v>
      </c>
      <c r="G33" s="243">
        <f t="shared" si="1"/>
        <v>34</v>
      </c>
      <c r="H33" s="243">
        <v>1</v>
      </c>
      <c r="I33" s="278">
        <v>33</v>
      </c>
      <c r="J33" s="244">
        <f t="shared" si="0"/>
        <v>1.0303030303030303</v>
      </c>
    </row>
    <row r="34" spans="1:10" x14ac:dyDescent="0.25">
      <c r="A34" s="190" t="s">
        <v>91</v>
      </c>
      <c r="B34" s="190" t="s">
        <v>92</v>
      </c>
      <c r="C34" s="190" t="s">
        <v>93</v>
      </c>
      <c r="D34" s="243">
        <v>2</v>
      </c>
      <c r="E34" s="243">
        <v>124</v>
      </c>
      <c r="F34" s="243">
        <v>0</v>
      </c>
      <c r="G34" s="243">
        <f t="shared" si="1"/>
        <v>126</v>
      </c>
      <c r="H34" s="243">
        <v>2</v>
      </c>
      <c r="I34" s="278">
        <v>107</v>
      </c>
      <c r="J34" s="244">
        <f t="shared" si="0"/>
        <v>1.1775700934579438</v>
      </c>
    </row>
    <row r="35" spans="1:10" x14ac:dyDescent="0.25">
      <c r="A35" s="190" t="s">
        <v>94</v>
      </c>
      <c r="B35" s="190" t="s">
        <v>95</v>
      </c>
      <c r="C35" s="190" t="s">
        <v>96</v>
      </c>
      <c r="D35" s="243">
        <v>0</v>
      </c>
      <c r="E35" s="243">
        <v>22</v>
      </c>
      <c r="F35" s="243">
        <v>0</v>
      </c>
      <c r="G35" s="243">
        <f t="shared" si="1"/>
        <v>22</v>
      </c>
      <c r="H35" s="243">
        <v>0</v>
      </c>
      <c r="I35" s="278">
        <v>12</v>
      </c>
      <c r="J35" s="244">
        <f t="shared" si="0"/>
        <v>1.8333333333333333</v>
      </c>
    </row>
    <row r="36" spans="1:10" x14ac:dyDescent="0.25">
      <c r="A36" s="190" t="s">
        <v>97</v>
      </c>
      <c r="B36" s="190" t="s">
        <v>98</v>
      </c>
      <c r="C36" s="190" t="s">
        <v>99</v>
      </c>
      <c r="D36" s="243">
        <v>0</v>
      </c>
      <c r="E36" s="243">
        <v>6</v>
      </c>
      <c r="F36" s="243">
        <v>0</v>
      </c>
      <c r="G36" s="243">
        <f t="shared" si="1"/>
        <v>6</v>
      </c>
      <c r="H36" s="243">
        <v>0</v>
      </c>
      <c r="I36" s="278">
        <v>5</v>
      </c>
      <c r="J36" s="244">
        <f t="shared" si="0"/>
        <v>1.2</v>
      </c>
    </row>
    <row r="37" spans="1:10" x14ac:dyDescent="0.25">
      <c r="A37" s="190" t="s">
        <v>100</v>
      </c>
      <c r="B37" s="190" t="s">
        <v>101</v>
      </c>
      <c r="C37" s="190" t="s">
        <v>102</v>
      </c>
      <c r="D37" s="243">
        <v>0</v>
      </c>
      <c r="E37" s="243">
        <v>4</v>
      </c>
      <c r="F37" s="243">
        <v>0</v>
      </c>
      <c r="G37" s="243">
        <f t="shared" si="1"/>
        <v>4</v>
      </c>
      <c r="H37" s="243">
        <v>0</v>
      </c>
      <c r="I37" s="243">
        <v>3</v>
      </c>
      <c r="J37" s="244">
        <f t="shared" si="0"/>
        <v>1.3333333333333333</v>
      </c>
    </row>
    <row r="38" spans="1:10" x14ac:dyDescent="0.25">
      <c r="A38" s="190" t="s">
        <v>103</v>
      </c>
      <c r="B38" s="190" t="s">
        <v>104</v>
      </c>
      <c r="C38" s="190" t="s">
        <v>105</v>
      </c>
      <c r="D38" s="243">
        <v>1</v>
      </c>
      <c r="E38" s="243">
        <v>3</v>
      </c>
      <c r="F38" s="243">
        <v>0</v>
      </c>
      <c r="G38" s="243">
        <f t="shared" si="1"/>
        <v>4</v>
      </c>
      <c r="H38" s="243">
        <v>0</v>
      </c>
      <c r="I38" s="278">
        <v>4</v>
      </c>
      <c r="J38" s="244">
        <f t="shared" si="0"/>
        <v>1</v>
      </c>
    </row>
    <row r="39" spans="1:10" x14ac:dyDescent="0.25">
      <c r="A39" s="190" t="s">
        <v>106</v>
      </c>
      <c r="B39" s="190" t="s">
        <v>107</v>
      </c>
      <c r="C39" s="190" t="s">
        <v>108</v>
      </c>
      <c r="D39" s="243">
        <v>1</v>
      </c>
      <c r="E39" s="243">
        <v>18</v>
      </c>
      <c r="F39" s="243">
        <v>0</v>
      </c>
      <c r="G39" s="243">
        <f t="shared" si="1"/>
        <v>19</v>
      </c>
      <c r="H39" s="243">
        <v>1</v>
      </c>
      <c r="I39" s="278">
        <v>19</v>
      </c>
      <c r="J39" s="244">
        <f t="shared" si="0"/>
        <v>1</v>
      </c>
    </row>
    <row r="40" spans="1:10" x14ac:dyDescent="0.25">
      <c r="A40" s="190" t="s">
        <v>109</v>
      </c>
      <c r="B40" s="190" t="s">
        <v>110</v>
      </c>
      <c r="C40" s="190" t="s">
        <v>111</v>
      </c>
      <c r="D40" s="243">
        <v>2</v>
      </c>
      <c r="E40" s="243">
        <v>28</v>
      </c>
      <c r="F40" s="243">
        <v>0</v>
      </c>
      <c r="G40" s="243">
        <f t="shared" si="1"/>
        <v>30</v>
      </c>
      <c r="H40" s="243">
        <v>2</v>
      </c>
      <c r="I40" s="278">
        <v>29</v>
      </c>
      <c r="J40" s="244">
        <f t="shared" si="0"/>
        <v>1.0344827586206897</v>
      </c>
    </row>
    <row r="41" spans="1:10" x14ac:dyDescent="0.25">
      <c r="A41" s="190" t="s">
        <v>112</v>
      </c>
      <c r="B41" s="190" t="s">
        <v>113</v>
      </c>
      <c r="C41" s="190" t="s">
        <v>114</v>
      </c>
      <c r="D41" s="243">
        <v>14</v>
      </c>
      <c r="E41" s="243">
        <v>106</v>
      </c>
      <c r="F41" s="243">
        <v>0</v>
      </c>
      <c r="G41" s="243">
        <f t="shared" si="1"/>
        <v>120</v>
      </c>
      <c r="H41" s="243">
        <v>5</v>
      </c>
      <c r="I41" s="278">
        <v>82</v>
      </c>
      <c r="J41" s="244">
        <f t="shared" si="0"/>
        <v>1.4634146341463414</v>
      </c>
    </row>
    <row r="42" spans="1:10" x14ac:dyDescent="0.25">
      <c r="A42" s="190" t="s">
        <v>115</v>
      </c>
      <c r="B42" s="190" t="s">
        <v>116</v>
      </c>
      <c r="C42" s="190" t="s">
        <v>117</v>
      </c>
      <c r="D42" s="243">
        <v>0</v>
      </c>
      <c r="E42" s="243">
        <v>9</v>
      </c>
      <c r="F42" s="243">
        <v>0</v>
      </c>
      <c r="G42" s="243">
        <f t="shared" si="1"/>
        <v>9</v>
      </c>
      <c r="H42" s="243">
        <v>0</v>
      </c>
      <c r="I42" s="243">
        <v>10</v>
      </c>
      <c r="J42" s="244">
        <f t="shared" si="0"/>
        <v>0.9</v>
      </c>
    </row>
    <row r="43" spans="1:10" x14ac:dyDescent="0.25">
      <c r="A43" s="190" t="s">
        <v>118</v>
      </c>
      <c r="B43" s="190" t="s">
        <v>119</v>
      </c>
      <c r="C43" s="190" t="s">
        <v>120</v>
      </c>
      <c r="D43" s="243">
        <v>2</v>
      </c>
      <c r="E43" s="243">
        <v>9</v>
      </c>
      <c r="F43" s="243">
        <v>0</v>
      </c>
      <c r="G43" s="243">
        <f t="shared" si="1"/>
        <v>11</v>
      </c>
      <c r="H43" s="243">
        <v>2</v>
      </c>
      <c r="I43" s="278">
        <v>9</v>
      </c>
      <c r="J43" s="244">
        <f t="shared" si="0"/>
        <v>1.2222222222222223</v>
      </c>
    </row>
    <row r="44" spans="1:10" x14ac:dyDescent="0.25">
      <c r="A44" s="190" t="s">
        <v>121</v>
      </c>
      <c r="B44" s="190" t="s">
        <v>122</v>
      </c>
      <c r="C44" s="190" t="s">
        <v>123</v>
      </c>
      <c r="D44" s="243">
        <v>7</v>
      </c>
      <c r="E44" s="243">
        <v>146</v>
      </c>
      <c r="F44" s="243">
        <v>0</v>
      </c>
      <c r="G44" s="243">
        <f t="shared" si="1"/>
        <v>153</v>
      </c>
      <c r="H44" s="243">
        <v>7</v>
      </c>
      <c r="I44" s="278">
        <v>88</v>
      </c>
      <c r="J44" s="244">
        <f t="shared" si="0"/>
        <v>1.7386363636363635</v>
      </c>
    </row>
    <row r="45" spans="1:10" x14ac:dyDescent="0.25">
      <c r="A45" s="190" t="s">
        <v>124</v>
      </c>
      <c r="B45" s="190" t="s">
        <v>122</v>
      </c>
      <c r="C45" s="190" t="s">
        <v>125</v>
      </c>
      <c r="D45" s="243">
        <v>2</v>
      </c>
      <c r="E45" s="243">
        <v>44</v>
      </c>
      <c r="F45" s="243">
        <v>2</v>
      </c>
      <c r="G45" s="243">
        <f t="shared" si="1"/>
        <v>48</v>
      </c>
      <c r="H45" s="243">
        <v>0</v>
      </c>
      <c r="I45" s="243">
        <v>27</v>
      </c>
      <c r="J45" s="244">
        <f t="shared" si="0"/>
        <v>1.7777777777777777</v>
      </c>
    </row>
    <row r="46" spans="1:10" x14ac:dyDescent="0.25">
      <c r="A46" s="154" t="s">
        <v>126</v>
      </c>
      <c r="B46" s="154" t="s">
        <v>127</v>
      </c>
      <c r="C46" s="154" t="s">
        <v>127</v>
      </c>
      <c r="D46" s="239">
        <v>5</v>
      </c>
      <c r="E46" s="239">
        <v>19</v>
      </c>
      <c r="F46" s="239">
        <v>0</v>
      </c>
      <c r="G46" s="239">
        <f t="shared" si="1"/>
        <v>24</v>
      </c>
      <c r="H46" s="239">
        <v>5</v>
      </c>
      <c r="I46" s="239">
        <v>35</v>
      </c>
      <c r="J46" s="240">
        <f t="shared" si="0"/>
        <v>0.68571428571428572</v>
      </c>
    </row>
    <row r="47" spans="1:10" x14ac:dyDescent="0.25">
      <c r="A47" s="190" t="s">
        <v>128</v>
      </c>
      <c r="B47" s="190" t="s">
        <v>129</v>
      </c>
      <c r="C47" s="190" t="s">
        <v>130</v>
      </c>
      <c r="D47" s="243">
        <v>0</v>
      </c>
      <c r="E47" s="243">
        <v>30</v>
      </c>
      <c r="F47" s="243">
        <v>0</v>
      </c>
      <c r="G47" s="243">
        <f t="shared" si="1"/>
        <v>30</v>
      </c>
      <c r="H47" s="243">
        <v>0</v>
      </c>
      <c r="I47" s="278">
        <v>25</v>
      </c>
      <c r="J47" s="244">
        <f t="shared" si="0"/>
        <v>1.2</v>
      </c>
    </row>
    <row r="48" spans="1:10" x14ac:dyDescent="0.25">
      <c r="A48" s="190" t="s">
        <v>131</v>
      </c>
      <c r="B48" s="190" t="s">
        <v>132</v>
      </c>
      <c r="C48" s="190" t="s">
        <v>133</v>
      </c>
      <c r="D48" s="243">
        <v>1</v>
      </c>
      <c r="E48" s="243">
        <v>19</v>
      </c>
      <c r="F48" s="243">
        <v>0</v>
      </c>
      <c r="G48" s="243">
        <f t="shared" si="1"/>
        <v>20</v>
      </c>
      <c r="H48" s="243">
        <v>0</v>
      </c>
      <c r="I48" s="278">
        <v>20</v>
      </c>
      <c r="J48" s="244">
        <f t="shared" si="0"/>
        <v>1</v>
      </c>
    </row>
    <row r="49" spans="1:10" x14ac:dyDescent="0.25">
      <c r="A49" s="190" t="s">
        <v>134</v>
      </c>
      <c r="B49" s="190" t="s">
        <v>135</v>
      </c>
      <c r="C49" s="190" t="s">
        <v>136</v>
      </c>
      <c r="D49" s="243">
        <v>5</v>
      </c>
      <c r="E49" s="243">
        <v>71</v>
      </c>
      <c r="F49" s="243">
        <v>0</v>
      </c>
      <c r="G49" s="243">
        <f t="shared" si="1"/>
        <v>76</v>
      </c>
      <c r="H49" s="243">
        <v>0</v>
      </c>
      <c r="I49" s="278">
        <v>91</v>
      </c>
      <c r="J49" s="244">
        <f t="shared" si="0"/>
        <v>0.8351648351648352</v>
      </c>
    </row>
    <row r="50" spans="1:10" x14ac:dyDescent="0.25">
      <c r="A50" s="190" t="s">
        <v>137</v>
      </c>
      <c r="B50" s="190" t="s">
        <v>138</v>
      </c>
      <c r="C50" s="190" t="s">
        <v>139</v>
      </c>
      <c r="D50" s="243">
        <v>4</v>
      </c>
      <c r="E50" s="243">
        <v>64</v>
      </c>
      <c r="F50" s="243">
        <v>0</v>
      </c>
      <c r="G50" s="243">
        <f t="shared" si="1"/>
        <v>68</v>
      </c>
      <c r="H50" s="243">
        <v>0</v>
      </c>
      <c r="I50" s="278">
        <v>75</v>
      </c>
      <c r="J50" s="244">
        <f t="shared" si="0"/>
        <v>0.90666666666666662</v>
      </c>
    </row>
    <row r="51" spans="1:10" x14ac:dyDescent="0.25">
      <c r="A51" s="190" t="s">
        <v>140</v>
      </c>
      <c r="B51" s="190" t="s">
        <v>141</v>
      </c>
      <c r="C51" s="190" t="s">
        <v>142</v>
      </c>
      <c r="D51" s="243">
        <v>7</v>
      </c>
      <c r="E51" s="243">
        <v>88</v>
      </c>
      <c r="F51" s="243">
        <v>0</v>
      </c>
      <c r="G51" s="243">
        <f t="shared" si="1"/>
        <v>95</v>
      </c>
      <c r="H51" s="243">
        <v>1</v>
      </c>
      <c r="I51" s="278">
        <v>60</v>
      </c>
      <c r="J51" s="244">
        <f t="shared" si="0"/>
        <v>1.5833333333333333</v>
      </c>
    </row>
    <row r="52" spans="1:10" x14ac:dyDescent="0.25">
      <c r="A52" s="190" t="s">
        <v>143</v>
      </c>
      <c r="B52" s="190" t="s">
        <v>144</v>
      </c>
      <c r="C52" s="190" t="s">
        <v>145</v>
      </c>
      <c r="D52" s="243">
        <v>1</v>
      </c>
      <c r="E52" s="243">
        <v>35</v>
      </c>
      <c r="F52" s="243">
        <v>0</v>
      </c>
      <c r="G52" s="243">
        <f t="shared" si="1"/>
        <v>36</v>
      </c>
      <c r="H52" s="243">
        <v>1</v>
      </c>
      <c r="I52" s="278">
        <v>41</v>
      </c>
      <c r="J52" s="244">
        <f t="shared" si="0"/>
        <v>0.87804878048780488</v>
      </c>
    </row>
    <row r="53" spans="1:10" x14ac:dyDescent="0.25">
      <c r="A53" s="190" t="s">
        <v>146</v>
      </c>
      <c r="B53" s="190" t="s">
        <v>147</v>
      </c>
      <c r="C53" s="190" t="s">
        <v>148</v>
      </c>
      <c r="D53" s="243">
        <v>4</v>
      </c>
      <c r="E53" s="243">
        <v>21</v>
      </c>
      <c r="F53" s="243">
        <v>0</v>
      </c>
      <c r="G53" s="243">
        <f t="shared" si="1"/>
        <v>25</v>
      </c>
      <c r="H53" s="243">
        <v>1</v>
      </c>
      <c r="I53" s="278">
        <v>23</v>
      </c>
      <c r="J53" s="244">
        <f t="shared" si="0"/>
        <v>1.0869565217391304</v>
      </c>
    </row>
    <row r="54" spans="1:10" x14ac:dyDescent="0.25">
      <c r="A54" s="190" t="s">
        <v>149</v>
      </c>
      <c r="B54" s="190" t="s">
        <v>147</v>
      </c>
      <c r="C54" s="190" t="s">
        <v>150</v>
      </c>
      <c r="D54" s="243">
        <v>5</v>
      </c>
      <c r="E54" s="243">
        <v>22</v>
      </c>
      <c r="F54" s="243">
        <v>0</v>
      </c>
      <c r="G54" s="243">
        <f t="shared" si="1"/>
        <v>27</v>
      </c>
      <c r="H54" s="243">
        <v>0</v>
      </c>
      <c r="I54" s="278">
        <v>27</v>
      </c>
      <c r="J54" s="244">
        <f t="shared" si="0"/>
        <v>1</v>
      </c>
    </row>
    <row r="55" spans="1:10" x14ac:dyDescent="0.25">
      <c r="A55" s="190" t="s">
        <v>151</v>
      </c>
      <c r="B55" s="190" t="s">
        <v>152</v>
      </c>
      <c r="C55" s="190" t="s">
        <v>153</v>
      </c>
      <c r="D55" s="243">
        <v>3</v>
      </c>
      <c r="E55" s="243">
        <v>58</v>
      </c>
      <c r="F55" s="243">
        <v>0</v>
      </c>
      <c r="G55" s="243">
        <f t="shared" si="1"/>
        <v>61</v>
      </c>
      <c r="H55" s="243">
        <v>3</v>
      </c>
      <c r="I55" s="278">
        <v>38</v>
      </c>
      <c r="J55" s="244">
        <f t="shared" si="0"/>
        <v>1.6052631578947369</v>
      </c>
    </row>
    <row r="56" spans="1:10" x14ac:dyDescent="0.25">
      <c r="A56" s="190" t="s">
        <v>154</v>
      </c>
      <c r="B56" s="190" t="s">
        <v>155</v>
      </c>
      <c r="C56" s="190" t="s">
        <v>156</v>
      </c>
      <c r="D56" s="243">
        <v>3</v>
      </c>
      <c r="E56" s="243">
        <v>10</v>
      </c>
      <c r="F56" s="243">
        <v>0</v>
      </c>
      <c r="G56" s="243">
        <f t="shared" si="1"/>
        <v>13</v>
      </c>
      <c r="H56" s="243">
        <v>0</v>
      </c>
      <c r="I56" s="278">
        <v>10</v>
      </c>
      <c r="J56" s="244">
        <f t="shared" si="0"/>
        <v>1.3</v>
      </c>
    </row>
    <row r="57" spans="1:10" x14ac:dyDescent="0.25">
      <c r="A57" s="190" t="s">
        <v>157</v>
      </c>
      <c r="B57" s="190" t="s">
        <v>155</v>
      </c>
      <c r="C57" s="190" t="s">
        <v>158</v>
      </c>
      <c r="D57" s="243">
        <v>2</v>
      </c>
      <c r="E57" s="243">
        <v>23</v>
      </c>
      <c r="F57" s="243">
        <v>0</v>
      </c>
      <c r="G57" s="243">
        <f t="shared" si="1"/>
        <v>25</v>
      </c>
      <c r="H57" s="243">
        <v>0</v>
      </c>
      <c r="I57" s="278">
        <v>20</v>
      </c>
      <c r="J57" s="244">
        <f t="shared" si="0"/>
        <v>1.25</v>
      </c>
    </row>
    <row r="58" spans="1:10" x14ac:dyDescent="0.25">
      <c r="A58" s="190" t="s">
        <v>159</v>
      </c>
      <c r="B58" s="190" t="s">
        <v>160</v>
      </c>
      <c r="C58" s="190" t="s">
        <v>161</v>
      </c>
      <c r="D58" s="243">
        <v>4</v>
      </c>
      <c r="E58" s="243">
        <v>188</v>
      </c>
      <c r="F58" s="243">
        <v>0</v>
      </c>
      <c r="G58" s="243">
        <f t="shared" si="1"/>
        <v>192</v>
      </c>
      <c r="H58" s="243">
        <v>1</v>
      </c>
      <c r="I58" s="278">
        <v>19</v>
      </c>
      <c r="J58" s="244">
        <f t="shared" si="0"/>
        <v>10.105263157894736</v>
      </c>
    </row>
    <row r="59" spans="1:10" x14ac:dyDescent="0.25">
      <c r="A59" s="190" t="s">
        <v>162</v>
      </c>
      <c r="B59" s="190" t="s">
        <v>163</v>
      </c>
      <c r="C59" s="190" t="s">
        <v>164</v>
      </c>
      <c r="D59" s="243">
        <v>0</v>
      </c>
      <c r="E59" s="243">
        <v>50</v>
      </c>
      <c r="F59" s="243">
        <v>0</v>
      </c>
      <c r="G59" s="243">
        <f t="shared" si="1"/>
        <v>50</v>
      </c>
      <c r="H59" s="243">
        <v>0</v>
      </c>
      <c r="I59" s="278">
        <v>27</v>
      </c>
      <c r="J59" s="244">
        <f t="shared" si="0"/>
        <v>1.8518518518518519</v>
      </c>
    </row>
    <row r="60" spans="1:10" x14ac:dyDescent="0.25">
      <c r="A60" s="190" t="s">
        <v>165</v>
      </c>
      <c r="B60" s="190" t="s">
        <v>166</v>
      </c>
      <c r="C60" s="190" t="s">
        <v>167</v>
      </c>
      <c r="D60" s="243">
        <v>2</v>
      </c>
      <c r="E60" s="243">
        <v>89</v>
      </c>
      <c r="F60" s="243">
        <v>0</v>
      </c>
      <c r="G60" s="243">
        <f t="shared" si="1"/>
        <v>91</v>
      </c>
      <c r="H60" s="243">
        <v>0</v>
      </c>
      <c r="I60" s="278">
        <v>72</v>
      </c>
      <c r="J60" s="244">
        <f t="shared" si="0"/>
        <v>1.2638888888888888</v>
      </c>
    </row>
    <row r="61" spans="1:10" x14ac:dyDescent="0.25">
      <c r="A61" s="190" t="s">
        <v>168</v>
      </c>
      <c r="B61" s="190" t="s">
        <v>169</v>
      </c>
      <c r="C61" s="190" t="s">
        <v>170</v>
      </c>
      <c r="D61" s="243">
        <v>2</v>
      </c>
      <c r="E61" s="243">
        <v>9</v>
      </c>
      <c r="F61" s="243">
        <v>0</v>
      </c>
      <c r="G61" s="243">
        <f t="shared" si="1"/>
        <v>11</v>
      </c>
      <c r="H61" s="243">
        <v>0</v>
      </c>
      <c r="I61" s="278">
        <v>10</v>
      </c>
      <c r="J61" s="244">
        <f t="shared" si="0"/>
        <v>1.1000000000000001</v>
      </c>
    </row>
    <row r="62" spans="1:10" x14ac:dyDescent="0.25">
      <c r="A62" s="190" t="s">
        <v>171</v>
      </c>
      <c r="B62" s="190" t="s">
        <v>172</v>
      </c>
      <c r="C62" s="190" t="s">
        <v>172</v>
      </c>
      <c r="D62" s="243">
        <v>10</v>
      </c>
      <c r="E62" s="243">
        <v>110</v>
      </c>
      <c r="F62" s="243">
        <v>0</v>
      </c>
      <c r="G62" s="243">
        <f t="shared" si="1"/>
        <v>120</v>
      </c>
      <c r="H62" s="243">
        <v>1</v>
      </c>
      <c r="I62" s="278">
        <v>113</v>
      </c>
      <c r="J62" s="244">
        <f t="shared" si="0"/>
        <v>1.0619469026548674</v>
      </c>
    </row>
    <row r="63" spans="1:10" x14ac:dyDescent="0.25">
      <c r="A63" s="190" t="s">
        <v>173</v>
      </c>
      <c r="B63" s="190" t="s">
        <v>174</v>
      </c>
      <c r="C63" s="190" t="s">
        <v>175</v>
      </c>
      <c r="D63" s="243">
        <v>1</v>
      </c>
      <c r="E63" s="243">
        <v>18</v>
      </c>
      <c r="F63" s="243">
        <v>0</v>
      </c>
      <c r="G63" s="243">
        <f t="shared" si="1"/>
        <v>19</v>
      </c>
      <c r="H63" s="243">
        <v>1</v>
      </c>
      <c r="I63" s="278">
        <v>9</v>
      </c>
      <c r="J63" s="244">
        <f t="shared" si="0"/>
        <v>2.1111111111111112</v>
      </c>
    </row>
    <row r="64" spans="1:10" x14ac:dyDescent="0.25">
      <c r="A64" s="190" t="s">
        <v>176</v>
      </c>
      <c r="B64" s="190" t="s">
        <v>177</v>
      </c>
      <c r="C64" s="190" t="s">
        <v>178</v>
      </c>
      <c r="D64" s="243">
        <v>2</v>
      </c>
      <c r="E64" s="243">
        <v>30</v>
      </c>
      <c r="F64" s="243">
        <v>0</v>
      </c>
      <c r="G64" s="243">
        <f t="shared" si="1"/>
        <v>32</v>
      </c>
      <c r="H64" s="243">
        <v>1</v>
      </c>
      <c r="I64" s="278">
        <v>32</v>
      </c>
      <c r="J64" s="244">
        <f t="shared" si="0"/>
        <v>1</v>
      </c>
    </row>
    <row r="65" spans="1:10" x14ac:dyDescent="0.25">
      <c r="A65" s="190" t="s">
        <v>181</v>
      </c>
      <c r="B65" s="190" t="s">
        <v>180</v>
      </c>
      <c r="C65" s="190" t="s">
        <v>429</v>
      </c>
      <c r="D65" s="243">
        <v>0</v>
      </c>
      <c r="E65" s="243">
        <v>157</v>
      </c>
      <c r="F65" s="243">
        <v>0</v>
      </c>
      <c r="G65" s="243">
        <f t="shared" si="1"/>
        <v>157</v>
      </c>
      <c r="H65" s="243">
        <v>0</v>
      </c>
      <c r="I65" s="243">
        <v>151</v>
      </c>
      <c r="J65" s="244">
        <f t="shared" si="0"/>
        <v>1.0397350993377483</v>
      </c>
    </row>
    <row r="66" spans="1:10" x14ac:dyDescent="0.25">
      <c r="A66" s="190" t="s">
        <v>183</v>
      </c>
      <c r="B66" s="190" t="s">
        <v>180</v>
      </c>
      <c r="C66" s="190" t="s">
        <v>184</v>
      </c>
      <c r="D66" s="243">
        <v>2</v>
      </c>
      <c r="E66" s="243">
        <v>166</v>
      </c>
      <c r="F66" s="243">
        <v>0</v>
      </c>
      <c r="G66" s="243">
        <f t="shared" si="1"/>
        <v>168</v>
      </c>
      <c r="H66" s="243">
        <v>1</v>
      </c>
      <c r="I66" s="243">
        <v>176</v>
      </c>
      <c r="J66" s="244">
        <f t="shared" si="0"/>
        <v>0.95454545454545459</v>
      </c>
    </row>
    <row r="67" spans="1:10" x14ac:dyDescent="0.25">
      <c r="A67" s="190" t="s">
        <v>187</v>
      </c>
      <c r="B67" s="190" t="s">
        <v>180</v>
      </c>
      <c r="C67" s="190" t="s">
        <v>188</v>
      </c>
      <c r="D67" s="243">
        <v>1</v>
      </c>
      <c r="E67" s="243">
        <v>66</v>
      </c>
      <c r="F67" s="243">
        <v>0</v>
      </c>
      <c r="G67" s="243">
        <f t="shared" si="1"/>
        <v>67</v>
      </c>
      <c r="H67" s="243">
        <v>0</v>
      </c>
      <c r="I67" s="243">
        <v>64</v>
      </c>
      <c r="J67" s="244">
        <f t="shared" si="0"/>
        <v>1.046875</v>
      </c>
    </row>
    <row r="68" spans="1:10" x14ac:dyDescent="0.25">
      <c r="A68" s="190" t="s">
        <v>189</v>
      </c>
      <c r="B68" s="190" t="s">
        <v>180</v>
      </c>
      <c r="C68" s="190" t="s">
        <v>190</v>
      </c>
      <c r="D68" s="243">
        <v>5</v>
      </c>
      <c r="E68" s="243">
        <v>125</v>
      </c>
      <c r="F68" s="243">
        <v>0</v>
      </c>
      <c r="G68" s="243">
        <f t="shared" si="1"/>
        <v>130</v>
      </c>
      <c r="H68" s="243">
        <v>2</v>
      </c>
      <c r="I68" s="243">
        <v>123</v>
      </c>
      <c r="J68" s="244">
        <f t="shared" si="0"/>
        <v>1.056910569105691</v>
      </c>
    </row>
    <row r="69" spans="1:10" x14ac:dyDescent="0.25">
      <c r="A69" s="190" t="s">
        <v>412</v>
      </c>
      <c r="B69" s="190" t="s">
        <v>180</v>
      </c>
      <c r="C69" s="190" t="s">
        <v>430</v>
      </c>
      <c r="D69" s="243">
        <v>0</v>
      </c>
      <c r="E69" s="243">
        <v>164</v>
      </c>
      <c r="F69" s="243">
        <v>0</v>
      </c>
      <c r="G69" s="243">
        <f t="shared" si="1"/>
        <v>164</v>
      </c>
      <c r="H69" s="243">
        <v>0</v>
      </c>
      <c r="I69" s="243">
        <v>163</v>
      </c>
      <c r="J69" s="244">
        <f t="shared" si="0"/>
        <v>1.0061349693251533</v>
      </c>
    </row>
    <row r="70" spans="1:10" x14ac:dyDescent="0.25">
      <c r="A70" s="190" t="s">
        <v>191</v>
      </c>
      <c r="B70" s="190" t="s">
        <v>180</v>
      </c>
      <c r="C70" s="190" t="s">
        <v>192</v>
      </c>
      <c r="D70" s="243">
        <v>4</v>
      </c>
      <c r="E70" s="243">
        <v>83</v>
      </c>
      <c r="F70" s="243">
        <v>0</v>
      </c>
      <c r="G70" s="243">
        <f t="shared" si="1"/>
        <v>87</v>
      </c>
      <c r="H70" s="243">
        <v>1</v>
      </c>
      <c r="I70" s="243">
        <v>93</v>
      </c>
      <c r="J70" s="244">
        <f t="shared" si="0"/>
        <v>0.93548387096774188</v>
      </c>
    </row>
    <row r="71" spans="1:10" x14ac:dyDescent="0.25">
      <c r="A71" s="190" t="s">
        <v>409</v>
      </c>
      <c r="B71" s="190" t="s">
        <v>180</v>
      </c>
      <c r="C71" s="190" t="s">
        <v>186</v>
      </c>
      <c r="D71" s="243">
        <v>0</v>
      </c>
      <c r="E71" s="243">
        <v>242</v>
      </c>
      <c r="F71" s="243">
        <v>0</v>
      </c>
      <c r="G71" s="243">
        <f t="shared" si="1"/>
        <v>242</v>
      </c>
      <c r="H71" s="243">
        <v>3</v>
      </c>
      <c r="I71" s="243">
        <v>220</v>
      </c>
      <c r="J71" s="244">
        <f t="shared" si="0"/>
        <v>1.1000000000000001</v>
      </c>
    </row>
    <row r="72" spans="1:10" x14ac:dyDescent="0.25">
      <c r="A72" s="190" t="s">
        <v>193</v>
      </c>
      <c r="B72" s="190" t="s">
        <v>180</v>
      </c>
      <c r="C72" s="190" t="s">
        <v>194</v>
      </c>
      <c r="D72" s="243">
        <v>3</v>
      </c>
      <c r="E72" s="243">
        <v>50</v>
      </c>
      <c r="F72" s="243">
        <v>0</v>
      </c>
      <c r="G72" s="243">
        <f t="shared" si="1"/>
        <v>53</v>
      </c>
      <c r="H72" s="243">
        <v>0</v>
      </c>
      <c r="I72" s="278">
        <v>53</v>
      </c>
      <c r="J72" s="244">
        <f t="shared" si="0"/>
        <v>1</v>
      </c>
    </row>
    <row r="73" spans="1:10" x14ac:dyDescent="0.25">
      <c r="A73" s="154" t="s">
        <v>195</v>
      </c>
      <c r="B73" s="154" t="s">
        <v>180</v>
      </c>
      <c r="C73" s="154" t="s">
        <v>196</v>
      </c>
      <c r="D73" s="239">
        <v>2</v>
      </c>
      <c r="E73" s="239">
        <v>128</v>
      </c>
      <c r="F73" s="239">
        <v>0</v>
      </c>
      <c r="G73" s="239">
        <f t="shared" si="1"/>
        <v>130</v>
      </c>
      <c r="H73" s="239">
        <v>0</v>
      </c>
      <c r="I73" s="239">
        <v>163</v>
      </c>
      <c r="J73" s="240">
        <f t="shared" si="0"/>
        <v>0.7975460122699386</v>
      </c>
    </row>
    <row r="74" spans="1:10" x14ac:dyDescent="0.25">
      <c r="A74" s="190" t="s">
        <v>197</v>
      </c>
      <c r="B74" s="190" t="s">
        <v>180</v>
      </c>
      <c r="C74" s="190" t="s">
        <v>198</v>
      </c>
      <c r="D74" s="243">
        <v>22</v>
      </c>
      <c r="E74" s="243">
        <v>1054</v>
      </c>
      <c r="F74" s="243">
        <v>1</v>
      </c>
      <c r="G74" s="243">
        <f t="shared" si="1"/>
        <v>1077</v>
      </c>
      <c r="H74" s="243">
        <v>2</v>
      </c>
      <c r="I74" s="278">
        <v>588</v>
      </c>
      <c r="J74" s="244">
        <f t="shared" si="0"/>
        <v>1.8316326530612246</v>
      </c>
    </row>
    <row r="75" spans="1:10" x14ac:dyDescent="0.25">
      <c r="A75" s="190" t="s">
        <v>199</v>
      </c>
      <c r="B75" s="190" t="s">
        <v>180</v>
      </c>
      <c r="C75" s="190" t="s">
        <v>200</v>
      </c>
      <c r="D75" s="243">
        <v>2</v>
      </c>
      <c r="E75" s="243">
        <v>145</v>
      </c>
      <c r="F75" s="243">
        <v>0</v>
      </c>
      <c r="G75" s="243">
        <f t="shared" si="1"/>
        <v>147</v>
      </c>
      <c r="H75" s="243">
        <v>0</v>
      </c>
      <c r="I75" s="278">
        <v>177</v>
      </c>
      <c r="J75" s="244">
        <f t="shared" si="0"/>
        <v>0.83050847457627119</v>
      </c>
    </row>
    <row r="76" spans="1:10" x14ac:dyDescent="0.25">
      <c r="A76" s="190" t="s">
        <v>201</v>
      </c>
      <c r="B76" s="190" t="s">
        <v>180</v>
      </c>
      <c r="C76" s="190" t="s">
        <v>453</v>
      </c>
      <c r="D76" s="243">
        <v>4</v>
      </c>
      <c r="E76" s="243">
        <v>726</v>
      </c>
      <c r="F76" s="243">
        <v>0</v>
      </c>
      <c r="G76" s="243">
        <f t="shared" si="1"/>
        <v>730</v>
      </c>
      <c r="H76" s="243">
        <v>4</v>
      </c>
      <c r="I76" s="278">
        <v>568</v>
      </c>
      <c r="J76" s="244">
        <f t="shared" si="0"/>
        <v>1.2852112676056338</v>
      </c>
    </row>
    <row r="77" spans="1:10" x14ac:dyDescent="0.25">
      <c r="A77" s="190" t="s">
        <v>203</v>
      </c>
      <c r="B77" s="190" t="s">
        <v>180</v>
      </c>
      <c r="C77" s="190" t="s">
        <v>454</v>
      </c>
      <c r="D77" s="243">
        <v>7</v>
      </c>
      <c r="E77" s="243">
        <v>322</v>
      </c>
      <c r="F77" s="243">
        <v>0</v>
      </c>
      <c r="G77" s="243">
        <f t="shared" si="1"/>
        <v>329</v>
      </c>
      <c r="H77" s="243">
        <v>3</v>
      </c>
      <c r="I77" s="278">
        <v>341</v>
      </c>
      <c r="J77" s="244">
        <f t="shared" si="0"/>
        <v>0.96480938416422291</v>
      </c>
    </row>
    <row r="78" spans="1:10" x14ac:dyDescent="0.25">
      <c r="A78" s="154" t="s">
        <v>418</v>
      </c>
      <c r="B78" s="154" t="s">
        <v>180</v>
      </c>
      <c r="C78" s="154" t="s">
        <v>455</v>
      </c>
      <c r="D78" s="239">
        <v>0</v>
      </c>
      <c r="E78" s="239">
        <v>113</v>
      </c>
      <c r="F78" s="239">
        <v>0</v>
      </c>
      <c r="G78" s="239">
        <f t="shared" si="1"/>
        <v>113</v>
      </c>
      <c r="H78" s="239">
        <v>0</v>
      </c>
      <c r="I78" s="239">
        <v>145</v>
      </c>
      <c r="J78" s="240">
        <f t="shared" ref="J78:J117" si="2">G78/I78</f>
        <v>0.77931034482758621</v>
      </c>
    </row>
    <row r="79" spans="1:10" x14ac:dyDescent="0.25">
      <c r="A79" s="190" t="s">
        <v>205</v>
      </c>
      <c r="B79" s="190" t="s">
        <v>180</v>
      </c>
      <c r="C79" s="190" t="s">
        <v>206</v>
      </c>
      <c r="D79" s="243">
        <v>1</v>
      </c>
      <c r="E79" s="243">
        <v>40</v>
      </c>
      <c r="F79" s="243">
        <v>0</v>
      </c>
      <c r="G79" s="243">
        <f>SUM(D79:F79)</f>
        <v>41</v>
      </c>
      <c r="H79" s="243">
        <v>0</v>
      </c>
      <c r="I79" s="243">
        <v>36</v>
      </c>
      <c r="J79" s="244">
        <f>G79/I79</f>
        <v>1.1388888888888888</v>
      </c>
    </row>
    <row r="80" spans="1:10" x14ac:dyDescent="0.25">
      <c r="A80" s="190" t="s">
        <v>207</v>
      </c>
      <c r="B80" s="190" t="s">
        <v>208</v>
      </c>
      <c r="C80" s="190" t="s">
        <v>208</v>
      </c>
      <c r="D80" s="243">
        <v>2</v>
      </c>
      <c r="E80" s="243">
        <v>34</v>
      </c>
      <c r="F80" s="243">
        <v>0</v>
      </c>
      <c r="G80" s="243">
        <f t="shared" ref="G80:G116" si="3">SUM(D80:F80)</f>
        <v>36</v>
      </c>
      <c r="H80" s="243">
        <v>2</v>
      </c>
      <c r="I80" s="278">
        <v>35</v>
      </c>
      <c r="J80" s="244">
        <f t="shared" si="2"/>
        <v>1.0285714285714285</v>
      </c>
    </row>
    <row r="81" spans="1:10" x14ac:dyDescent="0.25">
      <c r="A81" s="190" t="s">
        <v>209</v>
      </c>
      <c r="B81" s="190" t="s">
        <v>210</v>
      </c>
      <c r="C81" s="190" t="s">
        <v>211</v>
      </c>
      <c r="D81" s="243">
        <v>4</v>
      </c>
      <c r="E81" s="243">
        <v>19</v>
      </c>
      <c r="F81" s="243">
        <v>0</v>
      </c>
      <c r="G81" s="243">
        <f t="shared" si="3"/>
        <v>23</v>
      </c>
      <c r="H81" s="243">
        <v>4</v>
      </c>
      <c r="I81" s="278">
        <v>10</v>
      </c>
      <c r="J81" s="244">
        <f t="shared" si="2"/>
        <v>2.2999999999999998</v>
      </c>
    </row>
    <row r="82" spans="1:10" x14ac:dyDescent="0.25">
      <c r="A82" s="212" t="s">
        <v>438</v>
      </c>
      <c r="B82" s="190" t="s">
        <v>210</v>
      </c>
      <c r="C82" s="190" t="s">
        <v>439</v>
      </c>
      <c r="D82" s="243">
        <v>1</v>
      </c>
      <c r="E82" s="243">
        <v>12</v>
      </c>
      <c r="F82" s="243">
        <v>0</v>
      </c>
      <c r="G82" s="243">
        <f t="shared" si="3"/>
        <v>13</v>
      </c>
      <c r="H82" s="243">
        <v>1</v>
      </c>
      <c r="I82" s="278">
        <v>3</v>
      </c>
      <c r="J82" s="244">
        <f t="shared" si="2"/>
        <v>4.333333333333333</v>
      </c>
    </row>
    <row r="83" spans="1:10" x14ac:dyDescent="0.25">
      <c r="A83" s="190" t="s">
        <v>212</v>
      </c>
      <c r="B83" s="190" t="s">
        <v>213</v>
      </c>
      <c r="C83" s="190" t="s">
        <v>214</v>
      </c>
      <c r="D83" s="243">
        <v>6</v>
      </c>
      <c r="E83" s="243">
        <v>59</v>
      </c>
      <c r="F83" s="243">
        <v>0</v>
      </c>
      <c r="G83" s="243">
        <f t="shared" si="3"/>
        <v>65</v>
      </c>
      <c r="H83" s="243">
        <v>6</v>
      </c>
      <c r="I83" s="278">
        <v>60</v>
      </c>
      <c r="J83" s="244">
        <f t="shared" si="2"/>
        <v>1.0833333333333333</v>
      </c>
    </row>
    <row r="84" spans="1:10" x14ac:dyDescent="0.25">
      <c r="A84" s="190" t="s">
        <v>215</v>
      </c>
      <c r="B84" s="190" t="s">
        <v>216</v>
      </c>
      <c r="C84" s="190" t="s">
        <v>216</v>
      </c>
      <c r="D84" s="243">
        <v>1</v>
      </c>
      <c r="E84" s="243">
        <v>8</v>
      </c>
      <c r="F84" s="243">
        <v>0</v>
      </c>
      <c r="G84" s="243">
        <f t="shared" si="3"/>
        <v>9</v>
      </c>
      <c r="H84" s="243">
        <v>1</v>
      </c>
      <c r="I84" s="278">
        <v>6</v>
      </c>
      <c r="J84" s="244">
        <f t="shared" si="2"/>
        <v>1.5</v>
      </c>
    </row>
    <row r="85" spans="1:10" x14ac:dyDescent="0.25">
      <c r="A85" s="190" t="s">
        <v>217</v>
      </c>
      <c r="B85" s="190" t="s">
        <v>216</v>
      </c>
      <c r="C85" s="190" t="s">
        <v>47</v>
      </c>
      <c r="D85" s="243">
        <v>1</v>
      </c>
      <c r="E85" s="243">
        <v>53</v>
      </c>
      <c r="F85" s="243">
        <v>0</v>
      </c>
      <c r="G85" s="243">
        <f t="shared" si="3"/>
        <v>54</v>
      </c>
      <c r="H85" s="243">
        <v>0</v>
      </c>
      <c r="I85" s="243">
        <v>44</v>
      </c>
      <c r="J85" s="244">
        <f t="shared" si="2"/>
        <v>1.2272727272727273</v>
      </c>
    </row>
    <row r="86" spans="1:10" x14ac:dyDescent="0.25">
      <c r="A86" s="190" t="s">
        <v>218</v>
      </c>
      <c r="B86" s="190" t="s">
        <v>219</v>
      </c>
      <c r="C86" s="190" t="s">
        <v>220</v>
      </c>
      <c r="D86" s="243">
        <v>19</v>
      </c>
      <c r="E86" s="243">
        <v>200</v>
      </c>
      <c r="F86" s="243">
        <v>0</v>
      </c>
      <c r="G86" s="243">
        <f t="shared" si="3"/>
        <v>219</v>
      </c>
      <c r="H86" s="243">
        <v>19</v>
      </c>
      <c r="I86" s="243">
        <v>106</v>
      </c>
      <c r="J86" s="244">
        <f t="shared" si="2"/>
        <v>2.0660377358490565</v>
      </c>
    </row>
    <row r="87" spans="1:10" x14ac:dyDescent="0.25">
      <c r="A87" s="190" t="s">
        <v>221</v>
      </c>
      <c r="B87" s="190" t="s">
        <v>219</v>
      </c>
      <c r="C87" s="190" t="s">
        <v>222</v>
      </c>
      <c r="D87" s="243">
        <v>2</v>
      </c>
      <c r="E87" s="243">
        <v>39</v>
      </c>
      <c r="F87" s="243">
        <v>0</v>
      </c>
      <c r="G87" s="243">
        <f t="shared" si="3"/>
        <v>41</v>
      </c>
      <c r="H87" s="243">
        <v>2</v>
      </c>
      <c r="I87" s="278">
        <v>26</v>
      </c>
      <c r="J87" s="244">
        <f t="shared" si="2"/>
        <v>1.5769230769230769</v>
      </c>
    </row>
    <row r="88" spans="1:10" x14ac:dyDescent="0.25">
      <c r="A88" s="190" t="s">
        <v>223</v>
      </c>
      <c r="B88" s="190" t="s">
        <v>224</v>
      </c>
      <c r="C88" s="190" t="s">
        <v>225</v>
      </c>
      <c r="D88" s="243">
        <v>8</v>
      </c>
      <c r="E88" s="243">
        <v>94</v>
      </c>
      <c r="F88" s="243">
        <v>0</v>
      </c>
      <c r="G88" s="243">
        <f t="shared" si="3"/>
        <v>102</v>
      </c>
      <c r="H88" s="243">
        <v>6</v>
      </c>
      <c r="I88" s="278">
        <v>58</v>
      </c>
      <c r="J88" s="244">
        <f t="shared" si="2"/>
        <v>1.7586206896551724</v>
      </c>
    </row>
    <row r="89" spans="1:10" x14ac:dyDescent="0.25">
      <c r="A89" s="190" t="s">
        <v>226</v>
      </c>
      <c r="B89" s="190" t="s">
        <v>227</v>
      </c>
      <c r="C89" s="190" t="s">
        <v>228</v>
      </c>
      <c r="D89" s="243">
        <v>3</v>
      </c>
      <c r="E89" s="243">
        <v>14</v>
      </c>
      <c r="F89" s="243">
        <v>0</v>
      </c>
      <c r="G89" s="243">
        <f t="shared" si="3"/>
        <v>17</v>
      </c>
      <c r="H89" s="243">
        <v>3</v>
      </c>
      <c r="I89" s="243">
        <v>19</v>
      </c>
      <c r="J89" s="244">
        <f t="shared" si="2"/>
        <v>0.89473684210526316</v>
      </c>
    </row>
    <row r="90" spans="1:10" x14ac:dyDescent="0.25">
      <c r="A90" s="154" t="s">
        <v>229</v>
      </c>
      <c r="B90" s="154" t="s">
        <v>230</v>
      </c>
      <c r="C90" s="154" t="s">
        <v>231</v>
      </c>
      <c r="D90" s="239">
        <v>3</v>
      </c>
      <c r="E90" s="239">
        <v>93</v>
      </c>
      <c r="F90" s="239">
        <v>0</v>
      </c>
      <c r="G90" s="239">
        <f t="shared" si="3"/>
        <v>96</v>
      </c>
      <c r="H90" s="239">
        <v>0</v>
      </c>
      <c r="I90" s="239">
        <v>149</v>
      </c>
      <c r="J90" s="240">
        <f t="shared" si="2"/>
        <v>0.64429530201342278</v>
      </c>
    </row>
    <row r="91" spans="1:10" x14ac:dyDescent="0.25">
      <c r="A91" s="190" t="s">
        <v>232</v>
      </c>
      <c r="B91" s="190" t="s">
        <v>233</v>
      </c>
      <c r="C91" s="190" t="s">
        <v>234</v>
      </c>
      <c r="D91" s="243">
        <v>3</v>
      </c>
      <c r="E91" s="243">
        <v>13</v>
      </c>
      <c r="F91" s="243">
        <v>0</v>
      </c>
      <c r="G91" s="243">
        <f t="shared" si="3"/>
        <v>16</v>
      </c>
      <c r="H91" s="243">
        <v>3</v>
      </c>
      <c r="I91" s="278">
        <v>15</v>
      </c>
      <c r="J91" s="244">
        <f t="shared" si="2"/>
        <v>1.0666666666666667</v>
      </c>
    </row>
    <row r="92" spans="1:10" x14ac:dyDescent="0.25">
      <c r="A92" s="190" t="s">
        <v>235</v>
      </c>
      <c r="B92" s="190" t="s">
        <v>236</v>
      </c>
      <c r="C92" s="190" t="s">
        <v>237</v>
      </c>
      <c r="D92" s="243">
        <v>0</v>
      </c>
      <c r="E92" s="243">
        <v>1</v>
      </c>
      <c r="F92" s="243">
        <v>0</v>
      </c>
      <c r="G92" s="243">
        <f t="shared" si="3"/>
        <v>1</v>
      </c>
      <c r="H92" s="243">
        <v>0</v>
      </c>
      <c r="I92" s="278">
        <v>1</v>
      </c>
      <c r="J92" s="244">
        <f t="shared" si="2"/>
        <v>1</v>
      </c>
    </row>
    <row r="93" spans="1:10" x14ac:dyDescent="0.25">
      <c r="A93" s="190" t="s">
        <v>238</v>
      </c>
      <c r="B93" s="190" t="s">
        <v>239</v>
      </c>
      <c r="C93" s="190" t="s">
        <v>240</v>
      </c>
      <c r="D93" s="243">
        <v>3</v>
      </c>
      <c r="E93" s="243">
        <v>109</v>
      </c>
      <c r="F93" s="243">
        <v>0</v>
      </c>
      <c r="G93" s="243">
        <f t="shared" si="3"/>
        <v>112</v>
      </c>
      <c r="H93" s="243">
        <v>3</v>
      </c>
      <c r="I93" s="278">
        <v>108</v>
      </c>
      <c r="J93" s="244">
        <f t="shared" si="2"/>
        <v>1.037037037037037</v>
      </c>
    </row>
    <row r="94" spans="1:10" x14ac:dyDescent="0.25">
      <c r="A94" s="190" t="s">
        <v>244</v>
      </c>
      <c r="B94" s="190" t="s">
        <v>242</v>
      </c>
      <c r="C94" s="190" t="s">
        <v>242</v>
      </c>
      <c r="D94" s="243">
        <v>4</v>
      </c>
      <c r="E94" s="243">
        <v>93</v>
      </c>
      <c r="F94" s="243">
        <v>0</v>
      </c>
      <c r="G94" s="243">
        <f t="shared" si="3"/>
        <v>97</v>
      </c>
      <c r="H94" s="243">
        <v>97</v>
      </c>
      <c r="I94" s="243">
        <v>80</v>
      </c>
      <c r="J94" s="244">
        <f t="shared" si="2"/>
        <v>1.2124999999999999</v>
      </c>
    </row>
    <row r="95" spans="1:10" x14ac:dyDescent="0.25">
      <c r="A95" s="190" t="s">
        <v>245</v>
      </c>
      <c r="B95" s="190" t="s">
        <v>246</v>
      </c>
      <c r="C95" s="190" t="s">
        <v>247</v>
      </c>
      <c r="D95" s="243">
        <v>12</v>
      </c>
      <c r="E95" s="243">
        <v>66</v>
      </c>
      <c r="F95" s="243">
        <v>0</v>
      </c>
      <c r="G95" s="243">
        <f t="shared" si="3"/>
        <v>78</v>
      </c>
      <c r="H95" s="243">
        <v>7</v>
      </c>
      <c r="I95" s="278">
        <v>93</v>
      </c>
      <c r="J95" s="244">
        <f t="shared" si="2"/>
        <v>0.83870967741935487</v>
      </c>
    </row>
    <row r="96" spans="1:10" x14ac:dyDescent="0.25">
      <c r="A96" s="190" t="s">
        <v>248</v>
      </c>
      <c r="B96" s="190" t="s">
        <v>249</v>
      </c>
      <c r="C96" s="190" t="s">
        <v>250</v>
      </c>
      <c r="D96" s="243">
        <v>8</v>
      </c>
      <c r="E96" s="243">
        <v>39</v>
      </c>
      <c r="F96" s="243">
        <v>0</v>
      </c>
      <c r="G96" s="243">
        <f t="shared" si="3"/>
        <v>47</v>
      </c>
      <c r="H96" s="243">
        <v>6</v>
      </c>
      <c r="I96" s="243">
        <v>49</v>
      </c>
      <c r="J96" s="244">
        <f t="shared" si="2"/>
        <v>0.95918367346938771</v>
      </c>
    </row>
    <row r="97" spans="1:10" x14ac:dyDescent="0.25">
      <c r="A97" s="190" t="s">
        <v>251</v>
      </c>
      <c r="B97" s="190" t="s">
        <v>252</v>
      </c>
      <c r="C97" s="190" t="s">
        <v>253</v>
      </c>
      <c r="D97" s="243">
        <v>4</v>
      </c>
      <c r="E97" s="243">
        <v>62</v>
      </c>
      <c r="F97" s="243">
        <v>0</v>
      </c>
      <c r="G97" s="243">
        <f t="shared" si="3"/>
        <v>66</v>
      </c>
      <c r="H97" s="243">
        <v>0</v>
      </c>
      <c r="I97" s="243">
        <v>64</v>
      </c>
      <c r="J97" s="244">
        <f t="shared" si="2"/>
        <v>1.03125</v>
      </c>
    </row>
    <row r="98" spans="1:10" x14ac:dyDescent="0.25">
      <c r="A98" s="190" t="s">
        <v>254</v>
      </c>
      <c r="B98" s="190" t="s">
        <v>255</v>
      </c>
      <c r="C98" s="190" t="s">
        <v>256</v>
      </c>
      <c r="D98" s="243">
        <v>1</v>
      </c>
      <c r="E98" s="243">
        <v>14</v>
      </c>
      <c r="F98" s="243">
        <v>0</v>
      </c>
      <c r="G98" s="243">
        <f t="shared" si="3"/>
        <v>15</v>
      </c>
      <c r="H98" s="243">
        <v>1</v>
      </c>
      <c r="I98" s="278">
        <v>16</v>
      </c>
      <c r="J98" s="244">
        <f t="shared" si="2"/>
        <v>0.9375</v>
      </c>
    </row>
    <row r="99" spans="1:10" x14ac:dyDescent="0.25">
      <c r="A99" s="190" t="s">
        <v>257</v>
      </c>
      <c r="B99" s="190" t="s">
        <v>258</v>
      </c>
      <c r="C99" s="190" t="s">
        <v>259</v>
      </c>
      <c r="D99" s="243">
        <v>0</v>
      </c>
      <c r="E99" s="243">
        <v>70</v>
      </c>
      <c r="F99" s="243">
        <v>0</v>
      </c>
      <c r="G99" s="243">
        <f t="shared" si="3"/>
        <v>70</v>
      </c>
      <c r="H99" s="243">
        <v>0</v>
      </c>
      <c r="I99" s="278">
        <v>68</v>
      </c>
      <c r="J99" s="244">
        <f t="shared" si="2"/>
        <v>1.0294117647058822</v>
      </c>
    </row>
    <row r="100" spans="1:10" x14ac:dyDescent="0.25">
      <c r="A100" s="190" t="s">
        <v>410</v>
      </c>
      <c r="B100" s="190" t="s">
        <v>258</v>
      </c>
      <c r="C100" s="190" t="s">
        <v>414</v>
      </c>
      <c r="D100" s="243">
        <v>0</v>
      </c>
      <c r="E100" s="243">
        <v>20</v>
      </c>
      <c r="F100" s="243">
        <v>0</v>
      </c>
      <c r="G100" s="243">
        <f t="shared" si="3"/>
        <v>20</v>
      </c>
      <c r="H100" s="243">
        <v>0</v>
      </c>
      <c r="I100" s="278">
        <v>24</v>
      </c>
      <c r="J100" s="244">
        <f t="shared" si="2"/>
        <v>0.83333333333333337</v>
      </c>
    </row>
    <row r="101" spans="1:10" x14ac:dyDescent="0.25">
      <c r="A101" s="190" t="s">
        <v>260</v>
      </c>
      <c r="B101" s="190" t="s">
        <v>258</v>
      </c>
      <c r="C101" s="190" t="s">
        <v>443</v>
      </c>
      <c r="D101" s="243">
        <v>31</v>
      </c>
      <c r="E101" s="243">
        <v>287</v>
      </c>
      <c r="F101" s="243">
        <v>0</v>
      </c>
      <c r="G101" s="243">
        <f t="shared" si="3"/>
        <v>318</v>
      </c>
      <c r="H101" s="243">
        <v>28</v>
      </c>
      <c r="I101" s="278">
        <v>325</v>
      </c>
      <c r="J101" s="244">
        <f t="shared" si="2"/>
        <v>0.97846153846153849</v>
      </c>
    </row>
    <row r="102" spans="1:10" x14ac:dyDescent="0.25">
      <c r="A102" s="190" t="s">
        <v>262</v>
      </c>
      <c r="B102" s="190" t="s">
        <v>258</v>
      </c>
      <c r="C102" s="190" t="s">
        <v>444</v>
      </c>
      <c r="D102" s="243">
        <v>3</v>
      </c>
      <c r="E102" s="243">
        <v>12</v>
      </c>
      <c r="F102" s="243">
        <v>0</v>
      </c>
      <c r="G102" s="243">
        <f t="shared" si="3"/>
        <v>15</v>
      </c>
      <c r="H102" s="243">
        <v>0</v>
      </c>
      <c r="I102" s="278">
        <v>12</v>
      </c>
      <c r="J102" s="244">
        <f t="shared" si="2"/>
        <v>1.25</v>
      </c>
    </row>
    <row r="103" spans="1:10" x14ac:dyDescent="0.25">
      <c r="A103" s="190" t="s">
        <v>264</v>
      </c>
      <c r="B103" s="190" t="s">
        <v>258</v>
      </c>
      <c r="C103" s="190" t="s">
        <v>445</v>
      </c>
      <c r="D103" s="243">
        <v>24</v>
      </c>
      <c r="E103" s="243">
        <v>267</v>
      </c>
      <c r="F103" s="243">
        <v>2</v>
      </c>
      <c r="G103" s="243">
        <f t="shared" si="3"/>
        <v>293</v>
      </c>
      <c r="H103" s="243">
        <v>16</v>
      </c>
      <c r="I103" s="278">
        <v>294</v>
      </c>
      <c r="J103" s="244">
        <f t="shared" si="2"/>
        <v>0.99659863945578231</v>
      </c>
    </row>
    <row r="104" spans="1:10" x14ac:dyDescent="0.25">
      <c r="A104" s="190" t="s">
        <v>266</v>
      </c>
      <c r="B104" s="190" t="s">
        <v>258</v>
      </c>
      <c r="C104" s="190" t="s">
        <v>446</v>
      </c>
      <c r="D104" s="243">
        <v>6</v>
      </c>
      <c r="E104" s="243">
        <v>49</v>
      </c>
      <c r="F104" s="243">
        <v>0</v>
      </c>
      <c r="G104" s="243">
        <f t="shared" si="3"/>
        <v>55</v>
      </c>
      <c r="H104" s="243">
        <v>1</v>
      </c>
      <c r="I104" s="278">
        <v>55</v>
      </c>
      <c r="J104" s="244">
        <f t="shared" si="2"/>
        <v>1</v>
      </c>
    </row>
    <row r="105" spans="1:10" x14ac:dyDescent="0.25">
      <c r="A105" s="190" t="s">
        <v>268</v>
      </c>
      <c r="B105" s="190" t="s">
        <v>258</v>
      </c>
      <c r="C105" s="190" t="s">
        <v>447</v>
      </c>
      <c r="D105" s="243">
        <v>9</v>
      </c>
      <c r="E105" s="243">
        <v>69</v>
      </c>
      <c r="F105" s="243">
        <v>0</v>
      </c>
      <c r="G105" s="243">
        <f t="shared" si="3"/>
        <v>78</v>
      </c>
      <c r="H105" s="243">
        <v>6</v>
      </c>
      <c r="I105" s="278">
        <v>76</v>
      </c>
      <c r="J105" s="244">
        <f t="shared" si="2"/>
        <v>1.0263157894736843</v>
      </c>
    </row>
    <row r="106" spans="1:10" x14ac:dyDescent="0.25">
      <c r="A106" s="190" t="s">
        <v>270</v>
      </c>
      <c r="B106" s="190" t="s">
        <v>258</v>
      </c>
      <c r="C106" s="190" t="s">
        <v>448</v>
      </c>
      <c r="D106" s="243">
        <v>7</v>
      </c>
      <c r="E106" s="243">
        <v>73</v>
      </c>
      <c r="F106" s="243">
        <v>1</v>
      </c>
      <c r="G106" s="243">
        <f t="shared" si="3"/>
        <v>81</v>
      </c>
      <c r="H106" s="243">
        <v>1</v>
      </c>
      <c r="I106" s="278">
        <v>86</v>
      </c>
      <c r="J106" s="244">
        <f t="shared" si="2"/>
        <v>0.94186046511627908</v>
      </c>
    </row>
    <row r="107" spans="1:10" x14ac:dyDescent="0.25">
      <c r="A107" s="190" t="s">
        <v>272</v>
      </c>
      <c r="B107" s="190" t="s">
        <v>258</v>
      </c>
      <c r="C107" s="190" t="s">
        <v>449</v>
      </c>
      <c r="D107" s="243">
        <v>16</v>
      </c>
      <c r="E107" s="243">
        <v>275</v>
      </c>
      <c r="F107" s="243">
        <v>0</v>
      </c>
      <c r="G107" s="243">
        <f t="shared" si="3"/>
        <v>291</v>
      </c>
      <c r="H107" s="243">
        <v>291</v>
      </c>
      <c r="I107" s="278">
        <v>301</v>
      </c>
      <c r="J107" s="244">
        <f t="shared" si="2"/>
        <v>0.96677740863787376</v>
      </c>
    </row>
    <row r="108" spans="1:10" x14ac:dyDescent="0.25">
      <c r="A108" s="190" t="s">
        <v>274</v>
      </c>
      <c r="B108" s="190" t="s">
        <v>258</v>
      </c>
      <c r="C108" s="190" t="s">
        <v>450</v>
      </c>
      <c r="D108" s="243">
        <v>18</v>
      </c>
      <c r="E108" s="243">
        <v>194</v>
      </c>
      <c r="F108" s="243">
        <v>0</v>
      </c>
      <c r="G108" s="243">
        <f t="shared" si="3"/>
        <v>212</v>
      </c>
      <c r="H108" s="243">
        <v>4</v>
      </c>
      <c r="I108" s="278">
        <v>226</v>
      </c>
      <c r="J108" s="244">
        <f t="shared" si="2"/>
        <v>0.93805309734513276</v>
      </c>
    </row>
    <row r="109" spans="1:10" x14ac:dyDescent="0.25">
      <c r="A109" s="190" t="s">
        <v>296</v>
      </c>
      <c r="B109" s="190" t="s">
        <v>258</v>
      </c>
      <c r="C109" s="190" t="s">
        <v>451</v>
      </c>
      <c r="D109" s="243">
        <v>9</v>
      </c>
      <c r="E109" s="243">
        <v>76</v>
      </c>
      <c r="F109" s="243">
        <v>0</v>
      </c>
      <c r="G109" s="243">
        <f t="shared" si="3"/>
        <v>85</v>
      </c>
      <c r="H109" s="243">
        <v>0</v>
      </c>
      <c r="I109" s="243">
        <v>85</v>
      </c>
      <c r="J109" s="244">
        <f t="shared" si="2"/>
        <v>1</v>
      </c>
    </row>
    <row r="110" spans="1:10" x14ac:dyDescent="0.25">
      <c r="A110" s="190" t="s">
        <v>402</v>
      </c>
      <c r="B110" s="190" t="s">
        <v>258</v>
      </c>
      <c r="C110" s="190" t="s">
        <v>452</v>
      </c>
      <c r="D110" s="243">
        <v>13</v>
      </c>
      <c r="E110" s="243">
        <v>119</v>
      </c>
      <c r="F110" s="243">
        <v>0</v>
      </c>
      <c r="G110" s="243">
        <f t="shared" si="3"/>
        <v>132</v>
      </c>
      <c r="H110" s="243">
        <v>13</v>
      </c>
      <c r="I110" s="278">
        <v>136</v>
      </c>
      <c r="J110" s="244">
        <f t="shared" si="2"/>
        <v>0.97058823529411764</v>
      </c>
    </row>
    <row r="111" spans="1:10" x14ac:dyDescent="0.25">
      <c r="A111" s="190" t="s">
        <v>276</v>
      </c>
      <c r="B111" s="190" t="s">
        <v>277</v>
      </c>
      <c r="C111" s="190" t="s">
        <v>277</v>
      </c>
      <c r="D111" s="243">
        <v>1</v>
      </c>
      <c r="E111" s="243">
        <v>22</v>
      </c>
      <c r="F111" s="243">
        <v>0</v>
      </c>
      <c r="G111" s="243">
        <f t="shared" si="3"/>
        <v>23</v>
      </c>
      <c r="H111" s="243">
        <v>1</v>
      </c>
      <c r="I111" s="278">
        <v>25</v>
      </c>
      <c r="J111" s="244">
        <f t="shared" si="2"/>
        <v>0.92</v>
      </c>
    </row>
    <row r="112" spans="1:10" x14ac:dyDescent="0.25">
      <c r="A112" s="190" t="s">
        <v>278</v>
      </c>
      <c r="B112" s="190" t="s">
        <v>277</v>
      </c>
      <c r="C112" s="190" t="s">
        <v>279</v>
      </c>
      <c r="D112" s="243">
        <v>3</v>
      </c>
      <c r="E112" s="243">
        <v>23</v>
      </c>
      <c r="F112" s="243">
        <v>0</v>
      </c>
      <c r="G112" s="243">
        <f t="shared" si="3"/>
        <v>26</v>
      </c>
      <c r="H112" s="243">
        <v>2</v>
      </c>
      <c r="I112" s="278">
        <v>27</v>
      </c>
      <c r="J112" s="244">
        <f t="shared" si="2"/>
        <v>0.96296296296296291</v>
      </c>
    </row>
    <row r="113" spans="1:10" x14ac:dyDescent="0.25">
      <c r="A113" s="190" t="s">
        <v>280</v>
      </c>
      <c r="B113" s="190" t="s">
        <v>281</v>
      </c>
      <c r="C113" s="190" t="s">
        <v>282</v>
      </c>
      <c r="D113" s="243">
        <v>6</v>
      </c>
      <c r="E113" s="243">
        <v>88</v>
      </c>
      <c r="F113" s="243">
        <v>0</v>
      </c>
      <c r="G113" s="243">
        <f t="shared" si="3"/>
        <v>94</v>
      </c>
      <c r="H113" s="243">
        <v>4</v>
      </c>
      <c r="I113" s="278">
        <v>97</v>
      </c>
      <c r="J113" s="244">
        <f t="shared" si="2"/>
        <v>0.96907216494845361</v>
      </c>
    </row>
    <row r="114" spans="1:10" x14ac:dyDescent="0.25">
      <c r="A114" s="190" t="s">
        <v>283</v>
      </c>
      <c r="B114" s="190" t="s">
        <v>284</v>
      </c>
      <c r="C114" s="190" t="s">
        <v>285</v>
      </c>
      <c r="D114" s="243">
        <v>1</v>
      </c>
      <c r="E114" s="243">
        <v>19</v>
      </c>
      <c r="F114" s="243">
        <v>0</v>
      </c>
      <c r="G114" s="243">
        <f t="shared" si="3"/>
        <v>20</v>
      </c>
      <c r="H114" s="243">
        <v>0</v>
      </c>
      <c r="I114" s="278">
        <v>20</v>
      </c>
      <c r="J114" s="244">
        <f t="shared" si="2"/>
        <v>1</v>
      </c>
    </row>
    <row r="115" spans="1:10" x14ac:dyDescent="0.25">
      <c r="A115" s="190" t="s">
        <v>286</v>
      </c>
      <c r="B115" s="190" t="s">
        <v>287</v>
      </c>
      <c r="C115" s="190" t="s">
        <v>287</v>
      </c>
      <c r="D115" s="243">
        <v>4</v>
      </c>
      <c r="E115" s="243">
        <v>25</v>
      </c>
      <c r="F115" s="243">
        <v>1</v>
      </c>
      <c r="G115" s="243">
        <f t="shared" si="3"/>
        <v>30</v>
      </c>
      <c r="H115" s="243">
        <v>2</v>
      </c>
      <c r="I115" s="278">
        <v>32</v>
      </c>
      <c r="J115" s="244">
        <f>G115/I115</f>
        <v>0.9375</v>
      </c>
    </row>
    <row r="116" spans="1:10" ht="13.8" thickBot="1" x14ac:dyDescent="0.3">
      <c r="A116" s="212" t="s">
        <v>441</v>
      </c>
      <c r="B116" s="190" t="s">
        <v>287</v>
      </c>
      <c r="C116" s="190" t="s">
        <v>440</v>
      </c>
      <c r="D116" s="243">
        <v>0</v>
      </c>
      <c r="E116" s="243">
        <v>0</v>
      </c>
      <c r="F116" s="243">
        <v>0</v>
      </c>
      <c r="G116" s="243">
        <f t="shared" si="3"/>
        <v>0</v>
      </c>
      <c r="H116" s="243">
        <v>0</v>
      </c>
      <c r="I116" s="278">
        <v>0</v>
      </c>
      <c r="J116" s="244">
        <v>0</v>
      </c>
    </row>
    <row r="117" spans="1:10" ht="13.8" thickTop="1" x14ac:dyDescent="0.25">
      <c r="A117" s="199" t="s">
        <v>288</v>
      </c>
      <c r="B117" s="199"/>
      <c r="C117" s="199"/>
      <c r="D117" s="247">
        <f>SUM(D3:D116)</f>
        <v>576</v>
      </c>
      <c r="E117" s="247">
        <f>SUM(E3:E116)</f>
        <v>9636</v>
      </c>
      <c r="F117" s="247">
        <f>SUM(F3:F116)</f>
        <v>37</v>
      </c>
      <c r="G117" s="247">
        <f t="shared" ref="G117" si="4">D117+E117+F117</f>
        <v>10249</v>
      </c>
      <c r="H117" s="247">
        <f>SUM(H3:H116)</f>
        <v>671</v>
      </c>
      <c r="I117" s="247">
        <f>SUM(I3:I116)</f>
        <v>8825</v>
      </c>
      <c r="J117" s="248">
        <f t="shared" si="2"/>
        <v>1.1613597733711047</v>
      </c>
    </row>
    <row r="119" spans="1:10" x14ac:dyDescent="0.25">
      <c r="A119" s="203" t="s">
        <v>496</v>
      </c>
      <c r="B119" s="203"/>
      <c r="C119" s="203"/>
      <c r="D119" s="249"/>
      <c r="E119" s="249"/>
      <c r="F119" s="249"/>
      <c r="G119" s="249"/>
      <c r="H119" s="249"/>
      <c r="I119" s="249"/>
      <c r="J119" s="250"/>
    </row>
    <row r="121" spans="1:10" x14ac:dyDescent="0.25">
      <c r="A121" s="203" t="s">
        <v>291</v>
      </c>
      <c r="B121" s="203"/>
      <c r="C121" s="203"/>
      <c r="D121" s="249"/>
      <c r="E121" s="249"/>
      <c r="F121" s="249"/>
      <c r="G121" s="249"/>
      <c r="H121" s="249"/>
      <c r="I121" s="249"/>
      <c r="J121" s="250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"/>
  <sheetViews>
    <sheetView zoomScaleNormal="100" workbookViewId="0">
      <pane xSplit="1" ySplit="2" topLeftCell="B57" activePane="bottomRight" state="frozen"/>
      <selection activeCell="A18" sqref="A18:C18"/>
      <selection pane="topRight" activeCell="A18" sqref="A18:C18"/>
      <selection pane="bottomLeft" activeCell="A18" sqref="A18:C18"/>
      <selection pane="bottomRight" sqref="A1:XFD1"/>
    </sheetView>
  </sheetViews>
  <sheetFormatPr defaultColWidth="5.6640625" defaultRowHeight="13.8" x14ac:dyDescent="0.25"/>
  <cols>
    <col min="1" max="1" width="12.33203125" style="62" customWidth="1"/>
    <col min="2" max="3" width="6.33203125" style="57" customWidth="1"/>
    <col min="4" max="4" width="9.109375" style="82" bestFit="1" customWidth="1"/>
    <col min="5" max="5" width="11.109375" style="57" customWidth="1"/>
    <col min="6" max="6" width="12.33203125" style="57" customWidth="1"/>
    <col min="7" max="7" width="9" style="57" customWidth="1"/>
    <col min="8" max="8" width="8" style="57" customWidth="1"/>
    <col min="9" max="9" width="8.44140625" style="5" bestFit="1" customWidth="1"/>
    <col min="10" max="16384" width="5.6640625" style="3"/>
  </cols>
  <sheetData>
    <row r="1" spans="1:9" s="2" customFormat="1" x14ac:dyDescent="0.25">
      <c r="A1" s="29"/>
      <c r="B1" s="283">
        <v>44562</v>
      </c>
      <c r="C1" s="284"/>
      <c r="D1" s="284"/>
      <c r="E1" s="284"/>
      <c r="F1" s="284"/>
      <c r="G1" s="285"/>
      <c r="H1" s="31"/>
      <c r="I1" s="14"/>
    </row>
    <row r="2" spans="1:9" s="16" customFormat="1" ht="41.4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428</v>
      </c>
      <c r="G2" s="19" t="s">
        <v>7</v>
      </c>
      <c r="H2" s="20" t="s">
        <v>8</v>
      </c>
      <c r="I2" s="1"/>
    </row>
    <row r="3" spans="1:9" x14ac:dyDescent="0.25">
      <c r="A3" s="21" t="s">
        <v>10</v>
      </c>
      <c r="B3" s="66">
        <v>5</v>
      </c>
      <c r="C3" s="66">
        <v>7</v>
      </c>
      <c r="D3" s="66">
        <v>0</v>
      </c>
      <c r="E3" s="66">
        <f>SUM(B3:D3)</f>
        <v>12</v>
      </c>
      <c r="F3" s="66">
        <v>3</v>
      </c>
      <c r="G3" s="64">
        <v>21</v>
      </c>
      <c r="H3" s="22">
        <f t="shared" ref="H3:H53" si="0">E3/G3</f>
        <v>0.5714285714285714</v>
      </c>
    </row>
    <row r="4" spans="1:9" x14ac:dyDescent="0.25">
      <c r="A4" s="21" t="s">
        <v>13</v>
      </c>
      <c r="B4" s="66">
        <v>2</v>
      </c>
      <c r="C4" s="66">
        <v>10</v>
      </c>
      <c r="D4" s="66">
        <v>0</v>
      </c>
      <c r="E4" s="66">
        <f t="shared" ref="E4:E53" si="1">SUM(B4:D4)</f>
        <v>12</v>
      </c>
      <c r="F4" s="66">
        <v>2</v>
      </c>
      <c r="G4" s="64">
        <v>15</v>
      </c>
      <c r="H4" s="22">
        <f t="shared" si="0"/>
        <v>0.8</v>
      </c>
    </row>
    <row r="5" spans="1:9" x14ac:dyDescent="0.25">
      <c r="A5" s="21" t="s">
        <v>15</v>
      </c>
      <c r="B5" s="66">
        <v>1</v>
      </c>
      <c r="C5" s="66">
        <v>5</v>
      </c>
      <c r="D5" s="66">
        <v>0</v>
      </c>
      <c r="E5" s="66">
        <f t="shared" si="1"/>
        <v>6</v>
      </c>
      <c r="F5" s="66">
        <v>0</v>
      </c>
      <c r="G5" s="64">
        <v>6</v>
      </c>
      <c r="H5" s="22">
        <f t="shared" si="0"/>
        <v>1</v>
      </c>
    </row>
    <row r="6" spans="1:9" x14ac:dyDescent="0.25">
      <c r="A6" s="21" t="s">
        <v>17</v>
      </c>
      <c r="B6" s="66">
        <v>0</v>
      </c>
      <c r="C6" s="66">
        <v>21</v>
      </c>
      <c r="D6" s="66">
        <v>0</v>
      </c>
      <c r="E6" s="66">
        <v>21</v>
      </c>
      <c r="F6" s="66">
        <v>0</v>
      </c>
      <c r="G6" s="64">
        <v>43</v>
      </c>
      <c r="H6" s="22">
        <v>0.48837209302325579</v>
      </c>
    </row>
    <row r="7" spans="1:9" x14ac:dyDescent="0.25">
      <c r="A7" s="21" t="s">
        <v>22</v>
      </c>
      <c r="B7" s="66">
        <v>0</v>
      </c>
      <c r="C7" s="66">
        <v>17</v>
      </c>
      <c r="D7" s="66">
        <v>0</v>
      </c>
      <c r="E7" s="66">
        <f t="shared" si="1"/>
        <v>17</v>
      </c>
      <c r="F7" s="66">
        <v>0</v>
      </c>
      <c r="G7" s="64">
        <v>13</v>
      </c>
      <c r="H7" s="22">
        <f t="shared" si="0"/>
        <v>1.3076923076923077</v>
      </c>
    </row>
    <row r="8" spans="1:9" x14ac:dyDescent="0.25">
      <c r="A8" s="21" t="s">
        <v>25</v>
      </c>
      <c r="B8" s="66">
        <v>11</v>
      </c>
      <c r="C8" s="66">
        <v>51</v>
      </c>
      <c r="D8" s="66">
        <v>15</v>
      </c>
      <c r="E8" s="66">
        <f t="shared" si="1"/>
        <v>77</v>
      </c>
      <c r="F8" s="66">
        <v>11</v>
      </c>
      <c r="G8" s="64">
        <v>68</v>
      </c>
      <c r="H8" s="22">
        <f t="shared" si="0"/>
        <v>1.1323529411764706</v>
      </c>
    </row>
    <row r="9" spans="1:9" x14ac:dyDescent="0.25">
      <c r="A9" s="21" t="s">
        <v>28</v>
      </c>
      <c r="B9" s="66">
        <v>2</v>
      </c>
      <c r="C9" s="66">
        <v>11</v>
      </c>
      <c r="D9" s="66">
        <v>0</v>
      </c>
      <c r="E9" s="66">
        <f t="shared" si="1"/>
        <v>13</v>
      </c>
      <c r="F9" s="66">
        <v>1</v>
      </c>
      <c r="G9" s="64">
        <v>15</v>
      </c>
      <c r="H9" s="22">
        <f t="shared" si="0"/>
        <v>0.8666666666666667</v>
      </c>
    </row>
    <row r="10" spans="1:9" x14ac:dyDescent="0.25">
      <c r="A10" s="21" t="s">
        <v>31</v>
      </c>
      <c r="B10" s="66">
        <v>5</v>
      </c>
      <c r="C10" s="66">
        <v>49</v>
      </c>
      <c r="D10" s="66">
        <v>0</v>
      </c>
      <c r="E10" s="66">
        <v>54</v>
      </c>
      <c r="F10" s="66">
        <v>5</v>
      </c>
      <c r="G10" s="64">
        <v>243</v>
      </c>
      <c r="H10" s="22">
        <v>0.22222222222222221</v>
      </c>
    </row>
    <row r="11" spans="1:9" x14ac:dyDescent="0.25">
      <c r="A11" s="21" t="s">
        <v>36</v>
      </c>
      <c r="B11" s="66">
        <v>7</v>
      </c>
      <c r="C11" s="66">
        <v>88</v>
      </c>
      <c r="D11" s="66">
        <v>0</v>
      </c>
      <c r="E11" s="66">
        <v>95</v>
      </c>
      <c r="F11" s="66">
        <v>2</v>
      </c>
      <c r="G11" s="64">
        <v>84</v>
      </c>
      <c r="H11" s="22">
        <v>1.1309523809523809</v>
      </c>
    </row>
    <row r="12" spans="1:9" x14ac:dyDescent="0.25">
      <c r="A12" s="21" t="s">
        <v>41</v>
      </c>
      <c r="B12" s="66">
        <v>2</v>
      </c>
      <c r="C12" s="66">
        <v>31</v>
      </c>
      <c r="D12" s="66">
        <v>0</v>
      </c>
      <c r="E12" s="66">
        <f t="shared" si="1"/>
        <v>33</v>
      </c>
      <c r="F12" s="66">
        <v>1</v>
      </c>
      <c r="G12" s="64">
        <v>39</v>
      </c>
      <c r="H12" s="22">
        <f t="shared" si="0"/>
        <v>0.84615384615384615</v>
      </c>
    </row>
    <row r="13" spans="1:9" x14ac:dyDescent="0.25">
      <c r="A13" s="21" t="s">
        <v>44</v>
      </c>
      <c r="B13" s="66">
        <v>7</v>
      </c>
      <c r="C13" s="66">
        <v>44</v>
      </c>
      <c r="D13" s="66">
        <v>0</v>
      </c>
      <c r="E13" s="66">
        <f t="shared" si="1"/>
        <v>51</v>
      </c>
      <c r="F13" s="66">
        <v>7</v>
      </c>
      <c r="G13" s="64">
        <v>35</v>
      </c>
      <c r="H13" s="22">
        <f t="shared" si="0"/>
        <v>1.4571428571428571</v>
      </c>
    </row>
    <row r="14" spans="1:9" x14ac:dyDescent="0.25">
      <c r="A14" s="21" t="s">
        <v>47</v>
      </c>
      <c r="B14" s="66">
        <v>12</v>
      </c>
      <c r="C14" s="66">
        <v>297</v>
      </c>
      <c r="D14" s="66">
        <v>0</v>
      </c>
      <c r="E14" s="66">
        <v>309</v>
      </c>
      <c r="F14" s="66">
        <v>0</v>
      </c>
      <c r="G14" s="64">
        <v>320</v>
      </c>
      <c r="H14" s="22">
        <v>0.96562499999999996</v>
      </c>
    </row>
    <row r="15" spans="1:9" x14ac:dyDescent="0.25">
      <c r="A15" s="21" t="s">
        <v>52</v>
      </c>
      <c r="B15" s="66">
        <v>2</v>
      </c>
      <c r="C15" s="66">
        <v>18</v>
      </c>
      <c r="D15" s="66">
        <v>0</v>
      </c>
      <c r="E15" s="66">
        <f t="shared" si="1"/>
        <v>20</v>
      </c>
      <c r="F15" s="66">
        <v>1</v>
      </c>
      <c r="G15" s="64">
        <v>23</v>
      </c>
      <c r="H15" s="22">
        <f t="shared" si="0"/>
        <v>0.86956521739130432</v>
      </c>
    </row>
    <row r="16" spans="1:9" x14ac:dyDescent="0.25">
      <c r="A16" s="21" t="s">
        <v>55</v>
      </c>
      <c r="B16" s="66">
        <v>17</v>
      </c>
      <c r="C16" s="66">
        <v>130</v>
      </c>
      <c r="D16" s="66">
        <v>0</v>
      </c>
      <c r="E16" s="66">
        <v>147</v>
      </c>
      <c r="F16" s="66">
        <v>8</v>
      </c>
      <c r="G16" s="64">
        <v>442</v>
      </c>
      <c r="H16" s="22">
        <v>0.33257918552036198</v>
      </c>
    </row>
    <row r="17" spans="1:26" x14ac:dyDescent="0.25">
      <c r="A17" s="21" t="s">
        <v>60</v>
      </c>
      <c r="B17" s="66">
        <v>0</v>
      </c>
      <c r="C17" s="66">
        <v>3</v>
      </c>
      <c r="D17" s="66">
        <v>0</v>
      </c>
      <c r="E17" s="66">
        <f t="shared" si="1"/>
        <v>3</v>
      </c>
      <c r="F17" s="66">
        <v>0</v>
      </c>
      <c r="G17" s="64">
        <v>182</v>
      </c>
      <c r="H17" s="22">
        <f t="shared" si="0"/>
        <v>1.6483516483516484E-2</v>
      </c>
    </row>
    <row r="18" spans="1:26" x14ac:dyDescent="0.25">
      <c r="A18" s="21" t="s">
        <v>63</v>
      </c>
      <c r="B18" s="66">
        <v>0</v>
      </c>
      <c r="C18" s="66">
        <v>24</v>
      </c>
      <c r="D18" s="66">
        <v>0</v>
      </c>
      <c r="E18" s="66">
        <f t="shared" si="1"/>
        <v>24</v>
      </c>
      <c r="F18" s="66">
        <v>0</v>
      </c>
      <c r="G18" s="64">
        <v>29</v>
      </c>
      <c r="H18" s="22">
        <f t="shared" si="0"/>
        <v>0.82758620689655171</v>
      </c>
    </row>
    <row r="19" spans="1:26" x14ac:dyDescent="0.25">
      <c r="A19" s="21" t="s">
        <v>66</v>
      </c>
      <c r="B19" s="66">
        <v>4</v>
      </c>
      <c r="C19" s="66">
        <v>52</v>
      </c>
      <c r="D19" s="66">
        <v>0</v>
      </c>
      <c r="E19" s="66">
        <v>56</v>
      </c>
      <c r="F19" s="66">
        <v>6</v>
      </c>
      <c r="G19" s="64">
        <v>157</v>
      </c>
      <c r="H19" s="22">
        <v>0.35668789808917195</v>
      </c>
    </row>
    <row r="20" spans="1:26" x14ac:dyDescent="0.25">
      <c r="A20" s="21" t="s">
        <v>71</v>
      </c>
      <c r="B20" s="66">
        <v>1</v>
      </c>
      <c r="C20" s="66">
        <v>9</v>
      </c>
      <c r="D20" s="66">
        <v>0</v>
      </c>
      <c r="E20" s="66">
        <v>10</v>
      </c>
      <c r="F20" s="66">
        <v>0</v>
      </c>
      <c r="G20" s="64">
        <v>51</v>
      </c>
      <c r="H20" s="22">
        <v>0.19607843137254902</v>
      </c>
    </row>
    <row r="21" spans="1:26" x14ac:dyDescent="0.25">
      <c r="A21" s="21" t="s">
        <v>76</v>
      </c>
      <c r="B21" s="66">
        <v>1</v>
      </c>
      <c r="C21" s="66">
        <v>23</v>
      </c>
      <c r="D21" s="66">
        <v>0</v>
      </c>
      <c r="E21" s="66">
        <f t="shared" si="1"/>
        <v>24</v>
      </c>
      <c r="F21" s="66">
        <v>1</v>
      </c>
      <c r="G21" s="64">
        <v>43</v>
      </c>
      <c r="H21" s="22">
        <f t="shared" si="0"/>
        <v>0.55813953488372092</v>
      </c>
    </row>
    <row r="22" spans="1:26" x14ac:dyDescent="0.25">
      <c r="A22" s="21" t="s">
        <v>79</v>
      </c>
      <c r="B22" s="66">
        <v>0</v>
      </c>
      <c r="C22" s="66">
        <v>2</v>
      </c>
      <c r="D22" s="66">
        <v>0</v>
      </c>
      <c r="E22" s="66">
        <f t="shared" si="1"/>
        <v>2</v>
      </c>
      <c r="F22" s="66">
        <v>0</v>
      </c>
      <c r="G22" s="64">
        <v>2</v>
      </c>
      <c r="H22" s="22">
        <f t="shared" si="0"/>
        <v>1</v>
      </c>
    </row>
    <row r="23" spans="1:26" x14ac:dyDescent="0.25">
      <c r="A23" s="21" t="s">
        <v>82</v>
      </c>
      <c r="B23" s="66">
        <v>0</v>
      </c>
      <c r="C23" s="66">
        <v>2</v>
      </c>
      <c r="D23" s="66">
        <v>0</v>
      </c>
      <c r="E23" s="66">
        <f t="shared" si="1"/>
        <v>2</v>
      </c>
      <c r="F23" s="66">
        <v>0</v>
      </c>
      <c r="G23" s="64">
        <v>3</v>
      </c>
      <c r="H23" s="22">
        <f t="shared" si="0"/>
        <v>0.66666666666666663</v>
      </c>
    </row>
    <row r="24" spans="1:26" x14ac:dyDescent="0.25">
      <c r="A24" s="21" t="s">
        <v>85</v>
      </c>
      <c r="B24" s="66">
        <v>3</v>
      </c>
      <c r="C24" s="66">
        <v>48</v>
      </c>
      <c r="D24" s="66">
        <v>0</v>
      </c>
      <c r="E24" s="66">
        <f t="shared" si="1"/>
        <v>51</v>
      </c>
      <c r="F24" s="66">
        <v>0</v>
      </c>
      <c r="G24" s="64">
        <v>195</v>
      </c>
      <c r="H24" s="22">
        <f t="shared" si="0"/>
        <v>0.26153846153846155</v>
      </c>
      <c r="T24" s="3" t="s">
        <v>87</v>
      </c>
    </row>
    <row r="25" spans="1:26" x14ac:dyDescent="0.25">
      <c r="A25" s="21" t="s">
        <v>89</v>
      </c>
      <c r="B25" s="66">
        <v>1</v>
      </c>
      <c r="C25" s="66">
        <v>30</v>
      </c>
      <c r="D25" s="66">
        <v>0</v>
      </c>
      <c r="E25" s="66">
        <f t="shared" si="1"/>
        <v>31</v>
      </c>
      <c r="F25" s="66">
        <v>0</v>
      </c>
      <c r="G25" s="64">
        <v>29</v>
      </c>
      <c r="H25" s="22">
        <f t="shared" si="0"/>
        <v>1.0689655172413792</v>
      </c>
    </row>
    <row r="26" spans="1:26" s="5" customFormat="1" x14ac:dyDescent="0.25">
      <c r="A26" s="21" t="s">
        <v>92</v>
      </c>
      <c r="B26" s="66">
        <v>4</v>
      </c>
      <c r="C26" s="66">
        <v>107</v>
      </c>
      <c r="D26" s="66">
        <v>0</v>
      </c>
      <c r="E26" s="66">
        <f t="shared" si="1"/>
        <v>111</v>
      </c>
      <c r="F26" s="66">
        <v>4</v>
      </c>
      <c r="G26" s="64">
        <v>73</v>
      </c>
      <c r="H26" s="22">
        <f t="shared" si="0"/>
        <v>1.5205479452054795</v>
      </c>
    </row>
    <row r="27" spans="1:26" s="5" customFormat="1" x14ac:dyDescent="0.25">
      <c r="A27" s="21" t="s">
        <v>95</v>
      </c>
      <c r="B27" s="66">
        <v>0</v>
      </c>
      <c r="C27" s="66">
        <v>8</v>
      </c>
      <c r="D27" s="66">
        <v>0</v>
      </c>
      <c r="E27" s="66">
        <f t="shared" si="1"/>
        <v>8</v>
      </c>
      <c r="F27" s="66">
        <v>0</v>
      </c>
      <c r="G27" s="64">
        <v>5</v>
      </c>
      <c r="H27" s="22">
        <f t="shared" si="0"/>
        <v>1.6</v>
      </c>
    </row>
    <row r="28" spans="1:26" s="5" customFormat="1" x14ac:dyDescent="0.25">
      <c r="A28" s="21" t="s">
        <v>98</v>
      </c>
      <c r="B28" s="66">
        <v>0</v>
      </c>
      <c r="C28" s="66">
        <v>9</v>
      </c>
      <c r="D28" s="66">
        <v>0</v>
      </c>
      <c r="E28" s="66">
        <f t="shared" si="1"/>
        <v>9</v>
      </c>
      <c r="F28" s="66">
        <v>0</v>
      </c>
      <c r="G28" s="64">
        <v>9</v>
      </c>
      <c r="H28" s="22">
        <f t="shared" si="0"/>
        <v>1</v>
      </c>
    </row>
    <row r="29" spans="1:26" s="5" customFormat="1" x14ac:dyDescent="0.25">
      <c r="A29" s="21" t="s">
        <v>101</v>
      </c>
      <c r="B29" s="66">
        <v>0</v>
      </c>
      <c r="C29" s="66">
        <v>8</v>
      </c>
      <c r="D29" s="66">
        <v>0</v>
      </c>
      <c r="E29" s="66">
        <f t="shared" si="1"/>
        <v>8</v>
      </c>
      <c r="F29" s="66">
        <v>0</v>
      </c>
      <c r="G29" s="64">
        <v>9</v>
      </c>
      <c r="H29" s="22">
        <f t="shared" si="0"/>
        <v>0.88888888888888884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5" customFormat="1" x14ac:dyDescent="0.25">
      <c r="A30" s="21" t="s">
        <v>104</v>
      </c>
      <c r="B30" s="66">
        <v>0</v>
      </c>
      <c r="C30" s="66">
        <v>3</v>
      </c>
      <c r="D30" s="66">
        <v>0</v>
      </c>
      <c r="E30" s="66">
        <f t="shared" si="1"/>
        <v>3</v>
      </c>
      <c r="F30" s="66">
        <v>0</v>
      </c>
      <c r="G30" s="64">
        <v>5</v>
      </c>
      <c r="H30" s="22">
        <f t="shared" si="0"/>
        <v>0.6</v>
      </c>
    </row>
    <row r="31" spans="1:26" s="5" customFormat="1" x14ac:dyDescent="0.25">
      <c r="A31" s="21" t="s">
        <v>107</v>
      </c>
      <c r="B31" s="66">
        <v>2</v>
      </c>
      <c r="C31" s="66">
        <v>34</v>
      </c>
      <c r="D31" s="66">
        <v>0</v>
      </c>
      <c r="E31" s="66">
        <f t="shared" si="1"/>
        <v>36</v>
      </c>
      <c r="F31" s="66">
        <v>2</v>
      </c>
      <c r="G31" s="64">
        <v>21</v>
      </c>
      <c r="H31" s="22">
        <f t="shared" si="0"/>
        <v>1.7142857142857142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5" customFormat="1" x14ac:dyDescent="0.25">
      <c r="A32" s="21" t="s">
        <v>110</v>
      </c>
      <c r="B32" s="66">
        <v>1</v>
      </c>
      <c r="C32" s="66">
        <v>34</v>
      </c>
      <c r="D32" s="66">
        <v>0</v>
      </c>
      <c r="E32" s="66">
        <f t="shared" si="1"/>
        <v>35</v>
      </c>
      <c r="F32" s="66">
        <v>1</v>
      </c>
      <c r="G32" s="64">
        <v>30</v>
      </c>
      <c r="H32" s="22">
        <f t="shared" si="0"/>
        <v>1.1666666666666667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5" customFormat="1" x14ac:dyDescent="0.25">
      <c r="A33" s="21" t="s">
        <v>113</v>
      </c>
      <c r="B33" s="66">
        <v>6</v>
      </c>
      <c r="C33" s="66">
        <v>26</v>
      </c>
      <c r="D33" s="66">
        <v>0</v>
      </c>
      <c r="E33" s="66">
        <f t="shared" si="1"/>
        <v>32</v>
      </c>
      <c r="F33" s="66">
        <v>1</v>
      </c>
      <c r="G33" s="64">
        <v>60</v>
      </c>
      <c r="H33" s="22">
        <f t="shared" si="0"/>
        <v>0.53333333333333333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5" customFormat="1" x14ac:dyDescent="0.25">
      <c r="A34" s="21" t="s">
        <v>116</v>
      </c>
      <c r="B34" s="66">
        <v>1</v>
      </c>
      <c r="C34" s="66">
        <v>3</v>
      </c>
      <c r="D34" s="66">
        <v>0</v>
      </c>
      <c r="E34" s="66">
        <f t="shared" si="1"/>
        <v>4</v>
      </c>
      <c r="F34" s="66">
        <v>0</v>
      </c>
      <c r="G34" s="64">
        <v>5</v>
      </c>
      <c r="H34" s="22">
        <f t="shared" si="0"/>
        <v>0.8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s="5" customFormat="1" x14ac:dyDescent="0.25">
      <c r="A35" s="21" t="s">
        <v>119</v>
      </c>
      <c r="B35" s="66">
        <v>0</v>
      </c>
      <c r="C35" s="66">
        <v>10</v>
      </c>
      <c r="D35" s="66">
        <v>0</v>
      </c>
      <c r="E35" s="66">
        <f t="shared" si="1"/>
        <v>10</v>
      </c>
      <c r="F35" s="66">
        <v>0</v>
      </c>
      <c r="G35" s="64">
        <v>5</v>
      </c>
      <c r="H35" s="22">
        <f t="shared" si="0"/>
        <v>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5" customFormat="1" x14ac:dyDescent="0.25">
      <c r="A36" s="21" t="s">
        <v>122</v>
      </c>
      <c r="B36" s="66">
        <v>6</v>
      </c>
      <c r="C36" s="66">
        <v>56</v>
      </c>
      <c r="D36" s="66">
        <v>0</v>
      </c>
      <c r="E36" s="66">
        <v>62</v>
      </c>
      <c r="F36" s="66">
        <v>0</v>
      </c>
      <c r="G36" s="64">
        <v>80</v>
      </c>
      <c r="H36" s="22">
        <v>0.77500000000000002</v>
      </c>
    </row>
    <row r="37" spans="1:26" s="5" customFormat="1" x14ac:dyDescent="0.25">
      <c r="A37" s="21" t="s">
        <v>127</v>
      </c>
      <c r="B37" s="66">
        <v>0</v>
      </c>
      <c r="C37" s="66">
        <v>5</v>
      </c>
      <c r="D37" s="66">
        <v>0</v>
      </c>
      <c r="E37" s="66">
        <f t="shared" si="1"/>
        <v>5</v>
      </c>
      <c r="F37" s="66">
        <v>0</v>
      </c>
      <c r="G37" s="64">
        <v>34</v>
      </c>
      <c r="H37" s="22">
        <f t="shared" si="0"/>
        <v>0.14705882352941177</v>
      </c>
    </row>
    <row r="38" spans="1:26" s="5" customFormat="1" x14ac:dyDescent="0.25">
      <c r="A38" s="21" t="s">
        <v>129</v>
      </c>
      <c r="B38" s="66">
        <v>0</v>
      </c>
      <c r="C38" s="66">
        <v>2</v>
      </c>
      <c r="D38" s="66">
        <v>0</v>
      </c>
      <c r="E38" s="66">
        <f t="shared" si="1"/>
        <v>2</v>
      </c>
      <c r="F38" s="66">
        <v>0</v>
      </c>
      <c r="G38" s="64">
        <v>18</v>
      </c>
      <c r="H38" s="22">
        <f t="shared" si="0"/>
        <v>0.1111111111111111</v>
      </c>
    </row>
    <row r="39" spans="1:26" s="5" customFormat="1" x14ac:dyDescent="0.25">
      <c r="A39" s="21" t="s">
        <v>132</v>
      </c>
      <c r="B39" s="66">
        <v>1</v>
      </c>
      <c r="C39" s="66">
        <v>14</v>
      </c>
      <c r="D39" s="66">
        <v>0</v>
      </c>
      <c r="E39" s="66">
        <f t="shared" si="1"/>
        <v>15</v>
      </c>
      <c r="F39" s="66">
        <v>1</v>
      </c>
      <c r="G39" s="64">
        <v>15</v>
      </c>
      <c r="H39" s="22">
        <f t="shared" si="0"/>
        <v>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5" customFormat="1" x14ac:dyDescent="0.25">
      <c r="A40" s="21" t="s">
        <v>135</v>
      </c>
      <c r="B40" s="66">
        <v>1</v>
      </c>
      <c r="C40" s="66">
        <v>39</v>
      </c>
      <c r="D40" s="66">
        <v>0</v>
      </c>
      <c r="E40" s="66">
        <f t="shared" si="1"/>
        <v>40</v>
      </c>
      <c r="F40" s="66">
        <v>0</v>
      </c>
      <c r="G40" s="64">
        <v>55</v>
      </c>
      <c r="H40" s="22">
        <f t="shared" si="0"/>
        <v>0.72727272727272729</v>
      </c>
    </row>
    <row r="41" spans="1:26" s="5" customFormat="1" x14ac:dyDescent="0.25">
      <c r="A41" s="21" t="s">
        <v>138</v>
      </c>
      <c r="B41" s="66">
        <v>2</v>
      </c>
      <c r="C41" s="66">
        <v>53</v>
      </c>
      <c r="D41" s="66">
        <v>0</v>
      </c>
      <c r="E41" s="66">
        <f t="shared" si="1"/>
        <v>55</v>
      </c>
      <c r="F41" s="66">
        <v>0</v>
      </c>
      <c r="G41" s="64">
        <v>68</v>
      </c>
      <c r="H41" s="22">
        <f t="shared" si="0"/>
        <v>0.80882352941176472</v>
      </c>
    </row>
    <row r="42" spans="1:26" s="5" customFormat="1" x14ac:dyDescent="0.25">
      <c r="A42" s="21" t="s">
        <v>141</v>
      </c>
      <c r="B42" s="66">
        <v>2</v>
      </c>
      <c r="C42" s="66">
        <v>57</v>
      </c>
      <c r="D42" s="66">
        <v>0</v>
      </c>
      <c r="E42" s="66">
        <f t="shared" si="1"/>
        <v>59</v>
      </c>
      <c r="F42" s="66">
        <v>0</v>
      </c>
      <c r="G42" s="64">
        <v>99</v>
      </c>
      <c r="H42" s="22">
        <f t="shared" si="0"/>
        <v>0.59595959595959591</v>
      </c>
    </row>
    <row r="43" spans="1:26" s="5" customFormat="1" x14ac:dyDescent="0.25">
      <c r="A43" s="21" t="s">
        <v>144</v>
      </c>
      <c r="B43" s="66">
        <v>1</v>
      </c>
      <c r="C43" s="66">
        <v>19</v>
      </c>
      <c r="D43" s="66">
        <v>0</v>
      </c>
      <c r="E43" s="66">
        <f t="shared" si="1"/>
        <v>20</v>
      </c>
      <c r="F43" s="66">
        <v>1</v>
      </c>
      <c r="G43" s="64">
        <v>32</v>
      </c>
      <c r="H43" s="22">
        <f t="shared" si="0"/>
        <v>0.625</v>
      </c>
    </row>
    <row r="44" spans="1:26" s="5" customFormat="1" x14ac:dyDescent="0.25">
      <c r="A44" s="21" t="s">
        <v>147</v>
      </c>
      <c r="B44" s="66">
        <v>0</v>
      </c>
      <c r="C44" s="66">
        <v>0</v>
      </c>
      <c r="D44" s="66">
        <v>0</v>
      </c>
      <c r="E44" s="66">
        <v>0</v>
      </c>
      <c r="F44" s="66">
        <v>0</v>
      </c>
      <c r="G44" s="64">
        <v>21</v>
      </c>
      <c r="H44" s="22">
        <v>0</v>
      </c>
    </row>
    <row r="45" spans="1:26" s="5" customFormat="1" x14ac:dyDescent="0.25">
      <c r="A45" s="21" t="s">
        <v>152</v>
      </c>
      <c r="B45" s="66">
        <v>0</v>
      </c>
      <c r="C45" s="66">
        <v>5</v>
      </c>
      <c r="D45" s="66">
        <v>0</v>
      </c>
      <c r="E45" s="66">
        <f t="shared" si="1"/>
        <v>5</v>
      </c>
      <c r="F45" s="66">
        <v>0</v>
      </c>
      <c r="G45" s="64">
        <v>31</v>
      </c>
      <c r="H45" s="22">
        <f t="shared" si="0"/>
        <v>0.16129032258064516</v>
      </c>
    </row>
    <row r="46" spans="1:26" s="5" customFormat="1" x14ac:dyDescent="0.25">
      <c r="A46" s="21" t="s">
        <v>155</v>
      </c>
      <c r="B46" s="66">
        <v>1</v>
      </c>
      <c r="C46" s="66">
        <v>21</v>
      </c>
      <c r="D46" s="66">
        <v>0</v>
      </c>
      <c r="E46" s="66">
        <v>22</v>
      </c>
      <c r="F46" s="66">
        <v>1</v>
      </c>
      <c r="G46" s="64">
        <v>28</v>
      </c>
      <c r="H46" s="22">
        <v>0.7857142857142857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s="5" customFormat="1" x14ac:dyDescent="0.25">
      <c r="A47" s="21" t="s">
        <v>160</v>
      </c>
      <c r="B47" s="66">
        <v>0</v>
      </c>
      <c r="C47" s="66">
        <v>20</v>
      </c>
      <c r="D47" s="66">
        <v>0</v>
      </c>
      <c r="E47" s="66">
        <f t="shared" si="1"/>
        <v>20</v>
      </c>
      <c r="F47" s="66">
        <v>0</v>
      </c>
      <c r="G47" s="64">
        <v>23</v>
      </c>
      <c r="H47" s="22">
        <f t="shared" si="0"/>
        <v>0.86956521739130432</v>
      </c>
    </row>
    <row r="48" spans="1:26" s="5" customFormat="1" x14ac:dyDescent="0.25">
      <c r="A48" s="21" t="s">
        <v>163</v>
      </c>
      <c r="B48" s="66">
        <v>2</v>
      </c>
      <c r="C48" s="66">
        <v>19</v>
      </c>
      <c r="D48" s="66">
        <v>0</v>
      </c>
      <c r="E48" s="66">
        <f t="shared" si="1"/>
        <v>21</v>
      </c>
      <c r="F48" s="66">
        <v>2</v>
      </c>
      <c r="G48" s="64">
        <v>30</v>
      </c>
      <c r="H48" s="22">
        <f t="shared" si="0"/>
        <v>0.7</v>
      </c>
    </row>
    <row r="49" spans="1:26" s="5" customFormat="1" x14ac:dyDescent="0.25">
      <c r="A49" s="21" t="s">
        <v>166</v>
      </c>
      <c r="B49" s="66">
        <v>7</v>
      </c>
      <c r="C49" s="66">
        <v>54</v>
      </c>
      <c r="D49" s="66">
        <v>0</v>
      </c>
      <c r="E49" s="66">
        <f t="shared" si="1"/>
        <v>61</v>
      </c>
      <c r="F49" s="66">
        <v>4</v>
      </c>
      <c r="G49" s="64">
        <v>64</v>
      </c>
      <c r="H49" s="22">
        <f t="shared" si="0"/>
        <v>0.953125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s="5" customFormat="1" x14ac:dyDescent="0.25">
      <c r="A50" s="21" t="s">
        <v>169</v>
      </c>
      <c r="B50" s="66">
        <v>1</v>
      </c>
      <c r="C50" s="66">
        <v>17</v>
      </c>
      <c r="D50" s="66">
        <v>0</v>
      </c>
      <c r="E50" s="66">
        <f t="shared" si="1"/>
        <v>18</v>
      </c>
      <c r="F50" s="66">
        <v>0</v>
      </c>
      <c r="G50" s="64">
        <v>16</v>
      </c>
      <c r="H50" s="22">
        <f t="shared" si="0"/>
        <v>1.125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s="5" customFormat="1" x14ac:dyDescent="0.25">
      <c r="A51" s="21" t="s">
        <v>172</v>
      </c>
      <c r="B51" s="66">
        <v>4</v>
      </c>
      <c r="C51" s="66">
        <v>68</v>
      </c>
      <c r="D51" s="66">
        <v>0</v>
      </c>
      <c r="E51" s="66">
        <f t="shared" si="1"/>
        <v>72</v>
      </c>
      <c r="F51" s="66">
        <v>1</v>
      </c>
      <c r="G51" s="64">
        <v>108</v>
      </c>
      <c r="H51" s="22">
        <f t="shared" si="0"/>
        <v>0.66666666666666663</v>
      </c>
    </row>
    <row r="52" spans="1:26" s="5" customFormat="1" x14ac:dyDescent="0.25">
      <c r="A52" s="21" t="s">
        <v>174</v>
      </c>
      <c r="B52" s="66">
        <v>0</v>
      </c>
      <c r="C52" s="66">
        <v>17</v>
      </c>
      <c r="D52" s="66">
        <v>0</v>
      </c>
      <c r="E52" s="66">
        <f t="shared" si="1"/>
        <v>17</v>
      </c>
      <c r="F52" s="66">
        <v>0</v>
      </c>
      <c r="G52" s="64">
        <v>16</v>
      </c>
      <c r="H52" s="22">
        <f t="shared" si="0"/>
        <v>1.0625</v>
      </c>
    </row>
    <row r="53" spans="1:26" s="5" customFormat="1" x14ac:dyDescent="0.25">
      <c r="A53" s="21" t="s">
        <v>177</v>
      </c>
      <c r="B53" s="66">
        <v>0</v>
      </c>
      <c r="C53" s="66">
        <v>12</v>
      </c>
      <c r="D53" s="66">
        <v>0</v>
      </c>
      <c r="E53" s="66">
        <f t="shared" si="1"/>
        <v>12</v>
      </c>
      <c r="F53" s="66">
        <v>0</v>
      </c>
      <c r="G53" s="64">
        <v>19</v>
      </c>
      <c r="H53" s="22">
        <f t="shared" si="0"/>
        <v>0.63157894736842102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21" t="s">
        <v>180</v>
      </c>
      <c r="B54" s="66">
        <v>24</v>
      </c>
      <c r="C54" s="66">
        <v>1723</v>
      </c>
      <c r="D54" s="66">
        <v>0</v>
      </c>
      <c r="E54" s="66">
        <v>1747</v>
      </c>
      <c r="F54" s="66">
        <v>4</v>
      </c>
      <c r="G54" s="64">
        <v>3183</v>
      </c>
      <c r="H54" s="22">
        <v>0.54885328306628967</v>
      </c>
    </row>
    <row r="55" spans="1:26" s="5" customFormat="1" x14ac:dyDescent="0.25">
      <c r="A55" s="21" t="s">
        <v>208</v>
      </c>
      <c r="B55" s="66">
        <v>5</v>
      </c>
      <c r="C55" s="66">
        <v>23</v>
      </c>
      <c r="D55" s="66">
        <v>0</v>
      </c>
      <c r="E55" s="66">
        <f t="shared" ref="E55:E76" si="2">SUM(B55:D55)</f>
        <v>28</v>
      </c>
      <c r="F55" s="66">
        <v>0</v>
      </c>
      <c r="G55" s="64">
        <v>37</v>
      </c>
      <c r="H55" s="22">
        <f t="shared" ref="H55:H77" si="3">E55/G55</f>
        <v>0.7567567567567568</v>
      </c>
    </row>
    <row r="56" spans="1:26" s="5" customFormat="1" x14ac:dyDescent="0.25">
      <c r="A56" s="21" t="s">
        <v>210</v>
      </c>
      <c r="B56" s="66">
        <v>0</v>
      </c>
      <c r="C56" s="66">
        <v>1</v>
      </c>
      <c r="D56" s="66">
        <v>0</v>
      </c>
      <c r="E56" s="66">
        <f t="shared" si="2"/>
        <v>1</v>
      </c>
      <c r="F56" s="66">
        <v>0</v>
      </c>
      <c r="G56" s="64">
        <v>5</v>
      </c>
      <c r="H56" s="22">
        <f t="shared" si="3"/>
        <v>0.2</v>
      </c>
    </row>
    <row r="57" spans="1:26" s="5" customFormat="1" x14ac:dyDescent="0.25">
      <c r="A57" s="21" t="s">
        <v>213</v>
      </c>
      <c r="B57" s="66">
        <v>1</v>
      </c>
      <c r="C57" s="66">
        <v>24</v>
      </c>
      <c r="D57" s="66">
        <v>0</v>
      </c>
      <c r="E57" s="66">
        <f t="shared" si="2"/>
        <v>25</v>
      </c>
      <c r="F57" s="66">
        <v>1</v>
      </c>
      <c r="G57" s="64">
        <v>32</v>
      </c>
      <c r="H57" s="22">
        <f t="shared" si="3"/>
        <v>0.78125</v>
      </c>
    </row>
    <row r="58" spans="1:26" s="5" customFormat="1" ht="12" customHeight="1" x14ac:dyDescent="0.25">
      <c r="A58" s="21" t="s">
        <v>216</v>
      </c>
      <c r="B58" s="66">
        <v>1</v>
      </c>
      <c r="C58" s="66">
        <v>14</v>
      </c>
      <c r="D58" s="66">
        <v>0</v>
      </c>
      <c r="E58" s="66">
        <v>15</v>
      </c>
      <c r="F58" s="66">
        <v>0</v>
      </c>
      <c r="G58" s="64">
        <v>37</v>
      </c>
      <c r="H58" s="22">
        <v>0.40540540540540543</v>
      </c>
    </row>
    <row r="59" spans="1:26" s="5" customFormat="1" x14ac:dyDescent="0.25">
      <c r="A59" s="21" t="s">
        <v>219</v>
      </c>
      <c r="B59" s="66">
        <v>3</v>
      </c>
      <c r="C59" s="66">
        <v>9</v>
      </c>
      <c r="D59" s="66">
        <v>0</v>
      </c>
      <c r="E59" s="66">
        <v>12</v>
      </c>
      <c r="F59" s="66">
        <v>0</v>
      </c>
      <c r="G59" s="64">
        <v>113</v>
      </c>
      <c r="H59" s="22">
        <v>0.10619469026548672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s="5" customFormat="1" x14ac:dyDescent="0.25">
      <c r="A60" s="21" t="s">
        <v>224</v>
      </c>
      <c r="B60" s="66">
        <v>5</v>
      </c>
      <c r="C60" s="66">
        <v>40</v>
      </c>
      <c r="D60" s="66">
        <v>0</v>
      </c>
      <c r="E60" s="66">
        <f t="shared" si="2"/>
        <v>45</v>
      </c>
      <c r="F60" s="66">
        <v>4</v>
      </c>
      <c r="G60" s="64">
        <v>33</v>
      </c>
      <c r="H60" s="22">
        <f t="shared" si="3"/>
        <v>1.3636363636363635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s="5" customFormat="1" x14ac:dyDescent="0.25">
      <c r="A61" s="21" t="s">
        <v>227</v>
      </c>
      <c r="B61" s="66">
        <v>0</v>
      </c>
      <c r="C61" s="66">
        <v>11</v>
      </c>
      <c r="D61" s="66">
        <v>0</v>
      </c>
      <c r="E61" s="66">
        <f t="shared" si="2"/>
        <v>11</v>
      </c>
      <c r="F61" s="66">
        <v>0</v>
      </c>
      <c r="G61" s="64">
        <v>24</v>
      </c>
      <c r="H61" s="22">
        <f t="shared" si="3"/>
        <v>0.45833333333333331</v>
      </c>
    </row>
    <row r="62" spans="1:26" s="5" customFormat="1" x14ac:dyDescent="0.25">
      <c r="A62" s="21" t="s">
        <v>230</v>
      </c>
      <c r="B62" s="66">
        <v>1</v>
      </c>
      <c r="C62" s="66">
        <v>27</v>
      </c>
      <c r="D62" s="66">
        <v>0</v>
      </c>
      <c r="E62" s="66">
        <f t="shared" si="2"/>
        <v>28</v>
      </c>
      <c r="F62" s="66">
        <v>1</v>
      </c>
      <c r="G62" s="64">
        <v>125</v>
      </c>
      <c r="H62" s="22">
        <f t="shared" si="3"/>
        <v>0.224</v>
      </c>
    </row>
    <row r="63" spans="1:26" s="5" customFormat="1" x14ac:dyDescent="0.25">
      <c r="A63" s="21" t="s">
        <v>233</v>
      </c>
      <c r="B63" s="66">
        <v>0</v>
      </c>
      <c r="C63" s="66">
        <v>4</v>
      </c>
      <c r="D63" s="66">
        <v>0</v>
      </c>
      <c r="E63" s="66">
        <f t="shared" si="2"/>
        <v>4</v>
      </c>
      <c r="F63" s="66">
        <v>0</v>
      </c>
      <c r="G63" s="64">
        <v>11</v>
      </c>
      <c r="H63" s="22">
        <f t="shared" si="3"/>
        <v>0.36363636363636365</v>
      </c>
    </row>
    <row r="64" spans="1:26" s="5" customFormat="1" x14ac:dyDescent="0.25">
      <c r="A64" s="21" t="s">
        <v>236</v>
      </c>
      <c r="B64" s="66">
        <v>0</v>
      </c>
      <c r="C64" s="66">
        <v>2</v>
      </c>
      <c r="D64" s="66">
        <v>0</v>
      </c>
      <c r="E64" s="66">
        <f t="shared" si="2"/>
        <v>2</v>
      </c>
      <c r="F64" s="66">
        <v>0</v>
      </c>
      <c r="G64" s="64">
        <v>3</v>
      </c>
      <c r="H64" s="22">
        <f t="shared" si="3"/>
        <v>0.66666666666666663</v>
      </c>
    </row>
    <row r="65" spans="1:26" s="5" customFormat="1" x14ac:dyDescent="0.25">
      <c r="A65" s="21" t="s">
        <v>239</v>
      </c>
      <c r="B65" s="66">
        <v>11</v>
      </c>
      <c r="C65" s="66">
        <v>76</v>
      </c>
      <c r="D65" s="66">
        <v>0</v>
      </c>
      <c r="E65" s="66">
        <f t="shared" si="2"/>
        <v>87</v>
      </c>
      <c r="F65" s="66">
        <v>6</v>
      </c>
      <c r="G65" s="64">
        <v>87</v>
      </c>
      <c r="H65" s="22">
        <f t="shared" si="3"/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s="5" customFormat="1" x14ac:dyDescent="0.25">
      <c r="A66" s="21" t="s">
        <v>242</v>
      </c>
      <c r="B66" s="66">
        <v>3</v>
      </c>
      <c r="C66" s="66">
        <v>32</v>
      </c>
      <c r="D66" s="66">
        <v>0</v>
      </c>
      <c r="E66" s="66">
        <f t="shared" si="2"/>
        <v>35</v>
      </c>
      <c r="F66" s="66">
        <v>0</v>
      </c>
      <c r="G66" s="64">
        <v>68</v>
      </c>
      <c r="H66" s="22">
        <f t="shared" si="3"/>
        <v>0.51470588235294112</v>
      </c>
    </row>
    <row r="67" spans="1:26" s="5" customFormat="1" x14ac:dyDescent="0.25">
      <c r="A67" s="21" t="s">
        <v>246</v>
      </c>
      <c r="B67" s="66">
        <v>1</v>
      </c>
      <c r="C67" s="66">
        <v>39</v>
      </c>
      <c r="D67" s="66">
        <v>0</v>
      </c>
      <c r="E67" s="66">
        <f t="shared" si="2"/>
        <v>40</v>
      </c>
      <c r="F67" s="66">
        <v>0</v>
      </c>
      <c r="G67" s="64">
        <v>54</v>
      </c>
      <c r="H67" s="22">
        <f t="shared" si="3"/>
        <v>0.7407407407407407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s="5" customFormat="1" x14ac:dyDescent="0.25">
      <c r="A68" s="21" t="s">
        <v>249</v>
      </c>
      <c r="B68" s="66">
        <v>5</v>
      </c>
      <c r="C68" s="66">
        <v>28</v>
      </c>
      <c r="D68" s="66">
        <v>0</v>
      </c>
      <c r="E68" s="66">
        <f t="shared" si="2"/>
        <v>33</v>
      </c>
      <c r="F68" s="66">
        <v>0</v>
      </c>
      <c r="G68" s="64">
        <v>56</v>
      </c>
      <c r="H68" s="22">
        <f t="shared" si="3"/>
        <v>0.5892857142857143</v>
      </c>
    </row>
    <row r="69" spans="1:26" s="5" customFormat="1" x14ac:dyDescent="0.25">
      <c r="A69" s="21" t="s">
        <v>252</v>
      </c>
      <c r="B69" s="66">
        <v>4</v>
      </c>
      <c r="C69" s="66">
        <v>40</v>
      </c>
      <c r="D69" s="66">
        <v>0</v>
      </c>
      <c r="E69" s="66">
        <f t="shared" si="2"/>
        <v>44</v>
      </c>
      <c r="F69" s="66">
        <v>1</v>
      </c>
      <c r="G69" s="64">
        <v>43</v>
      </c>
      <c r="H69" s="22">
        <f t="shared" si="3"/>
        <v>1.0232558139534884</v>
      </c>
    </row>
    <row r="70" spans="1:26" s="5" customFormat="1" x14ac:dyDescent="0.25">
      <c r="A70" s="21" t="s">
        <v>255</v>
      </c>
      <c r="B70" s="66">
        <v>0</v>
      </c>
      <c r="C70" s="66">
        <v>15</v>
      </c>
      <c r="D70" s="66">
        <v>0</v>
      </c>
      <c r="E70" s="66">
        <f t="shared" si="2"/>
        <v>15</v>
      </c>
      <c r="F70" s="66">
        <v>0</v>
      </c>
      <c r="G70" s="64">
        <v>16</v>
      </c>
      <c r="H70" s="22">
        <f t="shared" si="3"/>
        <v>0.9375</v>
      </c>
    </row>
    <row r="71" spans="1:26" s="5" customFormat="1" x14ac:dyDescent="0.25">
      <c r="A71" s="23" t="s">
        <v>258</v>
      </c>
      <c r="B71" s="66">
        <v>78</v>
      </c>
      <c r="C71" s="66">
        <v>1307</v>
      </c>
      <c r="D71" s="66">
        <v>0</v>
      </c>
      <c r="E71" s="66">
        <v>1385</v>
      </c>
      <c r="F71" s="66">
        <v>2</v>
      </c>
      <c r="G71" s="64">
        <v>1787</v>
      </c>
      <c r="H71" s="22">
        <v>0.7750419697817571</v>
      </c>
    </row>
    <row r="72" spans="1:26" s="5" customFormat="1" x14ac:dyDescent="0.25">
      <c r="A72" s="21" t="s">
        <v>277</v>
      </c>
      <c r="B72" s="66">
        <v>4</v>
      </c>
      <c r="C72" s="66">
        <v>58</v>
      </c>
      <c r="D72" s="66">
        <v>0</v>
      </c>
      <c r="E72" s="66">
        <v>62</v>
      </c>
      <c r="F72" s="66">
        <v>4</v>
      </c>
      <c r="G72" s="64">
        <v>63</v>
      </c>
      <c r="H72" s="22">
        <v>0.98412698412698407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s="5" customFormat="1" x14ac:dyDescent="0.25">
      <c r="A73" s="21" t="s">
        <v>281</v>
      </c>
      <c r="B73" s="66">
        <v>6</v>
      </c>
      <c r="C73" s="66">
        <v>61</v>
      </c>
      <c r="D73" s="66">
        <v>0</v>
      </c>
      <c r="E73" s="66">
        <f t="shared" si="2"/>
        <v>67</v>
      </c>
      <c r="F73" s="66">
        <v>3</v>
      </c>
      <c r="G73" s="64">
        <v>81</v>
      </c>
      <c r="H73" s="22">
        <f t="shared" si="3"/>
        <v>0.8271604938271605</v>
      </c>
    </row>
    <row r="74" spans="1:26" s="5" customFormat="1" x14ac:dyDescent="0.25">
      <c r="A74" s="21" t="s">
        <v>284</v>
      </c>
      <c r="B74" s="66">
        <v>0</v>
      </c>
      <c r="C74" s="66">
        <v>4</v>
      </c>
      <c r="D74" s="66">
        <v>0</v>
      </c>
      <c r="E74" s="66">
        <f t="shared" si="2"/>
        <v>4</v>
      </c>
      <c r="F74" s="66">
        <v>0</v>
      </c>
      <c r="G74" s="64">
        <v>6</v>
      </c>
      <c r="H74" s="22">
        <f t="shared" si="3"/>
        <v>0.66666666666666663</v>
      </c>
    </row>
    <row r="75" spans="1:26" x14ac:dyDescent="0.25">
      <c r="A75" s="21" t="s">
        <v>287</v>
      </c>
      <c r="B75" s="66">
        <v>1</v>
      </c>
      <c r="C75" s="66">
        <v>14</v>
      </c>
      <c r="D75" s="66">
        <v>0</v>
      </c>
      <c r="E75" s="66">
        <f t="shared" si="2"/>
        <v>15</v>
      </c>
      <c r="F75" s="66">
        <v>0</v>
      </c>
      <c r="G75" s="64">
        <v>21</v>
      </c>
      <c r="H75" s="22">
        <f>E75/G75</f>
        <v>0.7142857142857143</v>
      </c>
    </row>
    <row r="76" spans="1:26" ht="14.4" thickBot="1" x14ac:dyDescent="0.3">
      <c r="A76" s="24" t="s">
        <v>426</v>
      </c>
      <c r="B76" s="83">
        <v>19</v>
      </c>
      <c r="C76" s="83">
        <v>514</v>
      </c>
      <c r="D76" s="83">
        <v>0</v>
      </c>
      <c r="E76" s="83">
        <f t="shared" si="2"/>
        <v>533</v>
      </c>
      <c r="F76" s="83">
        <v>0</v>
      </c>
      <c r="G76" s="69">
        <v>517</v>
      </c>
      <c r="H76" s="25">
        <f>E76/G76</f>
        <v>1.0309477756286267</v>
      </c>
    </row>
    <row r="77" spans="1:26" s="16" customFormat="1" ht="14.4" thickTop="1" x14ac:dyDescent="0.25">
      <c r="A77" s="26" t="s">
        <v>431</v>
      </c>
      <c r="B77" s="84">
        <f>SUM(B3:B76)</f>
        <v>297</v>
      </c>
      <c r="C77" s="84">
        <f>SUM(C3:C76)</f>
        <v>5758</v>
      </c>
      <c r="D77" s="84">
        <f>SUM(D3:D76)</f>
        <v>15</v>
      </c>
      <c r="E77" s="84">
        <f t="shared" ref="E77" si="4">B77+C77+D77</f>
        <v>6070</v>
      </c>
      <c r="F77" s="84">
        <f>SUM(F3:F76)</f>
        <v>92</v>
      </c>
      <c r="G77" s="84">
        <f>SUM(G3:G76)</f>
        <v>9439</v>
      </c>
      <c r="H77" s="27">
        <f t="shared" si="3"/>
        <v>0.64307659709715015</v>
      </c>
      <c r="I77" s="15"/>
    </row>
    <row r="78" spans="1:26" x14ac:dyDescent="0.25">
      <c r="A78" s="46"/>
      <c r="B78" s="73"/>
      <c r="C78" s="74"/>
      <c r="D78" s="74"/>
      <c r="E78" s="74"/>
      <c r="F78" s="74"/>
      <c r="G78" s="74"/>
      <c r="H78" s="48"/>
      <c r="L78" s="3" t="s">
        <v>289</v>
      </c>
    </row>
    <row r="79" spans="1:26" x14ac:dyDescent="0.25">
      <c r="A79" s="46"/>
      <c r="B79" s="73"/>
      <c r="C79" s="74"/>
      <c r="D79" s="74"/>
      <c r="E79" s="74"/>
      <c r="F79" s="74"/>
      <c r="G79" s="74"/>
      <c r="H79" s="48"/>
      <c r="I79" s="6"/>
    </row>
    <row r="80" spans="1:26" x14ac:dyDescent="0.25">
      <c r="A80" s="50"/>
      <c r="B80" s="76"/>
      <c r="C80" s="77"/>
      <c r="D80" s="77"/>
      <c r="E80" s="77"/>
      <c r="F80" s="77"/>
      <c r="G80" s="77"/>
      <c r="H80" s="52"/>
      <c r="I80" s="6"/>
    </row>
    <row r="81" spans="1:26" x14ac:dyDescent="0.25">
      <c r="A81" s="50"/>
      <c r="B81" s="79"/>
      <c r="C81" s="79"/>
      <c r="D81" s="80"/>
      <c r="E81" s="79"/>
      <c r="F81" s="79"/>
      <c r="G81" s="79"/>
      <c r="H81" s="54"/>
      <c r="I81" s="6"/>
    </row>
    <row r="82" spans="1:26" ht="14.4" customHeight="1" x14ac:dyDescent="0.25">
      <c r="A82" s="50"/>
      <c r="B82" s="79"/>
      <c r="C82" s="79"/>
      <c r="D82" s="80"/>
      <c r="E82" s="79"/>
      <c r="F82" s="79"/>
      <c r="G82" s="79"/>
      <c r="H82" s="54"/>
    </row>
    <row r="83" spans="1:26" x14ac:dyDescent="0.25">
      <c r="A83" s="56"/>
      <c r="B83" s="81"/>
      <c r="C83" s="81"/>
      <c r="D83" s="74"/>
      <c r="E83" s="81"/>
      <c r="F83" s="81"/>
      <c r="G83" s="81"/>
    </row>
    <row r="84" spans="1:26" x14ac:dyDescent="0.25">
      <c r="A84" s="56"/>
      <c r="B84" s="81"/>
      <c r="C84" s="81"/>
      <c r="D84" s="74"/>
      <c r="E84" s="81"/>
      <c r="F84" s="81"/>
      <c r="G84" s="81"/>
    </row>
    <row r="85" spans="1:26" x14ac:dyDescent="0.25">
      <c r="A85" s="56"/>
      <c r="B85" s="81"/>
      <c r="C85" s="81"/>
      <c r="D85" s="74"/>
      <c r="E85" s="81"/>
      <c r="F85" s="81"/>
      <c r="G85" s="81"/>
    </row>
    <row r="86" spans="1:26" x14ac:dyDescent="0.25">
      <c r="A86" s="56"/>
      <c r="B86" s="81"/>
      <c r="C86" s="81"/>
      <c r="D86" s="74"/>
      <c r="E86" s="81"/>
      <c r="F86" s="81"/>
      <c r="G86" s="81"/>
    </row>
    <row r="87" spans="1:26" x14ac:dyDescent="0.25">
      <c r="A87" s="56"/>
      <c r="B87" s="81"/>
      <c r="C87" s="81"/>
      <c r="D87" s="74"/>
      <c r="E87" s="81"/>
      <c r="F87" s="81"/>
      <c r="G87" s="81"/>
    </row>
    <row r="88" spans="1:26" x14ac:dyDescent="0.25">
      <c r="A88" s="56"/>
      <c r="B88" s="81"/>
      <c r="C88" s="81"/>
      <c r="D88" s="74"/>
      <c r="E88" s="81"/>
      <c r="F88" s="81"/>
      <c r="G88" s="81"/>
    </row>
    <row r="89" spans="1:26" x14ac:dyDescent="0.25">
      <c r="A89" s="56"/>
      <c r="B89" s="81"/>
      <c r="C89" s="81"/>
      <c r="D89" s="74"/>
      <c r="E89" s="81"/>
      <c r="F89" s="81"/>
      <c r="G89" s="81"/>
    </row>
    <row r="90" spans="1:26" x14ac:dyDescent="0.25">
      <c r="A90" s="56"/>
      <c r="B90" s="81"/>
      <c r="C90" s="81"/>
      <c r="D90" s="74"/>
      <c r="E90" s="81"/>
      <c r="F90" s="81"/>
      <c r="G90" s="81"/>
    </row>
    <row r="91" spans="1:26" s="7" customFormat="1" x14ac:dyDescent="0.25">
      <c r="A91" s="56"/>
      <c r="B91" s="81"/>
      <c r="C91" s="81"/>
      <c r="D91" s="74"/>
      <c r="E91" s="81"/>
      <c r="F91" s="81"/>
      <c r="G91" s="81"/>
      <c r="H91" s="57"/>
      <c r="I91" s="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s="7" customFormat="1" x14ac:dyDescent="0.25">
      <c r="A92" s="56"/>
      <c r="B92" s="81"/>
      <c r="C92" s="81"/>
      <c r="D92" s="74"/>
      <c r="E92" s="81"/>
      <c r="F92" s="81"/>
      <c r="G92" s="81"/>
      <c r="H92" s="57"/>
      <c r="I92" s="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s="7" customFormat="1" x14ac:dyDescent="0.25">
      <c r="A93" s="56"/>
      <c r="B93" s="81"/>
      <c r="C93" s="81"/>
      <c r="D93" s="74"/>
      <c r="E93" s="81"/>
      <c r="F93" s="81"/>
      <c r="G93" s="81"/>
      <c r="H93" s="57"/>
      <c r="I93" s="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s="7" customFormat="1" x14ac:dyDescent="0.25">
      <c r="A94" s="56"/>
      <c r="B94" s="81"/>
      <c r="C94" s="81"/>
      <c r="D94" s="74"/>
      <c r="E94" s="81"/>
      <c r="F94" s="81"/>
      <c r="G94" s="81"/>
      <c r="H94" s="57"/>
      <c r="I94" s="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s="7" customFormat="1" x14ac:dyDescent="0.25">
      <c r="A95" s="56"/>
      <c r="B95" s="81"/>
      <c r="C95" s="81"/>
      <c r="D95" s="74"/>
      <c r="E95" s="81"/>
      <c r="F95" s="81"/>
      <c r="G95" s="81"/>
      <c r="H95" s="57"/>
      <c r="I95" s="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s="7" customFormat="1" x14ac:dyDescent="0.25">
      <c r="A96" s="56"/>
      <c r="B96" s="81"/>
      <c r="C96" s="81"/>
      <c r="D96" s="74"/>
      <c r="E96" s="81"/>
      <c r="F96" s="81"/>
      <c r="G96" s="81"/>
      <c r="H96" s="57"/>
      <c r="I96" s="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s="7" customFormat="1" x14ac:dyDescent="0.25">
      <c r="A97" s="56"/>
      <c r="B97" s="81"/>
      <c r="C97" s="81"/>
      <c r="D97" s="74"/>
      <c r="E97" s="81"/>
      <c r="F97" s="81"/>
      <c r="G97" s="81"/>
      <c r="H97" s="57"/>
      <c r="I97" s="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s="7" customFormat="1" x14ac:dyDescent="0.25">
      <c r="A98" s="60"/>
      <c r="B98" s="81"/>
      <c r="C98" s="81"/>
      <c r="D98" s="74"/>
      <c r="E98" s="81"/>
      <c r="F98" s="81"/>
      <c r="G98" s="81"/>
      <c r="H98" s="57"/>
      <c r="I98" s="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38F49-0445-445A-8AC2-7B636F340B3B}">
  <dimension ref="A1:H80"/>
  <sheetViews>
    <sheetView workbookViewId="0">
      <selection activeCell="Q14" sqref="Q14"/>
    </sheetView>
  </sheetViews>
  <sheetFormatPr defaultRowHeight="13.2" x14ac:dyDescent="0.25"/>
  <cols>
    <col min="1" max="1" width="14.109375" style="201" customWidth="1"/>
    <col min="2" max="4" width="8.88671875" style="251"/>
    <col min="5" max="5" width="11" style="251" customWidth="1"/>
    <col min="6" max="6" width="12.44140625" style="251" customWidth="1"/>
    <col min="7" max="7" width="8.88671875" style="251"/>
    <col min="8" max="8" width="8.88671875" style="252"/>
  </cols>
  <sheetData>
    <row r="1" spans="1:8" x14ac:dyDescent="0.25">
      <c r="A1" s="233"/>
      <c r="B1" s="289">
        <v>44835</v>
      </c>
      <c r="C1" s="289"/>
      <c r="D1" s="289"/>
      <c r="E1" s="289"/>
      <c r="F1" s="289"/>
      <c r="G1" s="289"/>
      <c r="H1" s="234"/>
    </row>
    <row r="2" spans="1:8" ht="39.6" x14ac:dyDescent="0.25">
      <c r="A2" s="224" t="s">
        <v>1</v>
      </c>
      <c r="B2" s="235" t="s">
        <v>3</v>
      </c>
      <c r="C2" s="235" t="s">
        <v>4</v>
      </c>
      <c r="D2" s="236" t="s">
        <v>5</v>
      </c>
      <c r="E2" s="236" t="s">
        <v>6</v>
      </c>
      <c r="F2" s="236" t="s">
        <v>428</v>
      </c>
      <c r="G2" s="237" t="s">
        <v>7</v>
      </c>
      <c r="H2" s="238" t="s">
        <v>8</v>
      </c>
    </row>
    <row r="3" spans="1:8" x14ac:dyDescent="0.25">
      <c r="A3" s="190" t="s">
        <v>10</v>
      </c>
      <c r="B3" s="243">
        <v>4</v>
      </c>
      <c r="C3" s="243">
        <v>21</v>
      </c>
      <c r="D3" s="243">
        <v>0</v>
      </c>
      <c r="E3" s="243">
        <f>SUM(B3:D3)</f>
        <v>25</v>
      </c>
      <c r="F3" s="243">
        <v>0</v>
      </c>
      <c r="G3" s="243">
        <v>27</v>
      </c>
      <c r="H3" s="244">
        <f t="shared" ref="H3:H53" si="0">E3/G3</f>
        <v>0.92592592592592593</v>
      </c>
    </row>
    <row r="4" spans="1:8" x14ac:dyDescent="0.25">
      <c r="A4" s="190" t="s">
        <v>13</v>
      </c>
      <c r="B4" s="243">
        <v>2</v>
      </c>
      <c r="C4" s="243">
        <v>17</v>
      </c>
      <c r="D4" s="243">
        <v>0</v>
      </c>
      <c r="E4" s="243">
        <f t="shared" ref="E4:E53" si="1">SUM(B4:D4)</f>
        <v>19</v>
      </c>
      <c r="F4" s="243">
        <v>1</v>
      </c>
      <c r="G4" s="243">
        <v>26</v>
      </c>
      <c r="H4" s="244">
        <f t="shared" si="0"/>
        <v>0.73076923076923073</v>
      </c>
    </row>
    <row r="5" spans="1:8" x14ac:dyDescent="0.25">
      <c r="A5" s="190" t="s">
        <v>15</v>
      </c>
      <c r="B5" s="243">
        <v>0</v>
      </c>
      <c r="C5" s="243">
        <v>8</v>
      </c>
      <c r="D5" s="243">
        <v>0</v>
      </c>
      <c r="E5" s="243">
        <f t="shared" si="1"/>
        <v>8</v>
      </c>
      <c r="F5" s="243">
        <v>0</v>
      </c>
      <c r="G5" s="243">
        <v>8</v>
      </c>
      <c r="H5" s="244">
        <f t="shared" si="0"/>
        <v>1</v>
      </c>
    </row>
    <row r="6" spans="1:8" x14ac:dyDescent="0.25">
      <c r="A6" s="190" t="s">
        <v>17</v>
      </c>
      <c r="B6" s="243">
        <v>11</v>
      </c>
      <c r="C6" s="243">
        <v>48</v>
      </c>
      <c r="D6" s="243">
        <v>0</v>
      </c>
      <c r="E6" s="243">
        <v>59</v>
      </c>
      <c r="F6" s="243">
        <v>2</v>
      </c>
      <c r="G6" s="243">
        <v>67</v>
      </c>
      <c r="H6" s="244">
        <v>0.88059701492537312</v>
      </c>
    </row>
    <row r="7" spans="1:8" x14ac:dyDescent="0.25">
      <c r="A7" s="190" t="s">
        <v>22</v>
      </c>
      <c r="B7" s="243">
        <v>1</v>
      </c>
      <c r="C7" s="243">
        <v>35</v>
      </c>
      <c r="D7" s="243">
        <v>2</v>
      </c>
      <c r="E7" s="243">
        <f t="shared" si="1"/>
        <v>38</v>
      </c>
      <c r="F7" s="243">
        <v>1</v>
      </c>
      <c r="G7" s="243">
        <v>19</v>
      </c>
      <c r="H7" s="244">
        <f t="shared" si="0"/>
        <v>2</v>
      </c>
    </row>
    <row r="8" spans="1:8" x14ac:dyDescent="0.25">
      <c r="A8" s="190" t="s">
        <v>25</v>
      </c>
      <c r="B8" s="243">
        <v>9</v>
      </c>
      <c r="C8" s="243">
        <v>88</v>
      </c>
      <c r="D8" s="243">
        <v>4</v>
      </c>
      <c r="E8" s="243">
        <f t="shared" si="1"/>
        <v>101</v>
      </c>
      <c r="F8" s="243">
        <v>9</v>
      </c>
      <c r="G8" s="243">
        <v>87</v>
      </c>
      <c r="H8" s="244">
        <f t="shared" si="0"/>
        <v>1.1609195402298851</v>
      </c>
    </row>
    <row r="9" spans="1:8" x14ac:dyDescent="0.25">
      <c r="A9" s="190" t="s">
        <v>28</v>
      </c>
      <c r="B9" s="243">
        <v>7</v>
      </c>
      <c r="C9" s="243">
        <v>17</v>
      </c>
      <c r="D9" s="243">
        <v>0</v>
      </c>
      <c r="E9" s="243">
        <f t="shared" si="1"/>
        <v>24</v>
      </c>
      <c r="F9" s="243">
        <v>3</v>
      </c>
      <c r="G9" s="243">
        <v>23</v>
      </c>
      <c r="H9" s="244">
        <f t="shared" si="0"/>
        <v>1.0434782608695652</v>
      </c>
    </row>
    <row r="10" spans="1:8" x14ac:dyDescent="0.25">
      <c r="A10" s="190" t="s">
        <v>31</v>
      </c>
      <c r="B10" s="243">
        <v>43</v>
      </c>
      <c r="C10" s="243">
        <v>365</v>
      </c>
      <c r="D10" s="243">
        <v>24</v>
      </c>
      <c r="E10" s="243">
        <v>432</v>
      </c>
      <c r="F10" s="243">
        <v>15</v>
      </c>
      <c r="G10" s="243">
        <v>202</v>
      </c>
      <c r="H10" s="244">
        <v>2.1386138613861387</v>
      </c>
    </row>
    <row r="11" spans="1:8" x14ac:dyDescent="0.25">
      <c r="A11" s="190" t="s">
        <v>36</v>
      </c>
      <c r="B11" s="243">
        <v>12</v>
      </c>
      <c r="C11" s="243">
        <v>56</v>
      </c>
      <c r="D11" s="243">
        <v>0</v>
      </c>
      <c r="E11" s="243">
        <v>68</v>
      </c>
      <c r="F11" s="243">
        <v>9</v>
      </c>
      <c r="G11" s="243">
        <v>69</v>
      </c>
      <c r="H11" s="244">
        <v>0.98550724637681164</v>
      </c>
    </row>
    <row r="12" spans="1:8" x14ac:dyDescent="0.25">
      <c r="A12" s="190" t="s">
        <v>41</v>
      </c>
      <c r="B12" s="243">
        <v>1</v>
      </c>
      <c r="C12" s="243">
        <v>31</v>
      </c>
      <c r="D12" s="243">
        <v>0</v>
      </c>
      <c r="E12" s="243">
        <f t="shared" si="1"/>
        <v>32</v>
      </c>
      <c r="F12" s="243">
        <v>0</v>
      </c>
      <c r="G12" s="243">
        <v>35</v>
      </c>
      <c r="H12" s="244">
        <f t="shared" si="0"/>
        <v>0.91428571428571426</v>
      </c>
    </row>
    <row r="13" spans="1:8" x14ac:dyDescent="0.25">
      <c r="A13" s="190" t="s">
        <v>44</v>
      </c>
      <c r="B13" s="243">
        <v>4</v>
      </c>
      <c r="C13" s="243">
        <v>46</v>
      </c>
      <c r="D13" s="243">
        <v>0</v>
      </c>
      <c r="E13" s="243">
        <f t="shared" si="1"/>
        <v>50</v>
      </c>
      <c r="F13" s="243">
        <v>4</v>
      </c>
      <c r="G13" s="243">
        <v>18</v>
      </c>
      <c r="H13" s="244">
        <f t="shared" si="0"/>
        <v>2.7777777777777777</v>
      </c>
    </row>
    <row r="14" spans="1:8" x14ac:dyDescent="0.25">
      <c r="A14" s="190" t="s">
        <v>47</v>
      </c>
      <c r="B14" s="243">
        <v>23</v>
      </c>
      <c r="C14" s="243">
        <v>389</v>
      </c>
      <c r="D14" s="243">
        <v>0</v>
      </c>
      <c r="E14" s="243">
        <v>412</v>
      </c>
      <c r="F14" s="243">
        <v>3</v>
      </c>
      <c r="G14" s="243">
        <v>392</v>
      </c>
      <c r="H14" s="244">
        <v>1.0510204081632653</v>
      </c>
    </row>
    <row r="15" spans="1:8" x14ac:dyDescent="0.25">
      <c r="A15" s="190" t="s">
        <v>52</v>
      </c>
      <c r="B15" s="243">
        <v>4</v>
      </c>
      <c r="C15" s="243">
        <v>21</v>
      </c>
      <c r="D15" s="243">
        <v>0</v>
      </c>
      <c r="E15" s="243">
        <f t="shared" si="1"/>
        <v>25</v>
      </c>
      <c r="F15" s="243">
        <v>4</v>
      </c>
      <c r="G15" s="243">
        <v>5</v>
      </c>
      <c r="H15" s="244">
        <f t="shared" si="0"/>
        <v>5</v>
      </c>
    </row>
    <row r="16" spans="1:8" x14ac:dyDescent="0.25">
      <c r="A16" s="190" t="s">
        <v>55</v>
      </c>
      <c r="B16" s="243">
        <v>30</v>
      </c>
      <c r="C16" s="243">
        <v>314</v>
      </c>
      <c r="D16" s="243">
        <v>0</v>
      </c>
      <c r="E16" s="243">
        <v>344</v>
      </c>
      <c r="F16" s="243">
        <v>13</v>
      </c>
      <c r="G16" s="243">
        <v>303</v>
      </c>
      <c r="H16" s="244">
        <v>1.1353135313531353</v>
      </c>
    </row>
    <row r="17" spans="1:8" x14ac:dyDescent="0.25">
      <c r="A17" s="190" t="s">
        <v>60</v>
      </c>
      <c r="B17" s="243">
        <v>2</v>
      </c>
      <c r="C17" s="243">
        <v>12</v>
      </c>
      <c r="D17" s="243">
        <v>0</v>
      </c>
      <c r="E17" s="243">
        <f t="shared" si="1"/>
        <v>14</v>
      </c>
      <c r="F17" s="243">
        <v>1</v>
      </c>
      <c r="G17" s="243">
        <v>12</v>
      </c>
      <c r="H17" s="244">
        <f t="shared" si="0"/>
        <v>1.1666666666666667</v>
      </c>
    </row>
    <row r="18" spans="1:8" x14ac:dyDescent="0.25">
      <c r="A18" s="190" t="s">
        <v>63</v>
      </c>
      <c r="B18" s="243">
        <v>4</v>
      </c>
      <c r="C18" s="243">
        <v>37</v>
      </c>
      <c r="D18" s="243">
        <v>0</v>
      </c>
      <c r="E18" s="243">
        <f t="shared" si="1"/>
        <v>41</v>
      </c>
      <c r="F18" s="243">
        <v>1</v>
      </c>
      <c r="G18" s="243">
        <v>39</v>
      </c>
      <c r="H18" s="244">
        <f t="shared" si="0"/>
        <v>1.0512820512820513</v>
      </c>
    </row>
    <row r="19" spans="1:8" x14ac:dyDescent="0.25">
      <c r="A19" s="190" t="s">
        <v>66</v>
      </c>
      <c r="B19" s="243">
        <v>10</v>
      </c>
      <c r="C19" s="243">
        <v>115</v>
      </c>
      <c r="D19" s="243">
        <v>0</v>
      </c>
      <c r="E19" s="243">
        <v>125</v>
      </c>
      <c r="F19" s="243">
        <v>5</v>
      </c>
      <c r="G19" s="243">
        <v>150</v>
      </c>
      <c r="H19" s="244">
        <v>0.83333333333333337</v>
      </c>
    </row>
    <row r="20" spans="1:8" x14ac:dyDescent="0.25">
      <c r="A20" s="190" t="s">
        <v>71</v>
      </c>
      <c r="B20" s="243">
        <v>4</v>
      </c>
      <c r="C20" s="243">
        <v>45</v>
      </c>
      <c r="D20" s="243">
        <v>0</v>
      </c>
      <c r="E20" s="243">
        <v>49</v>
      </c>
      <c r="F20" s="243">
        <v>4</v>
      </c>
      <c r="G20" s="243">
        <v>48</v>
      </c>
      <c r="H20" s="244">
        <v>1.0208333333333333</v>
      </c>
    </row>
    <row r="21" spans="1:8" x14ac:dyDescent="0.25">
      <c r="A21" s="190" t="s">
        <v>76</v>
      </c>
      <c r="B21" s="243">
        <v>3</v>
      </c>
      <c r="C21" s="243">
        <v>39</v>
      </c>
      <c r="D21" s="243">
        <v>0</v>
      </c>
      <c r="E21" s="243">
        <f t="shared" si="1"/>
        <v>42</v>
      </c>
      <c r="F21" s="243">
        <v>3</v>
      </c>
      <c r="G21" s="243">
        <v>48</v>
      </c>
      <c r="H21" s="244">
        <f t="shared" si="0"/>
        <v>0.875</v>
      </c>
    </row>
    <row r="22" spans="1:8" x14ac:dyDescent="0.25">
      <c r="A22" s="190" t="s">
        <v>79</v>
      </c>
      <c r="B22" s="243">
        <v>0</v>
      </c>
      <c r="C22" s="243">
        <v>3</v>
      </c>
      <c r="D22" s="243">
        <v>0</v>
      </c>
      <c r="E22" s="243">
        <f t="shared" si="1"/>
        <v>3</v>
      </c>
      <c r="F22" s="243">
        <v>0</v>
      </c>
      <c r="G22" s="243">
        <v>3</v>
      </c>
      <c r="H22" s="244">
        <f t="shared" si="0"/>
        <v>1</v>
      </c>
    </row>
    <row r="23" spans="1:8" x14ac:dyDescent="0.25">
      <c r="A23" s="190" t="s">
        <v>82</v>
      </c>
      <c r="B23" s="243">
        <v>0</v>
      </c>
      <c r="C23" s="243">
        <v>1</v>
      </c>
      <c r="D23" s="243">
        <v>0</v>
      </c>
      <c r="E23" s="243">
        <f t="shared" si="1"/>
        <v>1</v>
      </c>
      <c r="F23" s="243">
        <v>0</v>
      </c>
      <c r="G23" s="243">
        <v>1</v>
      </c>
      <c r="H23" s="244">
        <f t="shared" si="0"/>
        <v>1</v>
      </c>
    </row>
    <row r="24" spans="1:8" x14ac:dyDescent="0.25">
      <c r="A24" s="190" t="s">
        <v>85</v>
      </c>
      <c r="B24" s="243">
        <v>20</v>
      </c>
      <c r="C24" s="243">
        <v>131</v>
      </c>
      <c r="D24" s="243">
        <v>0</v>
      </c>
      <c r="E24" s="243">
        <f t="shared" si="1"/>
        <v>151</v>
      </c>
      <c r="F24" s="243">
        <v>12</v>
      </c>
      <c r="G24" s="243">
        <v>176</v>
      </c>
      <c r="H24" s="244">
        <f t="shared" si="0"/>
        <v>0.85795454545454541</v>
      </c>
    </row>
    <row r="25" spans="1:8" x14ac:dyDescent="0.25">
      <c r="A25" s="190" t="s">
        <v>89</v>
      </c>
      <c r="B25" s="243">
        <v>1</v>
      </c>
      <c r="C25" s="243">
        <v>33</v>
      </c>
      <c r="D25" s="243">
        <v>0</v>
      </c>
      <c r="E25" s="243">
        <f t="shared" si="1"/>
        <v>34</v>
      </c>
      <c r="F25" s="243">
        <v>1</v>
      </c>
      <c r="G25" s="243">
        <v>33</v>
      </c>
      <c r="H25" s="244">
        <f t="shared" si="0"/>
        <v>1.0303030303030303</v>
      </c>
    </row>
    <row r="26" spans="1:8" x14ac:dyDescent="0.25">
      <c r="A26" s="190" t="s">
        <v>92</v>
      </c>
      <c r="B26" s="243">
        <v>2</v>
      </c>
      <c r="C26" s="243">
        <v>124</v>
      </c>
      <c r="D26" s="243">
        <v>0</v>
      </c>
      <c r="E26" s="243">
        <f t="shared" si="1"/>
        <v>126</v>
      </c>
      <c r="F26" s="243">
        <v>2</v>
      </c>
      <c r="G26" s="243">
        <v>107</v>
      </c>
      <c r="H26" s="244">
        <f t="shared" si="0"/>
        <v>1.1775700934579438</v>
      </c>
    </row>
    <row r="27" spans="1:8" x14ac:dyDescent="0.25">
      <c r="A27" s="190" t="s">
        <v>95</v>
      </c>
      <c r="B27" s="243">
        <v>0</v>
      </c>
      <c r="C27" s="243">
        <v>22</v>
      </c>
      <c r="D27" s="243">
        <v>0</v>
      </c>
      <c r="E27" s="243">
        <f t="shared" si="1"/>
        <v>22</v>
      </c>
      <c r="F27" s="243">
        <v>0</v>
      </c>
      <c r="G27" s="243">
        <v>12</v>
      </c>
      <c r="H27" s="244">
        <f t="shared" si="0"/>
        <v>1.8333333333333333</v>
      </c>
    </row>
    <row r="28" spans="1:8" x14ac:dyDescent="0.25">
      <c r="A28" s="190" t="s">
        <v>98</v>
      </c>
      <c r="B28" s="243">
        <v>0</v>
      </c>
      <c r="C28" s="243">
        <v>6</v>
      </c>
      <c r="D28" s="243">
        <v>0</v>
      </c>
      <c r="E28" s="243">
        <f t="shared" si="1"/>
        <v>6</v>
      </c>
      <c r="F28" s="243">
        <v>0</v>
      </c>
      <c r="G28" s="243">
        <v>5</v>
      </c>
      <c r="H28" s="244">
        <f t="shared" si="0"/>
        <v>1.2</v>
      </c>
    </row>
    <row r="29" spans="1:8" x14ac:dyDescent="0.25">
      <c r="A29" s="190" t="s">
        <v>101</v>
      </c>
      <c r="B29" s="243">
        <v>0</v>
      </c>
      <c r="C29" s="243">
        <v>4</v>
      </c>
      <c r="D29" s="243">
        <v>0</v>
      </c>
      <c r="E29" s="243">
        <f t="shared" si="1"/>
        <v>4</v>
      </c>
      <c r="F29" s="243">
        <v>0</v>
      </c>
      <c r="G29" s="243">
        <v>3</v>
      </c>
      <c r="H29" s="244">
        <f t="shared" si="0"/>
        <v>1.3333333333333333</v>
      </c>
    </row>
    <row r="30" spans="1:8" x14ac:dyDescent="0.25">
      <c r="A30" s="190" t="s">
        <v>104</v>
      </c>
      <c r="B30" s="243">
        <v>1</v>
      </c>
      <c r="C30" s="243">
        <v>3</v>
      </c>
      <c r="D30" s="243">
        <v>0</v>
      </c>
      <c r="E30" s="243">
        <f t="shared" si="1"/>
        <v>4</v>
      </c>
      <c r="F30" s="243">
        <v>0</v>
      </c>
      <c r="G30" s="243">
        <v>4</v>
      </c>
      <c r="H30" s="244">
        <f t="shared" si="0"/>
        <v>1</v>
      </c>
    </row>
    <row r="31" spans="1:8" x14ac:dyDescent="0.25">
      <c r="A31" s="190" t="s">
        <v>107</v>
      </c>
      <c r="B31" s="243">
        <v>1</v>
      </c>
      <c r="C31" s="243">
        <v>18</v>
      </c>
      <c r="D31" s="243">
        <v>0</v>
      </c>
      <c r="E31" s="243">
        <f t="shared" si="1"/>
        <v>19</v>
      </c>
      <c r="F31" s="243">
        <v>1</v>
      </c>
      <c r="G31" s="243">
        <v>19</v>
      </c>
      <c r="H31" s="244">
        <f t="shared" si="0"/>
        <v>1</v>
      </c>
    </row>
    <row r="32" spans="1:8" x14ac:dyDescent="0.25">
      <c r="A32" s="190" t="s">
        <v>110</v>
      </c>
      <c r="B32" s="243">
        <v>2</v>
      </c>
      <c r="C32" s="243">
        <v>28</v>
      </c>
      <c r="D32" s="243">
        <v>0</v>
      </c>
      <c r="E32" s="243">
        <f t="shared" si="1"/>
        <v>30</v>
      </c>
      <c r="F32" s="243">
        <v>2</v>
      </c>
      <c r="G32" s="243">
        <v>29</v>
      </c>
      <c r="H32" s="244">
        <f t="shared" si="0"/>
        <v>1.0344827586206897</v>
      </c>
    </row>
    <row r="33" spans="1:8" x14ac:dyDescent="0.25">
      <c r="A33" s="190" t="s">
        <v>113</v>
      </c>
      <c r="B33" s="243">
        <v>14</v>
      </c>
      <c r="C33" s="243">
        <v>106</v>
      </c>
      <c r="D33" s="243">
        <v>0</v>
      </c>
      <c r="E33" s="243">
        <f t="shared" si="1"/>
        <v>120</v>
      </c>
      <c r="F33" s="243">
        <v>5</v>
      </c>
      <c r="G33" s="243">
        <v>82</v>
      </c>
      <c r="H33" s="244">
        <f t="shared" si="0"/>
        <v>1.4634146341463414</v>
      </c>
    </row>
    <row r="34" spans="1:8" x14ac:dyDescent="0.25">
      <c r="A34" s="190" t="s">
        <v>116</v>
      </c>
      <c r="B34" s="243">
        <v>0</v>
      </c>
      <c r="C34" s="243">
        <v>9</v>
      </c>
      <c r="D34" s="243">
        <v>0</v>
      </c>
      <c r="E34" s="243">
        <f t="shared" si="1"/>
        <v>9</v>
      </c>
      <c r="F34" s="243">
        <v>0</v>
      </c>
      <c r="G34" s="243">
        <v>10</v>
      </c>
      <c r="H34" s="244">
        <f t="shared" si="0"/>
        <v>0.9</v>
      </c>
    </row>
    <row r="35" spans="1:8" x14ac:dyDescent="0.25">
      <c r="A35" s="190" t="s">
        <v>119</v>
      </c>
      <c r="B35" s="243">
        <v>2</v>
      </c>
      <c r="C35" s="243">
        <v>9</v>
      </c>
      <c r="D35" s="243">
        <v>0</v>
      </c>
      <c r="E35" s="243">
        <f t="shared" si="1"/>
        <v>11</v>
      </c>
      <c r="F35" s="243">
        <v>2</v>
      </c>
      <c r="G35" s="243">
        <v>9</v>
      </c>
      <c r="H35" s="244">
        <f t="shared" si="0"/>
        <v>1.2222222222222223</v>
      </c>
    </row>
    <row r="36" spans="1:8" x14ac:dyDescent="0.25">
      <c r="A36" s="190" t="s">
        <v>122</v>
      </c>
      <c r="B36" s="243">
        <v>9</v>
      </c>
      <c r="C36" s="243">
        <v>190</v>
      </c>
      <c r="D36" s="243">
        <v>2</v>
      </c>
      <c r="E36" s="243">
        <v>201</v>
      </c>
      <c r="F36" s="243">
        <v>7</v>
      </c>
      <c r="G36" s="243">
        <v>115</v>
      </c>
      <c r="H36" s="244">
        <v>1.7478260869565216</v>
      </c>
    </row>
    <row r="37" spans="1:8" x14ac:dyDescent="0.25">
      <c r="A37" s="190" t="s">
        <v>127</v>
      </c>
      <c r="B37" s="243">
        <v>5</v>
      </c>
      <c r="C37" s="243">
        <v>19</v>
      </c>
      <c r="D37" s="243">
        <v>0</v>
      </c>
      <c r="E37" s="243">
        <f t="shared" si="1"/>
        <v>24</v>
      </c>
      <c r="F37" s="243">
        <v>5</v>
      </c>
      <c r="G37" s="243">
        <v>35</v>
      </c>
      <c r="H37" s="244">
        <f t="shared" si="0"/>
        <v>0.68571428571428572</v>
      </c>
    </row>
    <row r="38" spans="1:8" x14ac:dyDescent="0.25">
      <c r="A38" s="190" t="s">
        <v>129</v>
      </c>
      <c r="B38" s="243">
        <v>0</v>
      </c>
      <c r="C38" s="243">
        <v>30</v>
      </c>
      <c r="D38" s="243">
        <v>0</v>
      </c>
      <c r="E38" s="243">
        <f t="shared" si="1"/>
        <v>30</v>
      </c>
      <c r="F38" s="243">
        <v>0</v>
      </c>
      <c r="G38" s="243">
        <v>25</v>
      </c>
      <c r="H38" s="244">
        <f t="shared" si="0"/>
        <v>1.2</v>
      </c>
    </row>
    <row r="39" spans="1:8" x14ac:dyDescent="0.25">
      <c r="A39" s="190" t="s">
        <v>132</v>
      </c>
      <c r="B39" s="243">
        <v>1</v>
      </c>
      <c r="C39" s="243">
        <v>19</v>
      </c>
      <c r="D39" s="243">
        <v>0</v>
      </c>
      <c r="E39" s="243">
        <f t="shared" si="1"/>
        <v>20</v>
      </c>
      <c r="F39" s="243">
        <v>0</v>
      </c>
      <c r="G39" s="243">
        <v>20</v>
      </c>
      <c r="H39" s="244">
        <f t="shared" si="0"/>
        <v>1</v>
      </c>
    </row>
    <row r="40" spans="1:8" x14ac:dyDescent="0.25">
      <c r="A40" s="190" t="s">
        <v>135</v>
      </c>
      <c r="B40" s="243">
        <v>5</v>
      </c>
      <c r="C40" s="243">
        <v>71</v>
      </c>
      <c r="D40" s="243">
        <v>0</v>
      </c>
      <c r="E40" s="243">
        <f t="shared" si="1"/>
        <v>76</v>
      </c>
      <c r="F40" s="243">
        <v>0</v>
      </c>
      <c r="G40" s="243">
        <v>91</v>
      </c>
      <c r="H40" s="244">
        <f t="shared" si="0"/>
        <v>0.8351648351648352</v>
      </c>
    </row>
    <row r="41" spans="1:8" x14ac:dyDescent="0.25">
      <c r="A41" s="190" t="s">
        <v>138</v>
      </c>
      <c r="B41" s="243">
        <v>4</v>
      </c>
      <c r="C41" s="243">
        <v>64</v>
      </c>
      <c r="D41" s="243">
        <v>0</v>
      </c>
      <c r="E41" s="243">
        <f t="shared" si="1"/>
        <v>68</v>
      </c>
      <c r="F41" s="243">
        <v>0</v>
      </c>
      <c r="G41" s="243">
        <v>75</v>
      </c>
      <c r="H41" s="244">
        <f t="shared" si="0"/>
        <v>0.90666666666666662</v>
      </c>
    </row>
    <row r="42" spans="1:8" x14ac:dyDescent="0.25">
      <c r="A42" s="190" t="s">
        <v>141</v>
      </c>
      <c r="B42" s="243">
        <v>7</v>
      </c>
      <c r="C42" s="243">
        <v>88</v>
      </c>
      <c r="D42" s="243">
        <v>0</v>
      </c>
      <c r="E42" s="243">
        <f t="shared" si="1"/>
        <v>95</v>
      </c>
      <c r="F42" s="243">
        <v>1</v>
      </c>
      <c r="G42" s="243">
        <v>60</v>
      </c>
      <c r="H42" s="244">
        <f t="shared" si="0"/>
        <v>1.5833333333333333</v>
      </c>
    </row>
    <row r="43" spans="1:8" x14ac:dyDescent="0.25">
      <c r="A43" s="190" t="s">
        <v>144</v>
      </c>
      <c r="B43" s="243">
        <v>1</v>
      </c>
      <c r="C43" s="243">
        <v>35</v>
      </c>
      <c r="D43" s="243">
        <v>0</v>
      </c>
      <c r="E43" s="243">
        <f t="shared" si="1"/>
        <v>36</v>
      </c>
      <c r="F43" s="243">
        <v>1</v>
      </c>
      <c r="G43" s="243">
        <v>41</v>
      </c>
      <c r="H43" s="244">
        <f t="shared" si="0"/>
        <v>0.87804878048780488</v>
      </c>
    </row>
    <row r="44" spans="1:8" x14ac:dyDescent="0.25">
      <c r="A44" s="190" t="s">
        <v>147</v>
      </c>
      <c r="B44" s="243">
        <v>9</v>
      </c>
      <c r="C44" s="243">
        <v>43</v>
      </c>
      <c r="D44" s="243">
        <v>0</v>
      </c>
      <c r="E44" s="243">
        <v>52</v>
      </c>
      <c r="F44" s="243">
        <v>1</v>
      </c>
      <c r="G44" s="243">
        <v>50</v>
      </c>
      <c r="H44" s="244">
        <v>1.04</v>
      </c>
    </row>
    <row r="45" spans="1:8" x14ac:dyDescent="0.25">
      <c r="A45" s="190" t="s">
        <v>152</v>
      </c>
      <c r="B45" s="243">
        <v>3</v>
      </c>
      <c r="C45" s="243">
        <v>58</v>
      </c>
      <c r="D45" s="243">
        <v>0</v>
      </c>
      <c r="E45" s="243">
        <f t="shared" si="1"/>
        <v>61</v>
      </c>
      <c r="F45" s="243">
        <v>3</v>
      </c>
      <c r="G45" s="243">
        <v>38</v>
      </c>
      <c r="H45" s="244">
        <f t="shared" si="0"/>
        <v>1.6052631578947369</v>
      </c>
    </row>
    <row r="46" spans="1:8" x14ac:dyDescent="0.25">
      <c r="A46" s="190" t="s">
        <v>155</v>
      </c>
      <c r="B46" s="243">
        <v>5</v>
      </c>
      <c r="C46" s="243">
        <v>33</v>
      </c>
      <c r="D46" s="243">
        <v>0</v>
      </c>
      <c r="E46" s="243">
        <v>38</v>
      </c>
      <c r="F46" s="243">
        <v>0</v>
      </c>
      <c r="G46" s="243">
        <v>30</v>
      </c>
      <c r="H46" s="244">
        <v>1.2666666666666666</v>
      </c>
    </row>
    <row r="47" spans="1:8" x14ac:dyDescent="0.25">
      <c r="A47" s="190" t="s">
        <v>160</v>
      </c>
      <c r="B47" s="243">
        <v>4</v>
      </c>
      <c r="C47" s="243">
        <v>188</v>
      </c>
      <c r="D47" s="243">
        <v>0</v>
      </c>
      <c r="E47" s="243">
        <f t="shared" si="1"/>
        <v>192</v>
      </c>
      <c r="F47" s="243">
        <v>1</v>
      </c>
      <c r="G47" s="243">
        <v>19</v>
      </c>
      <c r="H47" s="244">
        <f t="shared" si="0"/>
        <v>10.105263157894736</v>
      </c>
    </row>
    <row r="48" spans="1:8" x14ac:dyDescent="0.25">
      <c r="A48" s="190" t="s">
        <v>163</v>
      </c>
      <c r="B48" s="243">
        <v>0</v>
      </c>
      <c r="C48" s="243">
        <v>50</v>
      </c>
      <c r="D48" s="243">
        <v>0</v>
      </c>
      <c r="E48" s="243">
        <f t="shared" si="1"/>
        <v>50</v>
      </c>
      <c r="F48" s="243">
        <v>0</v>
      </c>
      <c r="G48" s="243">
        <v>27</v>
      </c>
      <c r="H48" s="244">
        <f t="shared" si="0"/>
        <v>1.8518518518518519</v>
      </c>
    </row>
    <row r="49" spans="1:8" x14ac:dyDescent="0.25">
      <c r="A49" s="190" t="s">
        <v>166</v>
      </c>
      <c r="B49" s="243">
        <v>2</v>
      </c>
      <c r="C49" s="243">
        <v>89</v>
      </c>
      <c r="D49" s="243">
        <v>0</v>
      </c>
      <c r="E49" s="243">
        <f t="shared" si="1"/>
        <v>91</v>
      </c>
      <c r="F49" s="243">
        <v>0</v>
      </c>
      <c r="G49" s="243">
        <v>72</v>
      </c>
      <c r="H49" s="244">
        <f t="shared" si="0"/>
        <v>1.2638888888888888</v>
      </c>
    </row>
    <row r="50" spans="1:8" x14ac:dyDescent="0.25">
      <c r="A50" s="190" t="s">
        <v>169</v>
      </c>
      <c r="B50" s="243">
        <v>2</v>
      </c>
      <c r="C50" s="243">
        <v>9</v>
      </c>
      <c r="D50" s="243">
        <v>0</v>
      </c>
      <c r="E50" s="243">
        <f t="shared" si="1"/>
        <v>11</v>
      </c>
      <c r="F50" s="243">
        <v>0</v>
      </c>
      <c r="G50" s="243">
        <v>10</v>
      </c>
      <c r="H50" s="244">
        <f t="shared" si="0"/>
        <v>1.1000000000000001</v>
      </c>
    </row>
    <row r="51" spans="1:8" x14ac:dyDescent="0.25">
      <c r="A51" s="190" t="s">
        <v>172</v>
      </c>
      <c r="B51" s="243">
        <v>10</v>
      </c>
      <c r="C51" s="243">
        <v>110</v>
      </c>
      <c r="D51" s="243">
        <v>0</v>
      </c>
      <c r="E51" s="243">
        <f t="shared" si="1"/>
        <v>120</v>
      </c>
      <c r="F51" s="243">
        <v>1</v>
      </c>
      <c r="G51" s="243">
        <v>113</v>
      </c>
      <c r="H51" s="244">
        <f t="shared" si="0"/>
        <v>1.0619469026548674</v>
      </c>
    </row>
    <row r="52" spans="1:8" x14ac:dyDescent="0.25">
      <c r="A52" s="190" t="s">
        <v>174</v>
      </c>
      <c r="B52" s="243">
        <v>1</v>
      </c>
      <c r="C52" s="243">
        <v>18</v>
      </c>
      <c r="D52" s="243">
        <v>0</v>
      </c>
      <c r="E52" s="243">
        <f t="shared" si="1"/>
        <v>19</v>
      </c>
      <c r="F52" s="243">
        <v>1</v>
      </c>
      <c r="G52" s="243">
        <v>9</v>
      </c>
      <c r="H52" s="244">
        <f t="shared" si="0"/>
        <v>2.1111111111111112</v>
      </c>
    </row>
    <row r="53" spans="1:8" x14ac:dyDescent="0.25">
      <c r="A53" s="190" t="s">
        <v>177</v>
      </c>
      <c r="B53" s="243">
        <v>2</v>
      </c>
      <c r="C53" s="243">
        <v>30</v>
      </c>
      <c r="D53" s="243">
        <v>0</v>
      </c>
      <c r="E53" s="243">
        <f t="shared" si="1"/>
        <v>32</v>
      </c>
      <c r="F53" s="243">
        <v>1</v>
      </c>
      <c r="G53" s="243">
        <v>32</v>
      </c>
      <c r="H53" s="244">
        <f t="shared" si="0"/>
        <v>1</v>
      </c>
    </row>
    <row r="54" spans="1:8" x14ac:dyDescent="0.25">
      <c r="A54" s="190" t="s">
        <v>180</v>
      </c>
      <c r="B54" s="243">
        <v>53</v>
      </c>
      <c r="C54" s="243">
        <v>3581</v>
      </c>
      <c r="D54" s="243">
        <v>1</v>
      </c>
      <c r="E54" s="243">
        <v>3635</v>
      </c>
      <c r="F54" s="243">
        <v>16</v>
      </c>
      <c r="G54" s="243">
        <v>3061</v>
      </c>
      <c r="H54" s="244">
        <v>1.1875204181639987</v>
      </c>
    </row>
    <row r="55" spans="1:8" x14ac:dyDescent="0.25">
      <c r="A55" s="190" t="s">
        <v>208</v>
      </c>
      <c r="B55" s="243">
        <v>2</v>
      </c>
      <c r="C55" s="243">
        <v>34</v>
      </c>
      <c r="D55" s="243">
        <v>0</v>
      </c>
      <c r="E55" s="243">
        <f t="shared" ref="E55:E75" si="2">SUM(B55:D55)</f>
        <v>36</v>
      </c>
      <c r="F55" s="243">
        <v>2</v>
      </c>
      <c r="G55" s="243">
        <v>35</v>
      </c>
      <c r="H55" s="244">
        <f t="shared" ref="H55:H76" si="3">E55/G55</f>
        <v>1.0285714285714285</v>
      </c>
    </row>
    <row r="56" spans="1:8" x14ac:dyDescent="0.25">
      <c r="A56" s="190" t="s">
        <v>210</v>
      </c>
      <c r="B56" s="243">
        <v>5</v>
      </c>
      <c r="C56" s="243">
        <v>31</v>
      </c>
      <c r="D56" s="243">
        <v>0</v>
      </c>
      <c r="E56" s="243">
        <v>36</v>
      </c>
      <c r="F56" s="243">
        <v>5</v>
      </c>
      <c r="G56" s="243">
        <v>13</v>
      </c>
      <c r="H56" s="244">
        <v>2.7692307692307692</v>
      </c>
    </row>
    <row r="57" spans="1:8" x14ac:dyDescent="0.25">
      <c r="A57" s="190" t="s">
        <v>213</v>
      </c>
      <c r="B57" s="243">
        <v>6</v>
      </c>
      <c r="C57" s="243">
        <v>59</v>
      </c>
      <c r="D57" s="243">
        <v>0</v>
      </c>
      <c r="E57" s="243">
        <f t="shared" si="2"/>
        <v>65</v>
      </c>
      <c r="F57" s="243">
        <v>6</v>
      </c>
      <c r="G57" s="243">
        <v>60</v>
      </c>
      <c r="H57" s="244">
        <f t="shared" si="3"/>
        <v>1.0833333333333333</v>
      </c>
    </row>
    <row r="58" spans="1:8" x14ac:dyDescent="0.25">
      <c r="A58" s="190" t="s">
        <v>216</v>
      </c>
      <c r="B58" s="243">
        <v>2</v>
      </c>
      <c r="C58" s="243">
        <v>61</v>
      </c>
      <c r="D58" s="243">
        <v>0</v>
      </c>
      <c r="E58" s="243">
        <v>63</v>
      </c>
      <c r="F58" s="243">
        <v>1</v>
      </c>
      <c r="G58" s="243">
        <v>50</v>
      </c>
      <c r="H58" s="244">
        <v>1.26</v>
      </c>
    </row>
    <row r="59" spans="1:8" x14ac:dyDescent="0.25">
      <c r="A59" s="190" t="s">
        <v>219</v>
      </c>
      <c r="B59" s="243">
        <v>21</v>
      </c>
      <c r="C59" s="243">
        <v>239</v>
      </c>
      <c r="D59" s="243">
        <v>0</v>
      </c>
      <c r="E59" s="243">
        <v>260</v>
      </c>
      <c r="F59" s="243">
        <v>21</v>
      </c>
      <c r="G59" s="243">
        <v>132</v>
      </c>
      <c r="H59" s="244">
        <v>1.9696969696969697</v>
      </c>
    </row>
    <row r="60" spans="1:8" x14ac:dyDescent="0.25">
      <c r="A60" s="190" t="s">
        <v>224</v>
      </c>
      <c r="B60" s="243">
        <v>8</v>
      </c>
      <c r="C60" s="243">
        <v>94</v>
      </c>
      <c r="D60" s="243">
        <v>0</v>
      </c>
      <c r="E60" s="243">
        <f t="shared" si="2"/>
        <v>102</v>
      </c>
      <c r="F60" s="243">
        <v>6</v>
      </c>
      <c r="G60" s="243">
        <v>58</v>
      </c>
      <c r="H60" s="244">
        <f t="shared" si="3"/>
        <v>1.7586206896551724</v>
      </c>
    </row>
    <row r="61" spans="1:8" x14ac:dyDescent="0.25">
      <c r="A61" s="190" t="s">
        <v>227</v>
      </c>
      <c r="B61" s="243">
        <v>3</v>
      </c>
      <c r="C61" s="243">
        <v>14</v>
      </c>
      <c r="D61" s="243">
        <v>0</v>
      </c>
      <c r="E61" s="243">
        <f t="shared" si="2"/>
        <v>17</v>
      </c>
      <c r="F61" s="243">
        <v>3</v>
      </c>
      <c r="G61" s="243">
        <v>19</v>
      </c>
      <c r="H61" s="244">
        <f t="shared" si="3"/>
        <v>0.89473684210526316</v>
      </c>
    </row>
    <row r="62" spans="1:8" x14ac:dyDescent="0.25">
      <c r="A62" s="190" t="s">
        <v>230</v>
      </c>
      <c r="B62" s="243">
        <v>3</v>
      </c>
      <c r="C62" s="243">
        <v>93</v>
      </c>
      <c r="D62" s="243">
        <v>0</v>
      </c>
      <c r="E62" s="243">
        <f t="shared" si="2"/>
        <v>96</v>
      </c>
      <c r="F62" s="243">
        <v>0</v>
      </c>
      <c r="G62" s="243">
        <v>149</v>
      </c>
      <c r="H62" s="244">
        <f t="shared" si="3"/>
        <v>0.64429530201342278</v>
      </c>
    </row>
    <row r="63" spans="1:8" x14ac:dyDescent="0.25">
      <c r="A63" s="190" t="s">
        <v>233</v>
      </c>
      <c r="B63" s="243">
        <v>3</v>
      </c>
      <c r="C63" s="243">
        <v>13</v>
      </c>
      <c r="D63" s="243">
        <v>0</v>
      </c>
      <c r="E63" s="243">
        <f t="shared" si="2"/>
        <v>16</v>
      </c>
      <c r="F63" s="243">
        <v>3</v>
      </c>
      <c r="G63" s="243">
        <v>15</v>
      </c>
      <c r="H63" s="244">
        <f t="shared" si="3"/>
        <v>1.0666666666666667</v>
      </c>
    </row>
    <row r="64" spans="1:8" x14ac:dyDescent="0.25">
      <c r="A64" s="190" t="s">
        <v>236</v>
      </c>
      <c r="B64" s="243">
        <v>0</v>
      </c>
      <c r="C64" s="243">
        <v>1</v>
      </c>
      <c r="D64" s="243">
        <v>0</v>
      </c>
      <c r="E64" s="243">
        <f t="shared" si="2"/>
        <v>1</v>
      </c>
      <c r="F64" s="243">
        <v>0</v>
      </c>
      <c r="G64" s="243">
        <v>1</v>
      </c>
      <c r="H64" s="244">
        <f t="shared" si="3"/>
        <v>1</v>
      </c>
    </row>
    <row r="65" spans="1:8" x14ac:dyDescent="0.25">
      <c r="A65" s="190" t="s">
        <v>239</v>
      </c>
      <c r="B65" s="243">
        <v>3</v>
      </c>
      <c r="C65" s="243">
        <v>109</v>
      </c>
      <c r="D65" s="243">
        <v>0</v>
      </c>
      <c r="E65" s="243">
        <f t="shared" si="2"/>
        <v>112</v>
      </c>
      <c r="F65" s="243">
        <v>3</v>
      </c>
      <c r="G65" s="243">
        <v>108</v>
      </c>
      <c r="H65" s="244">
        <f t="shared" si="3"/>
        <v>1.037037037037037</v>
      </c>
    </row>
    <row r="66" spans="1:8" x14ac:dyDescent="0.25">
      <c r="A66" s="190" t="s">
        <v>242</v>
      </c>
      <c r="B66" s="243">
        <v>4</v>
      </c>
      <c r="C66" s="243">
        <v>93</v>
      </c>
      <c r="D66" s="243">
        <v>0</v>
      </c>
      <c r="E66" s="243">
        <f t="shared" si="2"/>
        <v>97</v>
      </c>
      <c r="F66" s="243">
        <v>97</v>
      </c>
      <c r="G66" s="243">
        <v>80</v>
      </c>
      <c r="H66" s="244">
        <f t="shared" si="3"/>
        <v>1.2124999999999999</v>
      </c>
    </row>
    <row r="67" spans="1:8" x14ac:dyDescent="0.25">
      <c r="A67" s="190" t="s">
        <v>246</v>
      </c>
      <c r="B67" s="243">
        <v>12</v>
      </c>
      <c r="C67" s="243">
        <v>66</v>
      </c>
      <c r="D67" s="243">
        <v>0</v>
      </c>
      <c r="E67" s="243">
        <f t="shared" si="2"/>
        <v>78</v>
      </c>
      <c r="F67" s="243">
        <v>7</v>
      </c>
      <c r="G67" s="243">
        <v>93</v>
      </c>
      <c r="H67" s="244">
        <f t="shared" si="3"/>
        <v>0.83870967741935487</v>
      </c>
    </row>
    <row r="68" spans="1:8" x14ac:dyDescent="0.25">
      <c r="A68" s="190" t="s">
        <v>249</v>
      </c>
      <c r="B68" s="243">
        <v>8</v>
      </c>
      <c r="C68" s="243">
        <v>39</v>
      </c>
      <c r="D68" s="243">
        <v>0</v>
      </c>
      <c r="E68" s="243">
        <f t="shared" si="2"/>
        <v>47</v>
      </c>
      <c r="F68" s="243">
        <v>6</v>
      </c>
      <c r="G68" s="243">
        <v>49</v>
      </c>
      <c r="H68" s="244">
        <f t="shared" si="3"/>
        <v>0.95918367346938771</v>
      </c>
    </row>
    <row r="69" spans="1:8" x14ac:dyDescent="0.25">
      <c r="A69" s="190" t="s">
        <v>252</v>
      </c>
      <c r="B69" s="243">
        <v>4</v>
      </c>
      <c r="C69" s="243">
        <v>62</v>
      </c>
      <c r="D69" s="243">
        <v>0</v>
      </c>
      <c r="E69" s="243">
        <f t="shared" si="2"/>
        <v>66</v>
      </c>
      <c r="F69" s="243">
        <v>0</v>
      </c>
      <c r="G69" s="243">
        <v>64</v>
      </c>
      <c r="H69" s="244">
        <f t="shared" si="3"/>
        <v>1.03125</v>
      </c>
    </row>
    <row r="70" spans="1:8" x14ac:dyDescent="0.25">
      <c r="A70" s="190" t="s">
        <v>255</v>
      </c>
      <c r="B70" s="243">
        <v>1</v>
      </c>
      <c r="C70" s="243">
        <v>14</v>
      </c>
      <c r="D70" s="243">
        <v>0</v>
      </c>
      <c r="E70" s="243">
        <f t="shared" si="2"/>
        <v>15</v>
      </c>
      <c r="F70" s="243">
        <v>1</v>
      </c>
      <c r="G70" s="243">
        <v>16</v>
      </c>
      <c r="H70" s="244">
        <f t="shared" si="3"/>
        <v>0.9375</v>
      </c>
    </row>
    <row r="71" spans="1:8" x14ac:dyDescent="0.25">
      <c r="A71" s="190" t="s">
        <v>258</v>
      </c>
      <c r="B71" s="243">
        <v>136</v>
      </c>
      <c r="C71" s="243">
        <v>1511</v>
      </c>
      <c r="D71" s="243">
        <v>3</v>
      </c>
      <c r="E71" s="243">
        <v>1650</v>
      </c>
      <c r="F71" s="243">
        <v>360</v>
      </c>
      <c r="G71" s="243">
        <v>1688</v>
      </c>
      <c r="H71" s="244">
        <v>0.97748815165876779</v>
      </c>
    </row>
    <row r="72" spans="1:8" x14ac:dyDescent="0.25">
      <c r="A72" s="190" t="s">
        <v>277</v>
      </c>
      <c r="B72" s="243">
        <v>4</v>
      </c>
      <c r="C72" s="243">
        <v>45</v>
      </c>
      <c r="D72" s="243">
        <v>0</v>
      </c>
      <c r="E72" s="243">
        <v>49</v>
      </c>
      <c r="F72" s="243">
        <v>3</v>
      </c>
      <c r="G72" s="243">
        <v>52</v>
      </c>
      <c r="H72" s="244">
        <v>0.94230769230769229</v>
      </c>
    </row>
    <row r="73" spans="1:8" x14ac:dyDescent="0.25">
      <c r="A73" s="190" t="s">
        <v>281</v>
      </c>
      <c r="B73" s="243">
        <v>6</v>
      </c>
      <c r="C73" s="243">
        <v>88</v>
      </c>
      <c r="D73" s="243">
        <v>0</v>
      </c>
      <c r="E73" s="243">
        <f t="shared" si="2"/>
        <v>94</v>
      </c>
      <c r="F73" s="243">
        <v>4</v>
      </c>
      <c r="G73" s="243">
        <v>97</v>
      </c>
      <c r="H73" s="244">
        <f t="shared" si="3"/>
        <v>0.96907216494845361</v>
      </c>
    </row>
    <row r="74" spans="1:8" x14ac:dyDescent="0.25">
      <c r="A74" s="190" t="s">
        <v>284</v>
      </c>
      <c r="B74" s="243">
        <v>1</v>
      </c>
      <c r="C74" s="243">
        <v>19</v>
      </c>
      <c r="D74" s="243">
        <v>0</v>
      </c>
      <c r="E74" s="243">
        <f t="shared" si="2"/>
        <v>20</v>
      </c>
      <c r="F74" s="243">
        <v>0</v>
      </c>
      <c r="G74" s="243">
        <v>20</v>
      </c>
      <c r="H74" s="244">
        <f t="shared" si="3"/>
        <v>1</v>
      </c>
    </row>
    <row r="75" spans="1:8" ht="13.8" thickBot="1" x14ac:dyDescent="0.3">
      <c r="A75" s="190" t="s">
        <v>287</v>
      </c>
      <c r="B75" s="243">
        <v>4</v>
      </c>
      <c r="C75" s="243">
        <v>25</v>
      </c>
      <c r="D75" s="243">
        <v>1</v>
      </c>
      <c r="E75" s="243">
        <f t="shared" si="2"/>
        <v>30</v>
      </c>
      <c r="F75" s="243">
        <v>2</v>
      </c>
      <c r="G75" s="243">
        <v>32</v>
      </c>
      <c r="H75" s="244">
        <f>E75/G75</f>
        <v>0.9375</v>
      </c>
    </row>
    <row r="76" spans="1:8" ht="13.8" thickTop="1" x14ac:dyDescent="0.25">
      <c r="A76" s="199" t="s">
        <v>527</v>
      </c>
      <c r="B76" s="247">
        <f>SUM(B3:B75)</f>
        <v>576</v>
      </c>
      <c r="C76" s="247">
        <f>SUM(C3:C75)</f>
        <v>9636</v>
      </c>
      <c r="D76" s="247">
        <f>SUM(D3:D75)</f>
        <v>37</v>
      </c>
      <c r="E76" s="247">
        <f t="shared" ref="E76" si="4">B76+C76+D76</f>
        <v>10249</v>
      </c>
      <c r="F76" s="247">
        <f>SUM(F3:F75)</f>
        <v>671</v>
      </c>
      <c r="G76" s="247">
        <f>SUM(G3:G75)</f>
        <v>8825</v>
      </c>
      <c r="H76" s="248">
        <f t="shared" si="3"/>
        <v>1.1613597733711047</v>
      </c>
    </row>
    <row r="78" spans="1:8" x14ac:dyDescent="0.25">
      <c r="A78" s="203"/>
      <c r="B78" s="249"/>
      <c r="C78" s="249"/>
      <c r="D78" s="249"/>
      <c r="E78" s="249"/>
      <c r="F78" s="249"/>
      <c r="G78" s="249"/>
      <c r="H78" s="250"/>
    </row>
    <row r="80" spans="1:8" x14ac:dyDescent="0.25">
      <c r="A80" s="203"/>
      <c r="B80" s="249"/>
      <c r="C80" s="249"/>
      <c r="D80" s="249"/>
      <c r="E80" s="249"/>
      <c r="F80" s="249"/>
      <c r="G80" s="249"/>
      <c r="H80" s="250"/>
    </row>
  </sheetData>
  <mergeCells count="1">
    <mergeCell ref="B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21"/>
  <sheetViews>
    <sheetView topLeftCell="A100" workbookViewId="0">
      <selection activeCell="N15" sqref="N15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5.44140625" style="201" bestFit="1" customWidth="1"/>
    <col min="4" max="6" width="8.88671875" style="251"/>
    <col min="7" max="7" width="11" style="251" customWidth="1"/>
    <col min="8" max="8" width="12.44140625" style="251" customWidth="1"/>
    <col min="9" max="9" width="8.88671875" style="281"/>
    <col min="10" max="10" width="8.88671875" style="252"/>
  </cols>
  <sheetData>
    <row r="1" spans="1:10" s="2" customFormat="1" x14ac:dyDescent="0.25">
      <c r="A1" s="233"/>
      <c r="B1" s="233"/>
      <c r="C1" s="233"/>
      <c r="D1" s="289">
        <v>44866</v>
      </c>
      <c r="E1" s="289"/>
      <c r="F1" s="289"/>
      <c r="G1" s="289"/>
      <c r="H1" s="289"/>
      <c r="I1" s="289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428</v>
      </c>
      <c r="I2" s="279" t="s">
        <v>7</v>
      </c>
      <c r="J2" s="238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239">
        <v>4</v>
      </c>
      <c r="E3" s="239">
        <v>16</v>
      </c>
      <c r="F3" s="239">
        <v>0</v>
      </c>
      <c r="G3" s="239">
        <f>SUM(D3:F3)</f>
        <v>20</v>
      </c>
      <c r="H3" s="239">
        <v>0</v>
      </c>
      <c r="I3" s="239">
        <v>30</v>
      </c>
      <c r="J3" s="240">
        <f t="shared" ref="J3:J77" si="0">G3/I3</f>
        <v>0.66666666666666663</v>
      </c>
    </row>
    <row r="4" spans="1:10" x14ac:dyDescent="0.25">
      <c r="A4" s="190" t="s">
        <v>12</v>
      </c>
      <c r="B4" s="190" t="s">
        <v>13</v>
      </c>
      <c r="C4" s="190" t="s">
        <v>13</v>
      </c>
      <c r="D4" s="243">
        <v>2</v>
      </c>
      <c r="E4" s="243">
        <v>17</v>
      </c>
      <c r="F4" s="243">
        <v>0</v>
      </c>
      <c r="G4" s="243">
        <f t="shared" ref="G4:G78" si="1">SUM(D4:F4)</f>
        <v>19</v>
      </c>
      <c r="H4" s="243">
        <v>2</v>
      </c>
      <c r="I4" s="243">
        <v>22</v>
      </c>
      <c r="J4" s="244">
        <f t="shared" si="0"/>
        <v>0.86363636363636365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>
        <v>0</v>
      </c>
      <c r="E5" s="243">
        <v>6</v>
      </c>
      <c r="F5" s="243">
        <v>0</v>
      </c>
      <c r="G5" s="243">
        <f t="shared" si="1"/>
        <v>6</v>
      </c>
      <c r="H5" s="243">
        <v>0</v>
      </c>
      <c r="I5" s="243">
        <v>6</v>
      </c>
      <c r="J5" s="244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>
        <v>3</v>
      </c>
      <c r="E6" s="243">
        <v>12</v>
      </c>
      <c r="F6" s="243">
        <v>0</v>
      </c>
      <c r="G6" s="243">
        <f t="shared" si="1"/>
        <v>15</v>
      </c>
      <c r="H6" s="243">
        <v>0</v>
      </c>
      <c r="I6" s="278">
        <v>18</v>
      </c>
      <c r="J6" s="244">
        <f t="shared" si="0"/>
        <v>0.83333333333333337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>
        <v>2</v>
      </c>
      <c r="E7" s="243">
        <v>38</v>
      </c>
      <c r="F7" s="243">
        <v>0</v>
      </c>
      <c r="G7" s="243">
        <f t="shared" si="1"/>
        <v>40</v>
      </c>
      <c r="H7" s="243">
        <v>1</v>
      </c>
      <c r="I7" s="278">
        <v>37</v>
      </c>
      <c r="J7" s="244">
        <f t="shared" si="0"/>
        <v>1.0810810810810811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>
        <v>3</v>
      </c>
      <c r="E8" s="243">
        <v>27</v>
      </c>
      <c r="F8" s="243">
        <v>1</v>
      </c>
      <c r="G8" s="243">
        <f t="shared" si="1"/>
        <v>31</v>
      </c>
      <c r="H8" s="243">
        <v>3</v>
      </c>
      <c r="I8" s="278">
        <v>18</v>
      </c>
      <c r="J8" s="244">
        <f t="shared" si="0"/>
        <v>1.7222222222222223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>
        <v>8</v>
      </c>
      <c r="E9" s="243">
        <v>79</v>
      </c>
      <c r="F9" s="243">
        <v>1</v>
      </c>
      <c r="G9" s="243">
        <f t="shared" si="1"/>
        <v>88</v>
      </c>
      <c r="H9" s="243">
        <v>10</v>
      </c>
      <c r="I9" s="278">
        <v>76</v>
      </c>
      <c r="J9" s="244">
        <f t="shared" si="0"/>
        <v>1.1578947368421053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>
        <v>5</v>
      </c>
      <c r="E10" s="243">
        <v>20</v>
      </c>
      <c r="F10" s="243">
        <v>0</v>
      </c>
      <c r="G10" s="243">
        <f t="shared" si="1"/>
        <v>25</v>
      </c>
      <c r="H10" s="243">
        <v>0</v>
      </c>
      <c r="I10" s="278">
        <v>23</v>
      </c>
      <c r="J10" s="244">
        <f t="shared" si="0"/>
        <v>1.0869565217391304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243">
        <v>10</v>
      </c>
      <c r="E11" s="243">
        <v>116</v>
      </c>
      <c r="F11" s="243">
        <v>2</v>
      </c>
      <c r="G11" s="243">
        <f t="shared" si="1"/>
        <v>128</v>
      </c>
      <c r="H11" s="243">
        <v>10</v>
      </c>
      <c r="I11" s="243">
        <v>48</v>
      </c>
      <c r="J11" s="244">
        <f t="shared" si="0"/>
        <v>2.6666666666666665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243">
        <v>22</v>
      </c>
      <c r="E12" s="243">
        <v>189</v>
      </c>
      <c r="F12" s="243">
        <v>8</v>
      </c>
      <c r="G12" s="243">
        <f t="shared" si="1"/>
        <v>219</v>
      </c>
      <c r="H12" s="243">
        <v>17</v>
      </c>
      <c r="I12" s="243">
        <v>129</v>
      </c>
      <c r="J12" s="244">
        <f t="shared" si="0"/>
        <v>1.6976744186046511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>
        <v>3</v>
      </c>
      <c r="E13" s="243">
        <v>48</v>
      </c>
      <c r="F13" s="243">
        <v>0</v>
      </c>
      <c r="G13" s="243">
        <f t="shared" si="1"/>
        <v>51</v>
      </c>
      <c r="H13" s="243">
        <v>0</v>
      </c>
      <c r="I13" s="278">
        <v>60</v>
      </c>
      <c r="J13" s="244">
        <f t="shared" si="0"/>
        <v>0.85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>
        <v>0</v>
      </c>
      <c r="E14" s="243">
        <v>9</v>
      </c>
      <c r="F14" s="243">
        <v>0</v>
      </c>
      <c r="G14" s="243">
        <f t="shared" si="1"/>
        <v>9</v>
      </c>
      <c r="H14" s="243">
        <v>0</v>
      </c>
      <c r="I14" s="278">
        <v>6</v>
      </c>
      <c r="J14" s="244">
        <f t="shared" si="0"/>
        <v>1.5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>
        <v>5</v>
      </c>
      <c r="E15" s="243">
        <v>34</v>
      </c>
      <c r="F15" s="243">
        <v>0</v>
      </c>
      <c r="G15" s="243">
        <f t="shared" si="1"/>
        <v>39</v>
      </c>
      <c r="H15" s="243">
        <v>2</v>
      </c>
      <c r="I15" s="278">
        <v>38</v>
      </c>
      <c r="J15" s="244">
        <f t="shared" si="0"/>
        <v>1.0263157894736843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>
        <v>3</v>
      </c>
      <c r="E16" s="243">
        <v>52</v>
      </c>
      <c r="F16" s="243">
        <v>0</v>
      </c>
      <c r="G16" s="243">
        <f t="shared" si="1"/>
        <v>55</v>
      </c>
      <c r="H16" s="243">
        <v>3</v>
      </c>
      <c r="I16" s="278">
        <v>24</v>
      </c>
      <c r="J16" s="244">
        <f t="shared" si="0"/>
        <v>2.2916666666666665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3">
        <v>16</v>
      </c>
      <c r="E17" s="243">
        <v>253</v>
      </c>
      <c r="F17" s="243">
        <v>0</v>
      </c>
      <c r="G17" s="243">
        <f t="shared" si="1"/>
        <v>269</v>
      </c>
      <c r="H17" s="243">
        <v>6</v>
      </c>
      <c r="I17" s="278">
        <v>248</v>
      </c>
      <c r="J17" s="244">
        <f t="shared" si="0"/>
        <v>1.0846774193548387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>
        <v>11</v>
      </c>
      <c r="E18" s="243">
        <v>151</v>
      </c>
      <c r="F18" s="243">
        <v>0</v>
      </c>
      <c r="G18" s="243">
        <f t="shared" si="1"/>
        <v>162</v>
      </c>
      <c r="H18" s="243">
        <v>1</v>
      </c>
      <c r="I18" s="278">
        <v>129</v>
      </c>
      <c r="J18" s="244">
        <f t="shared" si="0"/>
        <v>1.2558139534883721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243">
        <v>0</v>
      </c>
      <c r="E19" s="243">
        <v>41</v>
      </c>
      <c r="F19" s="243">
        <v>0</v>
      </c>
      <c r="G19" s="243">
        <f t="shared" si="1"/>
        <v>41</v>
      </c>
      <c r="H19" s="243">
        <v>0</v>
      </c>
      <c r="I19" s="278">
        <v>22</v>
      </c>
      <c r="J19" s="244">
        <f t="shared" si="0"/>
        <v>1.8636363636363635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>
        <v>23</v>
      </c>
      <c r="E20" s="243">
        <v>264</v>
      </c>
      <c r="F20" s="243">
        <v>0</v>
      </c>
      <c r="G20" s="243">
        <f t="shared" si="1"/>
        <v>287</v>
      </c>
      <c r="H20" s="243">
        <v>10</v>
      </c>
      <c r="I20" s="278">
        <v>239</v>
      </c>
      <c r="J20" s="244">
        <f t="shared" si="0"/>
        <v>1.2008368200836821</v>
      </c>
    </row>
    <row r="21" spans="1:10" x14ac:dyDescent="0.25">
      <c r="A21" s="218" t="s">
        <v>57</v>
      </c>
      <c r="B21" s="154" t="s">
        <v>55</v>
      </c>
      <c r="C21" s="154" t="s">
        <v>432</v>
      </c>
      <c r="D21" s="239">
        <v>0</v>
      </c>
      <c r="E21" s="239">
        <v>7</v>
      </c>
      <c r="F21" s="239">
        <v>0</v>
      </c>
      <c r="G21" s="239">
        <f t="shared" si="1"/>
        <v>7</v>
      </c>
      <c r="H21" s="239">
        <v>0</v>
      </c>
      <c r="I21" s="239">
        <v>9</v>
      </c>
      <c r="J21" s="240">
        <f t="shared" si="0"/>
        <v>0.77777777777777779</v>
      </c>
    </row>
    <row r="22" spans="1:10" x14ac:dyDescent="0.25">
      <c r="A22" s="265" t="s">
        <v>513</v>
      </c>
      <c r="B22" s="190" t="s">
        <v>55</v>
      </c>
      <c r="C22" s="190" t="s">
        <v>514</v>
      </c>
      <c r="D22" s="243">
        <v>0</v>
      </c>
      <c r="E22" s="243">
        <v>0</v>
      </c>
      <c r="F22" s="243">
        <v>0</v>
      </c>
      <c r="G22" s="243">
        <f t="shared" si="1"/>
        <v>0</v>
      </c>
      <c r="H22" s="243">
        <v>0</v>
      </c>
      <c r="I22" s="278">
        <v>0</v>
      </c>
      <c r="J22" s="244">
        <v>0</v>
      </c>
    </row>
    <row r="23" spans="1:10" x14ac:dyDescent="0.25">
      <c r="A23" s="190" t="s">
        <v>59</v>
      </c>
      <c r="B23" s="190" t="s">
        <v>60</v>
      </c>
      <c r="C23" s="190" t="s">
        <v>61</v>
      </c>
      <c r="D23" s="243">
        <v>0</v>
      </c>
      <c r="E23" s="243">
        <v>10</v>
      </c>
      <c r="F23" s="243">
        <v>0</v>
      </c>
      <c r="G23" s="243">
        <f t="shared" si="1"/>
        <v>10</v>
      </c>
      <c r="H23" s="243">
        <v>0</v>
      </c>
      <c r="I23" s="278">
        <v>7</v>
      </c>
      <c r="J23" s="244">
        <f t="shared" si="0"/>
        <v>1.4285714285714286</v>
      </c>
    </row>
    <row r="24" spans="1:10" x14ac:dyDescent="0.25">
      <c r="A24" s="190" t="s">
        <v>62</v>
      </c>
      <c r="B24" s="190" t="s">
        <v>63</v>
      </c>
      <c r="C24" s="190" t="s">
        <v>64</v>
      </c>
      <c r="D24" s="243">
        <v>3</v>
      </c>
      <c r="E24" s="243">
        <v>40</v>
      </c>
      <c r="F24" s="243">
        <v>0</v>
      </c>
      <c r="G24" s="243">
        <f t="shared" si="1"/>
        <v>43</v>
      </c>
      <c r="H24" s="243">
        <v>0</v>
      </c>
      <c r="I24" s="278">
        <v>43</v>
      </c>
      <c r="J24" s="244">
        <f t="shared" si="0"/>
        <v>1</v>
      </c>
    </row>
    <row r="25" spans="1:10" x14ac:dyDescent="0.25">
      <c r="A25" s="190" t="s">
        <v>65</v>
      </c>
      <c r="B25" s="190" t="s">
        <v>66</v>
      </c>
      <c r="C25" s="190" t="s">
        <v>67</v>
      </c>
      <c r="D25" s="243">
        <v>13</v>
      </c>
      <c r="E25" s="243">
        <v>94</v>
      </c>
      <c r="F25" s="243">
        <v>0</v>
      </c>
      <c r="G25" s="243">
        <f t="shared" si="1"/>
        <v>107</v>
      </c>
      <c r="H25" s="243">
        <v>9</v>
      </c>
      <c r="I25" s="278">
        <v>115</v>
      </c>
      <c r="J25" s="244">
        <f t="shared" si="0"/>
        <v>0.93043478260869561</v>
      </c>
    </row>
    <row r="26" spans="1:10" x14ac:dyDescent="0.25">
      <c r="A26" s="190" t="s">
        <v>68</v>
      </c>
      <c r="B26" s="190" t="s">
        <v>66</v>
      </c>
      <c r="C26" s="190" t="s">
        <v>69</v>
      </c>
      <c r="D26" s="243">
        <v>4</v>
      </c>
      <c r="E26" s="243">
        <v>61</v>
      </c>
      <c r="F26" s="243">
        <v>0</v>
      </c>
      <c r="G26" s="243">
        <f t="shared" si="1"/>
        <v>65</v>
      </c>
      <c r="H26" s="243">
        <v>4</v>
      </c>
      <c r="I26" s="278">
        <v>40</v>
      </c>
      <c r="J26" s="244">
        <f t="shared" si="0"/>
        <v>1.625</v>
      </c>
    </row>
    <row r="27" spans="1:10" x14ac:dyDescent="0.25">
      <c r="A27" s="190" t="s">
        <v>70</v>
      </c>
      <c r="B27" s="190" t="s">
        <v>71</v>
      </c>
      <c r="C27" s="190" t="s">
        <v>72</v>
      </c>
      <c r="D27" s="243">
        <v>1</v>
      </c>
      <c r="E27" s="243">
        <v>32</v>
      </c>
      <c r="F27" s="243">
        <v>0</v>
      </c>
      <c r="G27" s="243">
        <f t="shared" si="1"/>
        <v>33</v>
      </c>
      <c r="H27" s="243">
        <v>0</v>
      </c>
      <c r="I27" s="278">
        <v>36</v>
      </c>
      <c r="J27" s="244">
        <f t="shared" si="0"/>
        <v>0.91666666666666663</v>
      </c>
    </row>
    <row r="28" spans="1:10" x14ac:dyDescent="0.25">
      <c r="A28" s="245">
        <v>2002</v>
      </c>
      <c r="B28" s="190" t="s">
        <v>71</v>
      </c>
      <c r="C28" s="190" t="s">
        <v>74</v>
      </c>
      <c r="D28" s="243">
        <v>0</v>
      </c>
      <c r="E28" s="243">
        <v>29</v>
      </c>
      <c r="F28" s="243">
        <v>0</v>
      </c>
      <c r="G28" s="243">
        <f t="shared" si="1"/>
        <v>29</v>
      </c>
      <c r="H28" s="243">
        <v>0</v>
      </c>
      <c r="I28" s="278">
        <v>27</v>
      </c>
      <c r="J28" s="244">
        <f t="shared" si="0"/>
        <v>1.0740740740740742</v>
      </c>
    </row>
    <row r="29" spans="1:10" x14ac:dyDescent="0.25">
      <c r="A29" s="190" t="s">
        <v>75</v>
      </c>
      <c r="B29" s="190" t="s">
        <v>76</v>
      </c>
      <c r="C29" s="190" t="s">
        <v>77</v>
      </c>
      <c r="D29" s="243">
        <v>40</v>
      </c>
      <c r="E29" s="243">
        <v>0</v>
      </c>
      <c r="F29" s="243">
        <v>0</v>
      </c>
      <c r="G29" s="243">
        <f t="shared" si="1"/>
        <v>40</v>
      </c>
      <c r="H29" s="243">
        <v>0</v>
      </c>
      <c r="I29" s="278">
        <v>41</v>
      </c>
      <c r="J29" s="244">
        <f t="shared" si="0"/>
        <v>0.97560975609756095</v>
      </c>
    </row>
    <row r="30" spans="1:10" x14ac:dyDescent="0.25">
      <c r="A30" s="190" t="s">
        <v>78</v>
      </c>
      <c r="B30" s="190" t="s">
        <v>79</v>
      </c>
      <c r="C30" s="190" t="s">
        <v>80</v>
      </c>
      <c r="D30" s="243">
        <v>0</v>
      </c>
      <c r="E30" s="243">
        <v>3</v>
      </c>
      <c r="F30" s="243">
        <v>0</v>
      </c>
      <c r="G30" s="243">
        <f t="shared" si="1"/>
        <v>3</v>
      </c>
      <c r="H30" s="243">
        <v>0</v>
      </c>
      <c r="I30" s="278">
        <v>2</v>
      </c>
      <c r="J30" s="244">
        <f t="shared" si="0"/>
        <v>1.5</v>
      </c>
    </row>
    <row r="31" spans="1:10" x14ac:dyDescent="0.25">
      <c r="A31" s="190" t="s">
        <v>81</v>
      </c>
      <c r="B31" s="190" t="s">
        <v>82</v>
      </c>
      <c r="C31" s="190" t="s">
        <v>83</v>
      </c>
      <c r="D31" s="243">
        <v>0</v>
      </c>
      <c r="E31" s="243">
        <v>0</v>
      </c>
      <c r="F31" s="243">
        <v>0</v>
      </c>
      <c r="G31" s="243">
        <f t="shared" si="1"/>
        <v>0</v>
      </c>
      <c r="H31" s="243">
        <v>0</v>
      </c>
      <c r="I31" s="278">
        <v>0</v>
      </c>
      <c r="J31" s="244">
        <v>0</v>
      </c>
    </row>
    <row r="32" spans="1:10" x14ac:dyDescent="0.25">
      <c r="A32" s="154" t="s">
        <v>84</v>
      </c>
      <c r="B32" s="154" t="s">
        <v>85</v>
      </c>
      <c r="C32" s="154" t="s">
        <v>86</v>
      </c>
      <c r="D32" s="239">
        <v>8</v>
      </c>
      <c r="E32" s="239">
        <v>105</v>
      </c>
      <c r="F32" s="239">
        <v>0</v>
      </c>
      <c r="G32" s="239">
        <f t="shared" si="1"/>
        <v>113</v>
      </c>
      <c r="H32" s="239">
        <v>4</v>
      </c>
      <c r="I32" s="239">
        <v>160</v>
      </c>
      <c r="J32" s="240">
        <f t="shared" si="0"/>
        <v>0.70625000000000004</v>
      </c>
    </row>
    <row r="33" spans="1:10" x14ac:dyDescent="0.25">
      <c r="A33" s="190" t="s">
        <v>88</v>
      </c>
      <c r="B33" s="190" t="s">
        <v>89</v>
      </c>
      <c r="C33" s="190" t="s">
        <v>90</v>
      </c>
      <c r="D33" s="243">
        <v>1</v>
      </c>
      <c r="E33" s="243">
        <v>37</v>
      </c>
      <c r="F33" s="243">
        <v>0</v>
      </c>
      <c r="G33" s="243">
        <f t="shared" si="1"/>
        <v>38</v>
      </c>
      <c r="H33" s="243">
        <v>0</v>
      </c>
      <c r="I33" s="278">
        <v>39</v>
      </c>
      <c r="J33" s="244">
        <f t="shared" si="0"/>
        <v>0.97435897435897434</v>
      </c>
    </row>
    <row r="34" spans="1:10" x14ac:dyDescent="0.25">
      <c r="A34" s="190" t="s">
        <v>91</v>
      </c>
      <c r="B34" s="190" t="s">
        <v>92</v>
      </c>
      <c r="C34" s="190" t="s">
        <v>93</v>
      </c>
      <c r="D34" s="243">
        <v>8</v>
      </c>
      <c r="E34" s="243">
        <v>108</v>
      </c>
      <c r="F34" s="243">
        <v>0</v>
      </c>
      <c r="G34" s="243">
        <f t="shared" si="1"/>
        <v>116</v>
      </c>
      <c r="H34" s="243">
        <v>8</v>
      </c>
      <c r="I34" s="243">
        <v>124</v>
      </c>
      <c r="J34" s="244">
        <f t="shared" si="0"/>
        <v>0.93548387096774188</v>
      </c>
    </row>
    <row r="35" spans="1:10" s="201" customFormat="1" x14ac:dyDescent="0.25">
      <c r="A35" s="190" t="s">
        <v>94</v>
      </c>
      <c r="B35" s="190" t="s">
        <v>95</v>
      </c>
      <c r="C35" s="190" t="s">
        <v>96</v>
      </c>
      <c r="D35" s="243">
        <v>2</v>
      </c>
      <c r="E35" s="243">
        <v>5</v>
      </c>
      <c r="F35" s="243">
        <v>0</v>
      </c>
      <c r="G35" s="243">
        <f t="shared" si="1"/>
        <v>7</v>
      </c>
      <c r="H35" s="243">
        <v>2</v>
      </c>
      <c r="I35" s="243">
        <v>6</v>
      </c>
      <c r="J35" s="244">
        <f t="shared" si="0"/>
        <v>1.1666666666666667</v>
      </c>
    </row>
    <row r="36" spans="1:10" x14ac:dyDescent="0.25">
      <c r="A36" s="190" t="s">
        <v>97</v>
      </c>
      <c r="B36" s="190" t="s">
        <v>98</v>
      </c>
      <c r="C36" s="190" t="s">
        <v>99</v>
      </c>
      <c r="D36" s="243">
        <v>0</v>
      </c>
      <c r="E36" s="243">
        <v>15</v>
      </c>
      <c r="F36" s="243">
        <v>0</v>
      </c>
      <c r="G36" s="243">
        <f t="shared" si="1"/>
        <v>15</v>
      </c>
      <c r="H36" s="243">
        <v>0</v>
      </c>
      <c r="I36" s="278">
        <v>15</v>
      </c>
      <c r="J36" s="244">
        <f t="shared" si="0"/>
        <v>1</v>
      </c>
    </row>
    <row r="37" spans="1:10" x14ac:dyDescent="0.25">
      <c r="A37" s="190" t="s">
        <v>100</v>
      </c>
      <c r="B37" s="190" t="s">
        <v>101</v>
      </c>
      <c r="C37" s="190" t="s">
        <v>102</v>
      </c>
      <c r="D37" s="243">
        <v>0</v>
      </c>
      <c r="E37" s="243">
        <v>6</v>
      </c>
      <c r="F37" s="243">
        <v>0</v>
      </c>
      <c r="G37" s="243">
        <f t="shared" si="1"/>
        <v>6</v>
      </c>
      <c r="H37" s="243">
        <v>0</v>
      </c>
      <c r="I37" s="243">
        <v>6</v>
      </c>
      <c r="J37" s="244">
        <f t="shared" si="0"/>
        <v>1</v>
      </c>
    </row>
    <row r="38" spans="1:10" x14ac:dyDescent="0.25">
      <c r="A38" s="190" t="s">
        <v>103</v>
      </c>
      <c r="B38" s="190" t="s">
        <v>104</v>
      </c>
      <c r="C38" s="190" t="s">
        <v>105</v>
      </c>
      <c r="D38" s="243">
        <v>0</v>
      </c>
      <c r="E38" s="243">
        <v>10</v>
      </c>
      <c r="F38" s="243">
        <v>0</v>
      </c>
      <c r="G38" s="243">
        <f t="shared" si="1"/>
        <v>10</v>
      </c>
      <c r="H38" s="243">
        <v>0</v>
      </c>
      <c r="I38" s="278">
        <v>10</v>
      </c>
      <c r="J38" s="244">
        <f t="shared" si="0"/>
        <v>1</v>
      </c>
    </row>
    <row r="39" spans="1:10" s="149" customFormat="1" x14ac:dyDescent="0.25">
      <c r="A39" s="190" t="s">
        <v>106</v>
      </c>
      <c r="B39" s="190" t="s">
        <v>107</v>
      </c>
      <c r="C39" s="190" t="s">
        <v>108</v>
      </c>
      <c r="D39" s="243">
        <v>7</v>
      </c>
      <c r="E39" s="243">
        <v>17</v>
      </c>
      <c r="F39" s="243">
        <v>0</v>
      </c>
      <c r="G39" s="243">
        <f t="shared" si="1"/>
        <v>24</v>
      </c>
      <c r="H39" s="243">
        <v>7</v>
      </c>
      <c r="I39" s="278">
        <v>21</v>
      </c>
      <c r="J39" s="244">
        <f t="shared" si="0"/>
        <v>1.1428571428571428</v>
      </c>
    </row>
    <row r="40" spans="1:10" x14ac:dyDescent="0.25">
      <c r="A40" s="190" t="s">
        <v>109</v>
      </c>
      <c r="B40" s="190" t="s">
        <v>110</v>
      </c>
      <c r="C40" s="190" t="s">
        <v>111</v>
      </c>
      <c r="D40" s="243">
        <v>0</v>
      </c>
      <c r="E40" s="243">
        <v>35</v>
      </c>
      <c r="F40" s="243">
        <v>0</v>
      </c>
      <c r="G40" s="243">
        <f t="shared" si="1"/>
        <v>35</v>
      </c>
      <c r="H40" s="243">
        <v>0</v>
      </c>
      <c r="I40" s="278">
        <v>35</v>
      </c>
      <c r="J40" s="244">
        <f t="shared" si="0"/>
        <v>1</v>
      </c>
    </row>
    <row r="41" spans="1:10" x14ac:dyDescent="0.25">
      <c r="A41" s="190" t="s">
        <v>112</v>
      </c>
      <c r="B41" s="190" t="s">
        <v>113</v>
      </c>
      <c r="C41" s="190" t="s">
        <v>114</v>
      </c>
      <c r="D41" s="243">
        <v>8</v>
      </c>
      <c r="E41" s="243">
        <v>55</v>
      </c>
      <c r="F41" s="243">
        <v>9</v>
      </c>
      <c r="G41" s="243">
        <f t="shared" si="1"/>
        <v>72</v>
      </c>
      <c r="H41" s="243">
        <v>3</v>
      </c>
      <c r="I41" s="278">
        <v>71</v>
      </c>
      <c r="J41" s="244">
        <f t="shared" si="0"/>
        <v>1.0140845070422535</v>
      </c>
    </row>
    <row r="42" spans="1:10" x14ac:dyDescent="0.25">
      <c r="A42" s="190" t="s">
        <v>115</v>
      </c>
      <c r="B42" s="190" t="s">
        <v>116</v>
      </c>
      <c r="C42" s="190" t="s">
        <v>117</v>
      </c>
      <c r="D42" s="243">
        <v>1</v>
      </c>
      <c r="E42" s="243">
        <v>7</v>
      </c>
      <c r="F42" s="243">
        <v>0</v>
      </c>
      <c r="G42" s="243">
        <f t="shared" si="1"/>
        <v>8</v>
      </c>
      <c r="H42" s="243">
        <v>1</v>
      </c>
      <c r="I42" s="278">
        <v>10</v>
      </c>
      <c r="J42" s="244">
        <f t="shared" si="0"/>
        <v>0.8</v>
      </c>
    </row>
    <row r="43" spans="1:10" x14ac:dyDescent="0.25">
      <c r="A43" s="190" t="s">
        <v>118</v>
      </c>
      <c r="B43" s="190" t="s">
        <v>119</v>
      </c>
      <c r="C43" s="190" t="s">
        <v>120</v>
      </c>
      <c r="D43" s="243">
        <v>0</v>
      </c>
      <c r="E43" s="243">
        <v>11</v>
      </c>
      <c r="F43" s="243">
        <v>0</v>
      </c>
      <c r="G43" s="243">
        <f t="shared" si="1"/>
        <v>11</v>
      </c>
      <c r="H43" s="243">
        <v>0</v>
      </c>
      <c r="I43" s="243">
        <v>8</v>
      </c>
      <c r="J43" s="244">
        <f t="shared" si="0"/>
        <v>1.375</v>
      </c>
    </row>
    <row r="44" spans="1:10" x14ac:dyDescent="0.25">
      <c r="A44" s="190" t="s">
        <v>121</v>
      </c>
      <c r="B44" s="190" t="s">
        <v>122</v>
      </c>
      <c r="C44" s="190" t="s">
        <v>123</v>
      </c>
      <c r="D44" s="243">
        <v>4</v>
      </c>
      <c r="E44" s="243">
        <v>71</v>
      </c>
      <c r="F44" s="243">
        <v>0</v>
      </c>
      <c r="G44" s="243">
        <f t="shared" si="1"/>
        <v>75</v>
      </c>
      <c r="H44" s="243">
        <v>4</v>
      </c>
      <c r="I44" s="278">
        <v>88</v>
      </c>
      <c r="J44" s="244">
        <f t="shared" si="0"/>
        <v>0.85227272727272729</v>
      </c>
    </row>
    <row r="45" spans="1:10" x14ac:dyDescent="0.25">
      <c r="A45" s="190" t="s">
        <v>124</v>
      </c>
      <c r="B45" s="190" t="s">
        <v>122</v>
      </c>
      <c r="C45" s="190" t="s">
        <v>125</v>
      </c>
      <c r="D45" s="243">
        <v>0</v>
      </c>
      <c r="E45" s="243">
        <v>43</v>
      </c>
      <c r="F45" s="243">
        <v>3</v>
      </c>
      <c r="G45" s="243">
        <f t="shared" si="1"/>
        <v>46</v>
      </c>
      <c r="H45" s="243">
        <v>0</v>
      </c>
      <c r="I45" s="278">
        <v>39</v>
      </c>
      <c r="J45" s="244">
        <f t="shared" si="0"/>
        <v>1.1794871794871795</v>
      </c>
    </row>
    <row r="46" spans="1:10" x14ac:dyDescent="0.25">
      <c r="A46" s="190" t="s">
        <v>126</v>
      </c>
      <c r="B46" s="190" t="s">
        <v>127</v>
      </c>
      <c r="C46" s="190" t="s">
        <v>127</v>
      </c>
      <c r="D46" s="243">
        <v>1</v>
      </c>
      <c r="E46" s="243">
        <v>31</v>
      </c>
      <c r="F46" s="243">
        <v>1</v>
      </c>
      <c r="G46" s="243">
        <f t="shared" si="1"/>
        <v>33</v>
      </c>
      <c r="H46" s="243">
        <v>1</v>
      </c>
      <c r="I46" s="278">
        <v>30</v>
      </c>
      <c r="J46" s="244">
        <f t="shared" si="0"/>
        <v>1.1000000000000001</v>
      </c>
    </row>
    <row r="47" spans="1:10" x14ac:dyDescent="0.25">
      <c r="A47" s="190" t="s">
        <v>128</v>
      </c>
      <c r="B47" s="190" t="s">
        <v>129</v>
      </c>
      <c r="C47" s="190" t="s">
        <v>130</v>
      </c>
      <c r="D47" s="243">
        <v>1</v>
      </c>
      <c r="E47" s="243">
        <v>20</v>
      </c>
      <c r="F47" s="243">
        <v>0</v>
      </c>
      <c r="G47" s="243">
        <f t="shared" si="1"/>
        <v>21</v>
      </c>
      <c r="H47" s="243">
        <v>1</v>
      </c>
      <c r="I47" s="278">
        <v>16</v>
      </c>
      <c r="J47" s="244">
        <f t="shared" si="0"/>
        <v>1.3125</v>
      </c>
    </row>
    <row r="48" spans="1:10" x14ac:dyDescent="0.25">
      <c r="A48" s="190" t="s">
        <v>131</v>
      </c>
      <c r="B48" s="190" t="s">
        <v>132</v>
      </c>
      <c r="C48" s="190" t="s">
        <v>133</v>
      </c>
      <c r="D48" s="243">
        <v>2</v>
      </c>
      <c r="E48" s="243">
        <v>23</v>
      </c>
      <c r="F48" s="243">
        <v>0</v>
      </c>
      <c r="G48" s="243">
        <f t="shared" si="1"/>
        <v>25</v>
      </c>
      <c r="H48" s="243">
        <v>2</v>
      </c>
      <c r="I48" s="278">
        <v>25</v>
      </c>
      <c r="J48" s="244">
        <f t="shared" si="0"/>
        <v>1</v>
      </c>
    </row>
    <row r="49" spans="1:10" x14ac:dyDescent="0.25">
      <c r="A49" s="190" t="s">
        <v>134</v>
      </c>
      <c r="B49" s="190" t="s">
        <v>135</v>
      </c>
      <c r="C49" s="190" t="s">
        <v>136</v>
      </c>
      <c r="D49" s="243">
        <v>5</v>
      </c>
      <c r="E49" s="243">
        <v>78</v>
      </c>
      <c r="F49" s="243">
        <v>0</v>
      </c>
      <c r="G49" s="243">
        <f t="shared" si="1"/>
        <v>83</v>
      </c>
      <c r="H49" s="243">
        <v>0</v>
      </c>
      <c r="I49" s="278">
        <v>90</v>
      </c>
      <c r="J49" s="244">
        <f t="shared" si="0"/>
        <v>0.92222222222222228</v>
      </c>
    </row>
    <row r="50" spans="1:10" x14ac:dyDescent="0.25">
      <c r="A50" s="190" t="s">
        <v>137</v>
      </c>
      <c r="B50" s="190" t="s">
        <v>138</v>
      </c>
      <c r="C50" s="190" t="s">
        <v>139</v>
      </c>
      <c r="D50" s="243">
        <v>5</v>
      </c>
      <c r="E50" s="243">
        <v>78</v>
      </c>
      <c r="F50" s="243">
        <v>0</v>
      </c>
      <c r="G50" s="243">
        <f t="shared" si="1"/>
        <v>83</v>
      </c>
      <c r="H50" s="243">
        <v>5</v>
      </c>
      <c r="I50" s="278">
        <v>72</v>
      </c>
      <c r="J50" s="244">
        <f t="shared" si="0"/>
        <v>1.1527777777777777</v>
      </c>
    </row>
    <row r="51" spans="1:10" x14ac:dyDescent="0.25">
      <c r="A51" s="190" t="s">
        <v>140</v>
      </c>
      <c r="B51" s="190" t="s">
        <v>141</v>
      </c>
      <c r="C51" s="190" t="s">
        <v>142</v>
      </c>
      <c r="D51" s="243">
        <v>7</v>
      </c>
      <c r="E51" s="243">
        <v>55</v>
      </c>
      <c r="F51" s="243">
        <v>0</v>
      </c>
      <c r="G51" s="243">
        <f t="shared" si="1"/>
        <v>62</v>
      </c>
      <c r="H51" s="243">
        <v>1</v>
      </c>
      <c r="I51" s="278">
        <v>51</v>
      </c>
      <c r="J51" s="244">
        <f t="shared" si="0"/>
        <v>1.2156862745098038</v>
      </c>
    </row>
    <row r="52" spans="1:10" x14ac:dyDescent="0.25">
      <c r="A52" s="190" t="s">
        <v>143</v>
      </c>
      <c r="B52" s="190" t="s">
        <v>144</v>
      </c>
      <c r="C52" s="190" t="s">
        <v>145</v>
      </c>
      <c r="D52" s="243">
        <v>4</v>
      </c>
      <c r="E52" s="243">
        <v>30</v>
      </c>
      <c r="F52" s="243">
        <v>0</v>
      </c>
      <c r="G52" s="243">
        <f t="shared" si="1"/>
        <v>34</v>
      </c>
      <c r="H52" s="243">
        <v>4</v>
      </c>
      <c r="I52" s="278">
        <v>35</v>
      </c>
      <c r="J52" s="244">
        <f t="shared" si="0"/>
        <v>0.97142857142857142</v>
      </c>
    </row>
    <row r="53" spans="1:10" x14ac:dyDescent="0.25">
      <c r="A53" s="190" t="s">
        <v>146</v>
      </c>
      <c r="B53" s="190" t="s">
        <v>147</v>
      </c>
      <c r="C53" s="190" t="s">
        <v>148</v>
      </c>
      <c r="D53" s="243">
        <v>1</v>
      </c>
      <c r="E53" s="243">
        <v>19</v>
      </c>
      <c r="F53" s="243">
        <v>0</v>
      </c>
      <c r="G53" s="243">
        <f t="shared" si="1"/>
        <v>20</v>
      </c>
      <c r="H53" s="243">
        <v>0</v>
      </c>
      <c r="I53" s="278">
        <v>23</v>
      </c>
      <c r="J53" s="244">
        <f t="shared" si="0"/>
        <v>0.86956521739130432</v>
      </c>
    </row>
    <row r="54" spans="1:10" x14ac:dyDescent="0.25">
      <c r="A54" s="190" t="s">
        <v>149</v>
      </c>
      <c r="B54" s="190" t="s">
        <v>147</v>
      </c>
      <c r="C54" s="190" t="s">
        <v>150</v>
      </c>
      <c r="D54" s="243">
        <v>2</v>
      </c>
      <c r="E54" s="243">
        <v>21</v>
      </c>
      <c r="F54" s="243">
        <v>0</v>
      </c>
      <c r="G54" s="243">
        <f t="shared" si="1"/>
        <v>23</v>
      </c>
      <c r="H54" s="243">
        <v>0</v>
      </c>
      <c r="I54" s="278">
        <v>17</v>
      </c>
      <c r="J54" s="244">
        <f t="shared" si="0"/>
        <v>1.3529411764705883</v>
      </c>
    </row>
    <row r="55" spans="1:10" x14ac:dyDescent="0.25">
      <c r="A55" s="190" t="s">
        <v>151</v>
      </c>
      <c r="B55" s="190" t="s">
        <v>152</v>
      </c>
      <c r="C55" s="190" t="s">
        <v>153</v>
      </c>
      <c r="D55" s="243">
        <v>3</v>
      </c>
      <c r="E55" s="243">
        <v>45</v>
      </c>
      <c r="F55" s="243">
        <v>0</v>
      </c>
      <c r="G55" s="243">
        <f t="shared" si="1"/>
        <v>48</v>
      </c>
      <c r="H55" s="243">
        <v>3</v>
      </c>
      <c r="I55" s="278">
        <v>37</v>
      </c>
      <c r="J55" s="244">
        <f t="shared" si="0"/>
        <v>1.2972972972972974</v>
      </c>
    </row>
    <row r="56" spans="1:10" x14ac:dyDescent="0.25">
      <c r="A56" s="190" t="s">
        <v>154</v>
      </c>
      <c r="B56" s="190" t="s">
        <v>155</v>
      </c>
      <c r="C56" s="190" t="s">
        <v>156</v>
      </c>
      <c r="D56" s="243">
        <v>1</v>
      </c>
      <c r="E56" s="243">
        <v>9</v>
      </c>
      <c r="F56" s="243">
        <v>0</v>
      </c>
      <c r="G56" s="243">
        <f t="shared" si="1"/>
        <v>10</v>
      </c>
      <c r="H56" s="243">
        <v>0</v>
      </c>
      <c r="I56" s="278">
        <v>11</v>
      </c>
      <c r="J56" s="244">
        <f t="shared" si="0"/>
        <v>0.90909090909090906</v>
      </c>
    </row>
    <row r="57" spans="1:10" x14ac:dyDescent="0.25">
      <c r="A57" s="190" t="s">
        <v>157</v>
      </c>
      <c r="B57" s="190" t="s">
        <v>155</v>
      </c>
      <c r="C57" s="190" t="s">
        <v>158</v>
      </c>
      <c r="D57" s="243">
        <v>2</v>
      </c>
      <c r="E57" s="243">
        <v>17</v>
      </c>
      <c r="F57" s="243">
        <v>0</v>
      </c>
      <c r="G57" s="243">
        <f t="shared" si="1"/>
        <v>19</v>
      </c>
      <c r="H57" s="243">
        <v>0</v>
      </c>
      <c r="I57" s="278">
        <v>18</v>
      </c>
      <c r="J57" s="244">
        <f t="shared" si="0"/>
        <v>1.0555555555555556</v>
      </c>
    </row>
    <row r="58" spans="1:10" x14ac:dyDescent="0.25">
      <c r="A58" s="190" t="s">
        <v>159</v>
      </c>
      <c r="B58" s="190" t="s">
        <v>160</v>
      </c>
      <c r="C58" s="190" t="s">
        <v>161</v>
      </c>
      <c r="D58" s="243">
        <v>1</v>
      </c>
      <c r="E58" s="243">
        <v>54</v>
      </c>
      <c r="F58" s="243">
        <v>0</v>
      </c>
      <c r="G58" s="243">
        <f t="shared" si="1"/>
        <v>55</v>
      </c>
      <c r="H58" s="243">
        <v>0</v>
      </c>
      <c r="I58" s="278">
        <v>26</v>
      </c>
      <c r="J58" s="244">
        <f t="shared" si="0"/>
        <v>2.1153846153846154</v>
      </c>
    </row>
    <row r="59" spans="1:10" x14ac:dyDescent="0.25">
      <c r="A59" s="190" t="s">
        <v>162</v>
      </c>
      <c r="B59" s="190" t="s">
        <v>163</v>
      </c>
      <c r="C59" s="190" t="s">
        <v>164</v>
      </c>
      <c r="D59" s="243">
        <v>0</v>
      </c>
      <c r="E59" s="243">
        <v>46</v>
      </c>
      <c r="F59" s="243">
        <v>0</v>
      </c>
      <c r="G59" s="243">
        <f t="shared" si="1"/>
        <v>46</v>
      </c>
      <c r="H59" s="243">
        <v>0</v>
      </c>
      <c r="I59" s="278">
        <v>36</v>
      </c>
      <c r="J59" s="244">
        <f t="shared" si="0"/>
        <v>1.2777777777777777</v>
      </c>
    </row>
    <row r="60" spans="1:10" x14ac:dyDescent="0.25">
      <c r="A60" s="190" t="s">
        <v>165</v>
      </c>
      <c r="B60" s="190" t="s">
        <v>166</v>
      </c>
      <c r="C60" s="190" t="s">
        <v>167</v>
      </c>
      <c r="D60" s="243">
        <v>6</v>
      </c>
      <c r="E60" s="243">
        <v>84</v>
      </c>
      <c r="F60" s="243">
        <v>0</v>
      </c>
      <c r="G60" s="243">
        <f t="shared" si="1"/>
        <v>90</v>
      </c>
      <c r="H60" s="243">
        <v>3</v>
      </c>
      <c r="I60" s="278">
        <v>52</v>
      </c>
      <c r="J60" s="244">
        <f t="shared" si="0"/>
        <v>1.7307692307692308</v>
      </c>
    </row>
    <row r="61" spans="1:10" x14ac:dyDescent="0.25">
      <c r="A61" s="190" t="s">
        <v>168</v>
      </c>
      <c r="B61" s="190" t="s">
        <v>169</v>
      </c>
      <c r="C61" s="190" t="s">
        <v>170</v>
      </c>
      <c r="D61" s="243">
        <v>1</v>
      </c>
      <c r="E61" s="243">
        <v>16</v>
      </c>
      <c r="F61" s="243">
        <v>0</v>
      </c>
      <c r="G61" s="243">
        <f t="shared" si="1"/>
        <v>17</v>
      </c>
      <c r="H61" s="243">
        <v>1</v>
      </c>
      <c r="I61" s="278">
        <v>16</v>
      </c>
      <c r="J61" s="244">
        <f t="shared" si="0"/>
        <v>1.0625</v>
      </c>
    </row>
    <row r="62" spans="1:10" x14ac:dyDescent="0.25">
      <c r="A62" s="190" t="s">
        <v>171</v>
      </c>
      <c r="B62" s="190" t="s">
        <v>172</v>
      </c>
      <c r="C62" s="190" t="s">
        <v>172</v>
      </c>
      <c r="D62" s="243">
        <v>8</v>
      </c>
      <c r="E62" s="243">
        <v>89</v>
      </c>
      <c r="F62" s="243">
        <v>0</v>
      </c>
      <c r="G62" s="243">
        <f t="shared" si="1"/>
        <v>97</v>
      </c>
      <c r="H62" s="243">
        <v>5</v>
      </c>
      <c r="I62" s="278">
        <v>107</v>
      </c>
      <c r="J62" s="244">
        <f t="shared" si="0"/>
        <v>0.90654205607476634</v>
      </c>
    </row>
    <row r="63" spans="1:10" x14ac:dyDescent="0.25">
      <c r="A63" s="190" t="s">
        <v>173</v>
      </c>
      <c r="B63" s="190" t="s">
        <v>174</v>
      </c>
      <c r="C63" s="190" t="s">
        <v>175</v>
      </c>
      <c r="D63" s="243">
        <v>3</v>
      </c>
      <c r="E63" s="243">
        <v>20</v>
      </c>
      <c r="F63" s="243">
        <v>0</v>
      </c>
      <c r="G63" s="243">
        <f t="shared" si="1"/>
        <v>23</v>
      </c>
      <c r="H63" s="243">
        <v>2</v>
      </c>
      <c r="I63" s="278">
        <v>21</v>
      </c>
      <c r="J63" s="244">
        <f t="shared" si="0"/>
        <v>1.0952380952380953</v>
      </c>
    </row>
    <row r="64" spans="1:10" x14ac:dyDescent="0.25">
      <c r="A64" s="190" t="s">
        <v>176</v>
      </c>
      <c r="B64" s="190" t="s">
        <v>177</v>
      </c>
      <c r="C64" s="190" t="s">
        <v>178</v>
      </c>
      <c r="D64" s="243">
        <v>1</v>
      </c>
      <c r="E64" s="243">
        <v>24</v>
      </c>
      <c r="F64" s="243">
        <v>0</v>
      </c>
      <c r="G64" s="243">
        <f t="shared" si="1"/>
        <v>25</v>
      </c>
      <c r="H64" s="243">
        <v>1</v>
      </c>
      <c r="I64" s="278">
        <v>25</v>
      </c>
      <c r="J64" s="244">
        <f t="shared" si="0"/>
        <v>1</v>
      </c>
    </row>
    <row r="65" spans="1:10" x14ac:dyDescent="0.25">
      <c r="A65" s="190" t="s">
        <v>181</v>
      </c>
      <c r="B65" s="190" t="s">
        <v>180</v>
      </c>
      <c r="C65" s="190" t="s">
        <v>429</v>
      </c>
      <c r="D65" s="243">
        <v>1</v>
      </c>
      <c r="E65" s="243">
        <v>148</v>
      </c>
      <c r="F65" s="243">
        <v>0</v>
      </c>
      <c r="G65" s="243">
        <f t="shared" si="1"/>
        <v>149</v>
      </c>
      <c r="H65" s="243">
        <v>0</v>
      </c>
      <c r="I65" s="278">
        <v>153</v>
      </c>
      <c r="J65" s="244">
        <f t="shared" si="0"/>
        <v>0.97385620915032678</v>
      </c>
    </row>
    <row r="66" spans="1:10" x14ac:dyDescent="0.25">
      <c r="A66" s="190" t="s">
        <v>183</v>
      </c>
      <c r="B66" s="190" t="s">
        <v>180</v>
      </c>
      <c r="C66" s="190" t="s">
        <v>184</v>
      </c>
      <c r="D66" s="243">
        <v>0</v>
      </c>
      <c r="E66" s="243">
        <v>180</v>
      </c>
      <c r="F66" s="243">
        <v>0</v>
      </c>
      <c r="G66" s="243">
        <f t="shared" si="1"/>
        <v>180</v>
      </c>
      <c r="H66" s="243">
        <v>0</v>
      </c>
      <c r="I66" s="278">
        <v>175</v>
      </c>
      <c r="J66" s="244">
        <f t="shared" si="0"/>
        <v>1.0285714285714285</v>
      </c>
    </row>
    <row r="67" spans="1:10" x14ac:dyDescent="0.25">
      <c r="A67" s="190" t="s">
        <v>187</v>
      </c>
      <c r="B67" s="190" t="s">
        <v>180</v>
      </c>
      <c r="C67" s="190" t="s">
        <v>188</v>
      </c>
      <c r="D67" s="243">
        <v>1</v>
      </c>
      <c r="E67" s="243">
        <v>56</v>
      </c>
      <c r="F67" s="243">
        <v>0</v>
      </c>
      <c r="G67" s="243">
        <f t="shared" si="1"/>
        <v>57</v>
      </c>
      <c r="H67" s="243">
        <v>0</v>
      </c>
      <c r="I67" s="278">
        <v>60</v>
      </c>
      <c r="J67" s="244">
        <f t="shared" si="0"/>
        <v>0.95</v>
      </c>
    </row>
    <row r="68" spans="1:10" x14ac:dyDescent="0.25">
      <c r="A68" s="190" t="s">
        <v>189</v>
      </c>
      <c r="B68" s="190" t="s">
        <v>180</v>
      </c>
      <c r="C68" s="190" t="s">
        <v>190</v>
      </c>
      <c r="D68" s="243">
        <v>8</v>
      </c>
      <c r="E68" s="243">
        <v>89</v>
      </c>
      <c r="F68" s="243">
        <v>0</v>
      </c>
      <c r="G68" s="243">
        <f t="shared" si="1"/>
        <v>97</v>
      </c>
      <c r="H68" s="243">
        <v>0</v>
      </c>
      <c r="I68" s="278">
        <v>93</v>
      </c>
      <c r="J68" s="244">
        <f t="shared" si="0"/>
        <v>1.043010752688172</v>
      </c>
    </row>
    <row r="69" spans="1:10" x14ac:dyDescent="0.25">
      <c r="A69" s="190" t="s">
        <v>412</v>
      </c>
      <c r="B69" s="190" t="s">
        <v>180</v>
      </c>
      <c r="C69" s="190" t="s">
        <v>430</v>
      </c>
      <c r="D69" s="243">
        <v>0</v>
      </c>
      <c r="E69" s="243">
        <v>164</v>
      </c>
      <c r="F69" s="243">
        <v>0</v>
      </c>
      <c r="G69" s="243">
        <f t="shared" si="1"/>
        <v>164</v>
      </c>
      <c r="H69" s="243">
        <v>0</v>
      </c>
      <c r="I69" s="278">
        <v>142</v>
      </c>
      <c r="J69" s="244">
        <f t="shared" si="0"/>
        <v>1.1549295774647887</v>
      </c>
    </row>
    <row r="70" spans="1:10" x14ac:dyDescent="0.25">
      <c r="A70" s="190" t="s">
        <v>191</v>
      </c>
      <c r="B70" s="190" t="s">
        <v>180</v>
      </c>
      <c r="C70" s="190" t="s">
        <v>192</v>
      </c>
      <c r="D70" s="243">
        <v>7</v>
      </c>
      <c r="E70" s="243">
        <v>83</v>
      </c>
      <c r="F70" s="243">
        <v>0</v>
      </c>
      <c r="G70" s="243">
        <f t="shared" si="1"/>
        <v>90</v>
      </c>
      <c r="H70" s="243">
        <v>0</v>
      </c>
      <c r="I70" s="278">
        <v>93</v>
      </c>
      <c r="J70" s="244">
        <f t="shared" si="0"/>
        <v>0.967741935483871</v>
      </c>
    </row>
    <row r="71" spans="1:10" x14ac:dyDescent="0.25">
      <c r="A71" s="190" t="s">
        <v>409</v>
      </c>
      <c r="B71" s="190" t="s">
        <v>180</v>
      </c>
      <c r="C71" s="190" t="s">
        <v>186</v>
      </c>
      <c r="D71" s="243">
        <v>0</v>
      </c>
      <c r="E71" s="243">
        <v>196</v>
      </c>
      <c r="F71" s="243">
        <v>0</v>
      </c>
      <c r="G71" s="243">
        <f t="shared" si="1"/>
        <v>196</v>
      </c>
      <c r="H71" s="243">
        <v>0</v>
      </c>
      <c r="I71" s="278">
        <v>225</v>
      </c>
      <c r="J71" s="244">
        <f t="shared" si="0"/>
        <v>0.87111111111111106</v>
      </c>
    </row>
    <row r="72" spans="1:10" x14ac:dyDescent="0.25">
      <c r="A72" s="190" t="s">
        <v>193</v>
      </c>
      <c r="B72" s="190" t="s">
        <v>180</v>
      </c>
      <c r="C72" s="190" t="s">
        <v>194</v>
      </c>
      <c r="D72" s="243">
        <v>0</v>
      </c>
      <c r="E72" s="243">
        <v>42</v>
      </c>
      <c r="F72" s="243">
        <v>0</v>
      </c>
      <c r="G72" s="243">
        <f t="shared" si="1"/>
        <v>42</v>
      </c>
      <c r="H72" s="243">
        <v>0</v>
      </c>
      <c r="I72" s="278">
        <v>39</v>
      </c>
      <c r="J72" s="244">
        <f t="shared" si="0"/>
        <v>1.0769230769230769</v>
      </c>
    </row>
    <row r="73" spans="1:10" x14ac:dyDescent="0.25">
      <c r="A73" s="190" t="s">
        <v>195</v>
      </c>
      <c r="B73" s="190" t="s">
        <v>180</v>
      </c>
      <c r="C73" s="190" t="s">
        <v>196</v>
      </c>
      <c r="D73" s="243">
        <v>1</v>
      </c>
      <c r="E73" s="243">
        <v>148</v>
      </c>
      <c r="F73" s="243">
        <v>0</v>
      </c>
      <c r="G73" s="243">
        <f t="shared" si="1"/>
        <v>149</v>
      </c>
      <c r="H73" s="243">
        <v>0</v>
      </c>
      <c r="I73" s="278">
        <v>179</v>
      </c>
      <c r="J73" s="244">
        <f t="shared" si="0"/>
        <v>0.83240223463687146</v>
      </c>
    </row>
    <row r="74" spans="1:10" s="201" customFormat="1" x14ac:dyDescent="0.25">
      <c r="A74" s="190" t="s">
        <v>197</v>
      </c>
      <c r="B74" s="190" t="s">
        <v>180</v>
      </c>
      <c r="C74" s="190" t="s">
        <v>198</v>
      </c>
      <c r="D74" s="243">
        <v>24</v>
      </c>
      <c r="E74" s="243">
        <v>785</v>
      </c>
      <c r="F74" s="243">
        <v>0</v>
      </c>
      <c r="G74" s="243">
        <f t="shared" si="1"/>
        <v>809</v>
      </c>
      <c r="H74" s="243">
        <v>4</v>
      </c>
      <c r="I74" s="243">
        <v>569</v>
      </c>
      <c r="J74" s="244">
        <f t="shared" si="0"/>
        <v>1.4217926186291741</v>
      </c>
    </row>
    <row r="75" spans="1:10" x14ac:dyDescent="0.25">
      <c r="A75" s="154" t="s">
        <v>199</v>
      </c>
      <c r="B75" s="154" t="s">
        <v>180</v>
      </c>
      <c r="C75" s="154" t="s">
        <v>200</v>
      </c>
      <c r="D75" s="239">
        <v>2</v>
      </c>
      <c r="E75" s="239">
        <v>117</v>
      </c>
      <c r="F75" s="239">
        <v>0</v>
      </c>
      <c r="G75" s="239">
        <f t="shared" si="1"/>
        <v>119</v>
      </c>
      <c r="H75" s="239">
        <v>1</v>
      </c>
      <c r="I75" s="239">
        <v>163</v>
      </c>
      <c r="J75" s="240">
        <f t="shared" si="0"/>
        <v>0.73006134969325154</v>
      </c>
    </row>
    <row r="76" spans="1:10" x14ac:dyDescent="0.25">
      <c r="A76" s="190" t="s">
        <v>201</v>
      </c>
      <c r="B76" s="190" t="s">
        <v>180</v>
      </c>
      <c r="C76" s="190" t="s">
        <v>453</v>
      </c>
      <c r="D76" s="243">
        <v>23</v>
      </c>
      <c r="E76" s="243">
        <v>708</v>
      </c>
      <c r="F76" s="243">
        <v>0</v>
      </c>
      <c r="G76" s="243">
        <f t="shared" si="1"/>
        <v>731</v>
      </c>
      <c r="H76" s="243">
        <v>23</v>
      </c>
      <c r="I76" s="278">
        <v>583</v>
      </c>
      <c r="J76" s="244">
        <f t="shared" si="0"/>
        <v>1.2538593481989708</v>
      </c>
    </row>
    <row r="77" spans="1:10" x14ac:dyDescent="0.25">
      <c r="A77" s="190" t="s">
        <v>203</v>
      </c>
      <c r="B77" s="190" t="s">
        <v>180</v>
      </c>
      <c r="C77" s="190" t="s">
        <v>454</v>
      </c>
      <c r="D77" s="243">
        <v>5</v>
      </c>
      <c r="E77" s="243">
        <v>305</v>
      </c>
      <c r="F77" s="243">
        <v>0</v>
      </c>
      <c r="G77" s="243">
        <f t="shared" si="1"/>
        <v>310</v>
      </c>
      <c r="H77" s="243">
        <v>1</v>
      </c>
      <c r="I77" s="278">
        <v>336</v>
      </c>
      <c r="J77" s="244">
        <f t="shared" si="0"/>
        <v>0.92261904761904767</v>
      </c>
    </row>
    <row r="78" spans="1:10" x14ac:dyDescent="0.25">
      <c r="A78" s="190" t="s">
        <v>418</v>
      </c>
      <c r="B78" s="190" t="s">
        <v>180</v>
      </c>
      <c r="C78" s="190" t="s">
        <v>455</v>
      </c>
      <c r="D78" s="243">
        <v>12</v>
      </c>
      <c r="E78" s="243">
        <v>152</v>
      </c>
      <c r="F78" s="243">
        <v>0</v>
      </c>
      <c r="G78" s="243">
        <f t="shared" si="1"/>
        <v>164</v>
      </c>
      <c r="H78" s="243">
        <v>0</v>
      </c>
      <c r="I78" s="278">
        <v>159</v>
      </c>
      <c r="J78" s="244">
        <f t="shared" ref="J78:J117" si="2">G78/I78</f>
        <v>1.0314465408805031</v>
      </c>
    </row>
    <row r="79" spans="1:10" x14ac:dyDescent="0.25">
      <c r="A79" s="190" t="s">
        <v>205</v>
      </c>
      <c r="B79" s="190" t="s">
        <v>180</v>
      </c>
      <c r="C79" s="190" t="s">
        <v>206</v>
      </c>
      <c r="D79" s="243">
        <v>0</v>
      </c>
      <c r="E79" s="243">
        <v>47</v>
      </c>
      <c r="F79" s="243">
        <v>0</v>
      </c>
      <c r="G79" s="243">
        <f>SUM(D79:F79)</f>
        <v>47</v>
      </c>
      <c r="H79" s="243">
        <v>0</v>
      </c>
      <c r="I79" s="278">
        <v>43</v>
      </c>
      <c r="J79" s="244">
        <f>G79/I79</f>
        <v>1.0930232558139534</v>
      </c>
    </row>
    <row r="80" spans="1:10" x14ac:dyDescent="0.25">
      <c r="A80" s="190" t="s">
        <v>207</v>
      </c>
      <c r="B80" s="190" t="s">
        <v>208</v>
      </c>
      <c r="C80" s="190" t="s">
        <v>208</v>
      </c>
      <c r="D80" s="243">
        <v>5</v>
      </c>
      <c r="E80" s="243">
        <v>29</v>
      </c>
      <c r="F80" s="243">
        <v>0</v>
      </c>
      <c r="G80" s="243">
        <f t="shared" ref="G80:G116" si="3">SUM(D80:F80)</f>
        <v>34</v>
      </c>
      <c r="H80" s="243">
        <v>5</v>
      </c>
      <c r="I80" s="278">
        <v>34</v>
      </c>
      <c r="J80" s="244">
        <f t="shared" si="2"/>
        <v>1</v>
      </c>
    </row>
    <row r="81" spans="1:10" x14ac:dyDescent="0.25">
      <c r="A81" s="190" t="s">
        <v>209</v>
      </c>
      <c r="B81" s="190" t="s">
        <v>210</v>
      </c>
      <c r="C81" s="190" t="s">
        <v>211</v>
      </c>
      <c r="D81" s="243">
        <v>2</v>
      </c>
      <c r="E81" s="243">
        <v>15</v>
      </c>
      <c r="F81" s="243">
        <v>0</v>
      </c>
      <c r="G81" s="243">
        <f t="shared" si="3"/>
        <v>17</v>
      </c>
      <c r="H81" s="243">
        <v>2</v>
      </c>
      <c r="I81" s="243">
        <v>16</v>
      </c>
      <c r="J81" s="244">
        <f t="shared" si="2"/>
        <v>1.0625</v>
      </c>
    </row>
    <row r="82" spans="1:10" x14ac:dyDescent="0.25">
      <c r="A82" s="246" t="s">
        <v>438</v>
      </c>
      <c r="B82" s="154" t="s">
        <v>210</v>
      </c>
      <c r="C82" s="154" t="s">
        <v>439</v>
      </c>
      <c r="D82" s="239">
        <v>1</v>
      </c>
      <c r="E82" s="239">
        <v>4</v>
      </c>
      <c r="F82" s="239">
        <v>0</v>
      </c>
      <c r="G82" s="239">
        <f t="shared" si="3"/>
        <v>5</v>
      </c>
      <c r="H82" s="239">
        <v>1</v>
      </c>
      <c r="I82" s="239">
        <v>7</v>
      </c>
      <c r="J82" s="240">
        <f t="shared" si="2"/>
        <v>0.7142857142857143</v>
      </c>
    </row>
    <row r="83" spans="1:10" x14ac:dyDescent="0.25">
      <c r="A83" s="190" t="s">
        <v>212</v>
      </c>
      <c r="B83" s="190" t="s">
        <v>213</v>
      </c>
      <c r="C83" s="190" t="s">
        <v>214</v>
      </c>
      <c r="D83" s="243">
        <v>4</v>
      </c>
      <c r="E83" s="243">
        <v>41</v>
      </c>
      <c r="F83" s="243">
        <v>0</v>
      </c>
      <c r="G83" s="243">
        <f t="shared" si="3"/>
        <v>45</v>
      </c>
      <c r="H83" s="243">
        <v>4</v>
      </c>
      <c r="I83" s="278">
        <v>53</v>
      </c>
      <c r="J83" s="244">
        <f t="shared" si="2"/>
        <v>0.84905660377358494</v>
      </c>
    </row>
    <row r="84" spans="1:10" x14ac:dyDescent="0.25">
      <c r="A84" s="190" t="s">
        <v>215</v>
      </c>
      <c r="B84" s="190" t="s">
        <v>216</v>
      </c>
      <c r="C84" s="190" t="s">
        <v>216</v>
      </c>
      <c r="D84" s="243">
        <v>0</v>
      </c>
      <c r="E84" s="243">
        <v>12</v>
      </c>
      <c r="F84" s="243">
        <v>0</v>
      </c>
      <c r="G84" s="243">
        <f t="shared" si="3"/>
        <v>12</v>
      </c>
      <c r="H84" s="243">
        <v>0</v>
      </c>
      <c r="I84" s="278">
        <v>12</v>
      </c>
      <c r="J84" s="244">
        <f t="shared" si="2"/>
        <v>1</v>
      </c>
    </row>
    <row r="85" spans="1:10" x14ac:dyDescent="0.25">
      <c r="A85" s="190" t="s">
        <v>217</v>
      </c>
      <c r="B85" s="190" t="s">
        <v>216</v>
      </c>
      <c r="C85" s="190" t="s">
        <v>47</v>
      </c>
      <c r="D85" s="243">
        <v>3</v>
      </c>
      <c r="E85" s="243">
        <v>46</v>
      </c>
      <c r="F85" s="243">
        <v>0</v>
      </c>
      <c r="G85" s="243">
        <f t="shared" si="3"/>
        <v>49</v>
      </c>
      <c r="H85" s="243">
        <v>2</v>
      </c>
      <c r="I85" s="278">
        <v>39</v>
      </c>
      <c r="J85" s="244">
        <f t="shared" si="2"/>
        <v>1.2564102564102564</v>
      </c>
    </row>
    <row r="86" spans="1:10" x14ac:dyDescent="0.25">
      <c r="A86" s="154" t="s">
        <v>218</v>
      </c>
      <c r="B86" s="154" t="s">
        <v>219</v>
      </c>
      <c r="C86" s="154" t="s">
        <v>220</v>
      </c>
      <c r="D86" s="239">
        <v>0</v>
      </c>
      <c r="E86" s="239">
        <v>0</v>
      </c>
      <c r="F86" s="239">
        <v>0</v>
      </c>
      <c r="G86" s="239">
        <f t="shared" si="3"/>
        <v>0</v>
      </c>
      <c r="H86" s="239">
        <v>0</v>
      </c>
      <c r="I86" s="239">
        <v>110</v>
      </c>
      <c r="J86" s="240">
        <f t="shared" si="2"/>
        <v>0</v>
      </c>
    </row>
    <row r="87" spans="1:10" x14ac:dyDescent="0.25">
      <c r="A87" s="154" t="s">
        <v>221</v>
      </c>
      <c r="B87" s="154" t="s">
        <v>219</v>
      </c>
      <c r="C87" s="154" t="s">
        <v>222</v>
      </c>
      <c r="D87" s="239">
        <v>2</v>
      </c>
      <c r="E87" s="239">
        <v>25</v>
      </c>
      <c r="F87" s="239">
        <v>0</v>
      </c>
      <c r="G87" s="239">
        <f t="shared" si="3"/>
        <v>27</v>
      </c>
      <c r="H87" s="239">
        <v>0</v>
      </c>
      <c r="I87" s="239">
        <v>43</v>
      </c>
      <c r="J87" s="240">
        <f t="shared" si="2"/>
        <v>0.62790697674418605</v>
      </c>
    </row>
    <row r="88" spans="1:10" x14ac:dyDescent="0.25">
      <c r="A88" s="190" t="s">
        <v>223</v>
      </c>
      <c r="B88" s="190" t="s">
        <v>224</v>
      </c>
      <c r="C88" s="190" t="s">
        <v>225</v>
      </c>
      <c r="D88" s="243">
        <v>6</v>
      </c>
      <c r="E88" s="243">
        <v>63</v>
      </c>
      <c r="F88" s="243">
        <v>0</v>
      </c>
      <c r="G88" s="243">
        <f t="shared" si="3"/>
        <v>69</v>
      </c>
      <c r="H88" s="243">
        <v>5</v>
      </c>
      <c r="I88" s="278">
        <v>62</v>
      </c>
      <c r="J88" s="244">
        <f t="shared" si="2"/>
        <v>1.1129032258064515</v>
      </c>
    </row>
    <row r="89" spans="1:10" x14ac:dyDescent="0.25">
      <c r="A89" s="154" t="s">
        <v>226</v>
      </c>
      <c r="B89" s="154" t="s">
        <v>227</v>
      </c>
      <c r="C89" s="154" t="s">
        <v>228</v>
      </c>
      <c r="D89" s="239">
        <v>0</v>
      </c>
      <c r="E89" s="239">
        <v>28</v>
      </c>
      <c r="F89" s="239">
        <v>0</v>
      </c>
      <c r="G89" s="239">
        <f t="shared" si="3"/>
        <v>28</v>
      </c>
      <c r="H89" s="239">
        <v>0</v>
      </c>
      <c r="I89" s="239">
        <v>37</v>
      </c>
      <c r="J89" s="240">
        <f t="shared" si="2"/>
        <v>0.7567567567567568</v>
      </c>
    </row>
    <row r="90" spans="1:10" x14ac:dyDescent="0.25">
      <c r="A90" s="190" t="s">
        <v>229</v>
      </c>
      <c r="B90" s="190" t="s">
        <v>230</v>
      </c>
      <c r="C90" s="190" t="s">
        <v>231</v>
      </c>
      <c r="D90" s="243">
        <v>16</v>
      </c>
      <c r="E90" s="243">
        <v>198</v>
      </c>
      <c r="F90" s="243">
        <v>0</v>
      </c>
      <c r="G90" s="243">
        <f t="shared" si="3"/>
        <v>214</v>
      </c>
      <c r="H90" s="243">
        <v>0</v>
      </c>
      <c r="I90" s="243">
        <v>157</v>
      </c>
      <c r="J90" s="244">
        <f t="shared" si="2"/>
        <v>1.3630573248407643</v>
      </c>
    </row>
    <row r="91" spans="1:10" x14ac:dyDescent="0.25">
      <c r="A91" s="154" t="s">
        <v>232</v>
      </c>
      <c r="B91" s="154" t="s">
        <v>233</v>
      </c>
      <c r="C91" s="154" t="s">
        <v>234</v>
      </c>
      <c r="D91" s="239">
        <v>2</v>
      </c>
      <c r="E91" s="239">
        <v>15</v>
      </c>
      <c r="F91" s="239">
        <v>0</v>
      </c>
      <c r="G91" s="239">
        <f t="shared" si="3"/>
        <v>17</v>
      </c>
      <c r="H91" s="239">
        <v>2</v>
      </c>
      <c r="I91" s="239">
        <v>25</v>
      </c>
      <c r="J91" s="240">
        <f t="shared" si="2"/>
        <v>0.68</v>
      </c>
    </row>
    <row r="92" spans="1:10" x14ac:dyDescent="0.25">
      <c r="A92" s="190" t="s">
        <v>235</v>
      </c>
      <c r="B92" s="190" t="s">
        <v>236</v>
      </c>
      <c r="C92" s="190" t="s">
        <v>237</v>
      </c>
      <c r="D92" s="243">
        <v>0</v>
      </c>
      <c r="E92" s="243">
        <v>2</v>
      </c>
      <c r="F92" s="243">
        <v>0</v>
      </c>
      <c r="G92" s="243">
        <f t="shared" si="3"/>
        <v>2</v>
      </c>
      <c r="H92" s="243">
        <v>0</v>
      </c>
      <c r="I92" s="278">
        <v>2</v>
      </c>
      <c r="J92" s="244">
        <f t="shared" si="2"/>
        <v>1</v>
      </c>
    </row>
    <row r="93" spans="1:10" x14ac:dyDescent="0.25">
      <c r="A93" s="190" t="s">
        <v>238</v>
      </c>
      <c r="B93" s="190" t="s">
        <v>239</v>
      </c>
      <c r="C93" s="190" t="s">
        <v>240</v>
      </c>
      <c r="D93" s="243">
        <v>1</v>
      </c>
      <c r="E93" s="243">
        <v>86</v>
      </c>
      <c r="F93" s="243">
        <v>0</v>
      </c>
      <c r="G93" s="243">
        <f t="shared" si="3"/>
        <v>87</v>
      </c>
      <c r="H93" s="243">
        <v>1</v>
      </c>
      <c r="I93" s="278">
        <v>88</v>
      </c>
      <c r="J93" s="244">
        <f t="shared" si="2"/>
        <v>0.98863636363636365</v>
      </c>
    </row>
    <row r="94" spans="1:10" x14ac:dyDescent="0.25">
      <c r="A94" s="190" t="s">
        <v>244</v>
      </c>
      <c r="B94" s="190" t="s">
        <v>242</v>
      </c>
      <c r="C94" s="190" t="s">
        <v>242</v>
      </c>
      <c r="D94" s="243">
        <v>6</v>
      </c>
      <c r="E94" s="243">
        <v>66</v>
      </c>
      <c r="F94" s="243">
        <v>0</v>
      </c>
      <c r="G94" s="243">
        <f t="shared" si="3"/>
        <v>72</v>
      </c>
      <c r="H94" s="243">
        <v>3</v>
      </c>
      <c r="I94" s="278">
        <v>80</v>
      </c>
      <c r="J94" s="244">
        <f t="shared" si="2"/>
        <v>0.9</v>
      </c>
    </row>
    <row r="95" spans="1:10" x14ac:dyDescent="0.25">
      <c r="A95" s="190" t="s">
        <v>245</v>
      </c>
      <c r="B95" s="190" t="s">
        <v>246</v>
      </c>
      <c r="C95" s="190" t="s">
        <v>247</v>
      </c>
      <c r="D95" s="243">
        <v>4</v>
      </c>
      <c r="E95" s="243">
        <v>44</v>
      </c>
      <c r="F95" s="243">
        <v>0</v>
      </c>
      <c r="G95" s="243">
        <f t="shared" si="3"/>
        <v>48</v>
      </c>
      <c r="H95" s="243">
        <v>2</v>
      </c>
      <c r="I95" s="278">
        <v>58</v>
      </c>
      <c r="J95" s="244">
        <f t="shared" si="2"/>
        <v>0.82758620689655171</v>
      </c>
    </row>
    <row r="96" spans="1:10" x14ac:dyDescent="0.25">
      <c r="A96" s="190" t="s">
        <v>248</v>
      </c>
      <c r="B96" s="190" t="s">
        <v>249</v>
      </c>
      <c r="C96" s="190" t="s">
        <v>250</v>
      </c>
      <c r="D96" s="243">
        <v>10</v>
      </c>
      <c r="E96" s="243">
        <v>45</v>
      </c>
      <c r="F96" s="243">
        <v>0</v>
      </c>
      <c r="G96" s="243">
        <f t="shared" si="3"/>
        <v>55</v>
      </c>
      <c r="H96" s="243">
        <v>4</v>
      </c>
      <c r="I96" s="278">
        <v>63</v>
      </c>
      <c r="J96" s="244">
        <f t="shared" si="2"/>
        <v>0.87301587301587302</v>
      </c>
    </row>
    <row r="97" spans="1:10" x14ac:dyDescent="0.25">
      <c r="A97" s="190" t="s">
        <v>251</v>
      </c>
      <c r="B97" s="190" t="s">
        <v>252</v>
      </c>
      <c r="C97" s="190" t="s">
        <v>253</v>
      </c>
      <c r="D97" s="243">
        <v>7</v>
      </c>
      <c r="E97" s="243">
        <v>73</v>
      </c>
      <c r="F97" s="243">
        <v>0</v>
      </c>
      <c r="G97" s="243">
        <f t="shared" si="3"/>
        <v>80</v>
      </c>
      <c r="H97" s="243">
        <v>2</v>
      </c>
      <c r="I97" s="278">
        <v>80</v>
      </c>
      <c r="J97" s="244">
        <f t="shared" si="2"/>
        <v>1</v>
      </c>
    </row>
    <row r="98" spans="1:10" x14ac:dyDescent="0.25">
      <c r="A98" s="190" t="s">
        <v>254</v>
      </c>
      <c r="B98" s="190" t="s">
        <v>255</v>
      </c>
      <c r="C98" s="190" t="s">
        <v>256</v>
      </c>
      <c r="D98" s="243">
        <v>0</v>
      </c>
      <c r="E98" s="243">
        <v>12</v>
      </c>
      <c r="F98" s="243">
        <v>0</v>
      </c>
      <c r="G98" s="243">
        <f t="shared" si="3"/>
        <v>12</v>
      </c>
      <c r="H98" s="243">
        <v>0</v>
      </c>
      <c r="I98" s="278">
        <v>15</v>
      </c>
      <c r="J98" s="244">
        <f t="shared" si="2"/>
        <v>0.8</v>
      </c>
    </row>
    <row r="99" spans="1:10" x14ac:dyDescent="0.25">
      <c r="A99" s="190" t="s">
        <v>257</v>
      </c>
      <c r="B99" s="190" t="s">
        <v>258</v>
      </c>
      <c r="C99" s="190" t="s">
        <v>259</v>
      </c>
      <c r="D99" s="243">
        <v>1</v>
      </c>
      <c r="E99" s="243">
        <v>90</v>
      </c>
      <c r="F99" s="243">
        <v>0</v>
      </c>
      <c r="G99" s="243">
        <f t="shared" si="3"/>
        <v>91</v>
      </c>
      <c r="H99" s="243">
        <v>0</v>
      </c>
      <c r="I99" s="278">
        <v>95</v>
      </c>
      <c r="J99" s="244">
        <f t="shared" si="2"/>
        <v>0.95789473684210524</v>
      </c>
    </row>
    <row r="100" spans="1:10" x14ac:dyDescent="0.25">
      <c r="A100" s="154" t="s">
        <v>410</v>
      </c>
      <c r="B100" s="154" t="s">
        <v>258</v>
      </c>
      <c r="C100" s="154" t="s">
        <v>414</v>
      </c>
      <c r="D100" s="239">
        <v>0</v>
      </c>
      <c r="E100" s="239">
        <v>23</v>
      </c>
      <c r="F100" s="239">
        <v>0</v>
      </c>
      <c r="G100" s="239">
        <f t="shared" si="3"/>
        <v>23</v>
      </c>
      <c r="H100" s="239">
        <v>0</v>
      </c>
      <c r="I100" s="239">
        <v>29</v>
      </c>
      <c r="J100" s="240">
        <f t="shared" si="2"/>
        <v>0.7931034482758621</v>
      </c>
    </row>
    <row r="101" spans="1:10" x14ac:dyDescent="0.25">
      <c r="A101" s="190" t="s">
        <v>260</v>
      </c>
      <c r="B101" s="190" t="s">
        <v>258</v>
      </c>
      <c r="C101" s="190" t="s">
        <v>443</v>
      </c>
      <c r="D101" s="243">
        <v>16</v>
      </c>
      <c r="E101" s="243">
        <v>291</v>
      </c>
      <c r="F101" s="243">
        <v>1</v>
      </c>
      <c r="G101" s="243">
        <f t="shared" si="3"/>
        <v>308</v>
      </c>
      <c r="H101" s="243">
        <v>16</v>
      </c>
      <c r="I101" s="278">
        <v>307</v>
      </c>
      <c r="J101" s="244">
        <f t="shared" si="2"/>
        <v>1.003257328990228</v>
      </c>
    </row>
    <row r="102" spans="1:10" x14ac:dyDescent="0.25">
      <c r="A102" s="190" t="s">
        <v>262</v>
      </c>
      <c r="B102" s="190" t="s">
        <v>258</v>
      </c>
      <c r="C102" s="190" t="s">
        <v>444</v>
      </c>
      <c r="D102" s="243">
        <v>1</v>
      </c>
      <c r="E102" s="243">
        <v>17</v>
      </c>
      <c r="F102" s="243">
        <v>0</v>
      </c>
      <c r="G102" s="243">
        <f t="shared" si="3"/>
        <v>18</v>
      </c>
      <c r="H102" s="243">
        <v>0</v>
      </c>
      <c r="I102" s="278">
        <v>18</v>
      </c>
      <c r="J102" s="244">
        <f t="shared" si="2"/>
        <v>1</v>
      </c>
    </row>
    <row r="103" spans="1:10" x14ac:dyDescent="0.25">
      <c r="A103" s="190" t="s">
        <v>264</v>
      </c>
      <c r="B103" s="190" t="s">
        <v>258</v>
      </c>
      <c r="C103" s="190" t="s">
        <v>445</v>
      </c>
      <c r="D103" s="243">
        <v>22</v>
      </c>
      <c r="E103" s="243">
        <v>200</v>
      </c>
      <c r="F103" s="243">
        <v>0</v>
      </c>
      <c r="G103" s="243">
        <f t="shared" si="3"/>
        <v>222</v>
      </c>
      <c r="H103" s="243">
        <v>18</v>
      </c>
      <c r="I103" s="278">
        <v>260</v>
      </c>
      <c r="J103" s="244">
        <f t="shared" si="2"/>
        <v>0.85384615384615381</v>
      </c>
    </row>
    <row r="104" spans="1:10" x14ac:dyDescent="0.25">
      <c r="A104" s="190" t="s">
        <v>266</v>
      </c>
      <c r="B104" s="190" t="s">
        <v>258</v>
      </c>
      <c r="C104" s="190" t="s">
        <v>446</v>
      </c>
      <c r="D104" s="243">
        <v>2</v>
      </c>
      <c r="E104" s="243">
        <v>43</v>
      </c>
      <c r="F104" s="243">
        <v>0</v>
      </c>
      <c r="G104" s="243">
        <f t="shared" si="3"/>
        <v>45</v>
      </c>
      <c r="H104" s="243">
        <v>0</v>
      </c>
      <c r="I104" s="278">
        <v>53</v>
      </c>
      <c r="J104" s="244">
        <f t="shared" si="2"/>
        <v>0.84905660377358494</v>
      </c>
    </row>
    <row r="105" spans="1:10" x14ac:dyDescent="0.25">
      <c r="A105" s="190" t="s">
        <v>268</v>
      </c>
      <c r="B105" s="190" t="s">
        <v>258</v>
      </c>
      <c r="C105" s="190" t="s">
        <v>447</v>
      </c>
      <c r="D105" s="243">
        <v>97</v>
      </c>
      <c r="E105" s="243">
        <v>14</v>
      </c>
      <c r="F105" s="243">
        <v>0</v>
      </c>
      <c r="G105" s="243">
        <f t="shared" si="3"/>
        <v>111</v>
      </c>
      <c r="H105" s="243">
        <v>10</v>
      </c>
      <c r="I105" s="278">
        <v>104</v>
      </c>
      <c r="J105" s="244">
        <f t="shared" si="2"/>
        <v>1.0673076923076923</v>
      </c>
    </row>
    <row r="106" spans="1:10" x14ac:dyDescent="0.25">
      <c r="A106" s="190" t="s">
        <v>270</v>
      </c>
      <c r="B106" s="190" t="s">
        <v>258</v>
      </c>
      <c r="C106" s="190" t="s">
        <v>448</v>
      </c>
      <c r="D106" s="243">
        <v>9</v>
      </c>
      <c r="E106" s="243">
        <v>51</v>
      </c>
      <c r="F106" s="243">
        <v>1</v>
      </c>
      <c r="G106" s="243">
        <f t="shared" si="3"/>
        <v>61</v>
      </c>
      <c r="H106" s="243">
        <v>3</v>
      </c>
      <c r="I106" s="278">
        <v>64</v>
      </c>
      <c r="J106" s="244">
        <f t="shared" si="2"/>
        <v>0.953125</v>
      </c>
    </row>
    <row r="107" spans="1:10" x14ac:dyDescent="0.25">
      <c r="A107" s="190" t="s">
        <v>272</v>
      </c>
      <c r="B107" s="190" t="s">
        <v>258</v>
      </c>
      <c r="C107" s="190" t="s">
        <v>449</v>
      </c>
      <c r="D107" s="243">
        <v>20</v>
      </c>
      <c r="E107" s="243">
        <v>296</v>
      </c>
      <c r="F107" s="243">
        <v>0</v>
      </c>
      <c r="G107" s="243">
        <f t="shared" si="3"/>
        <v>316</v>
      </c>
      <c r="H107" s="243">
        <v>8</v>
      </c>
      <c r="I107" s="278">
        <v>331</v>
      </c>
      <c r="J107" s="244">
        <f t="shared" si="2"/>
        <v>0.9546827794561934</v>
      </c>
    </row>
    <row r="108" spans="1:10" x14ac:dyDescent="0.25">
      <c r="A108" s="190" t="s">
        <v>274</v>
      </c>
      <c r="B108" s="190" t="s">
        <v>258</v>
      </c>
      <c r="C108" s="190" t="s">
        <v>450</v>
      </c>
      <c r="D108" s="243">
        <v>8</v>
      </c>
      <c r="E108" s="243">
        <v>150</v>
      </c>
      <c r="F108" s="243">
        <v>0</v>
      </c>
      <c r="G108" s="243">
        <f t="shared" si="3"/>
        <v>158</v>
      </c>
      <c r="H108" s="243">
        <v>5</v>
      </c>
      <c r="I108" s="278">
        <v>157</v>
      </c>
      <c r="J108" s="244">
        <f t="shared" si="2"/>
        <v>1.0063694267515924</v>
      </c>
    </row>
    <row r="109" spans="1:10" x14ac:dyDescent="0.25">
      <c r="A109" s="190" t="s">
        <v>296</v>
      </c>
      <c r="B109" s="190" t="s">
        <v>258</v>
      </c>
      <c r="C109" s="190" t="s">
        <v>451</v>
      </c>
      <c r="D109" s="243">
        <v>5</v>
      </c>
      <c r="E109" s="243">
        <v>61</v>
      </c>
      <c r="F109" s="243">
        <v>0</v>
      </c>
      <c r="G109" s="243">
        <f t="shared" si="3"/>
        <v>66</v>
      </c>
      <c r="H109" s="243">
        <v>4</v>
      </c>
      <c r="I109" s="278">
        <v>69</v>
      </c>
      <c r="J109" s="244">
        <f t="shared" si="2"/>
        <v>0.95652173913043481</v>
      </c>
    </row>
    <row r="110" spans="1:10" x14ac:dyDescent="0.25">
      <c r="A110" s="190" t="s">
        <v>402</v>
      </c>
      <c r="B110" s="190" t="s">
        <v>258</v>
      </c>
      <c r="C110" s="190" t="s">
        <v>452</v>
      </c>
      <c r="D110" s="243">
        <v>15</v>
      </c>
      <c r="E110" s="243">
        <v>90</v>
      </c>
      <c r="F110" s="243">
        <v>0</v>
      </c>
      <c r="G110" s="243">
        <f t="shared" si="3"/>
        <v>105</v>
      </c>
      <c r="H110" s="243">
        <v>3</v>
      </c>
      <c r="I110" s="278">
        <v>117</v>
      </c>
      <c r="J110" s="244">
        <f t="shared" si="2"/>
        <v>0.89743589743589747</v>
      </c>
    </row>
    <row r="111" spans="1:10" x14ac:dyDescent="0.25">
      <c r="A111" s="190" t="s">
        <v>276</v>
      </c>
      <c r="B111" s="190" t="s">
        <v>277</v>
      </c>
      <c r="C111" s="190" t="s">
        <v>277</v>
      </c>
      <c r="D111" s="243">
        <v>4</v>
      </c>
      <c r="E111" s="243">
        <v>23</v>
      </c>
      <c r="F111" s="243">
        <v>0</v>
      </c>
      <c r="G111" s="243">
        <f t="shared" si="3"/>
        <v>27</v>
      </c>
      <c r="H111" s="243">
        <v>4</v>
      </c>
      <c r="I111" s="278">
        <v>30</v>
      </c>
      <c r="J111" s="244">
        <f t="shared" si="2"/>
        <v>0.9</v>
      </c>
    </row>
    <row r="112" spans="1:10" x14ac:dyDescent="0.25">
      <c r="A112" s="190" t="s">
        <v>278</v>
      </c>
      <c r="B112" s="190" t="s">
        <v>277</v>
      </c>
      <c r="C112" s="190" t="s">
        <v>279</v>
      </c>
      <c r="D112" s="243">
        <v>1</v>
      </c>
      <c r="E112" s="243">
        <v>28</v>
      </c>
      <c r="F112" s="243">
        <v>0</v>
      </c>
      <c r="G112" s="243">
        <f t="shared" si="3"/>
        <v>29</v>
      </c>
      <c r="H112" s="243">
        <v>0</v>
      </c>
      <c r="I112" s="278">
        <v>28</v>
      </c>
      <c r="J112" s="244">
        <f t="shared" si="2"/>
        <v>1.0357142857142858</v>
      </c>
    </row>
    <row r="113" spans="1:10" x14ac:dyDescent="0.25">
      <c r="A113" s="190" t="s">
        <v>280</v>
      </c>
      <c r="B113" s="190" t="s">
        <v>281</v>
      </c>
      <c r="C113" s="190" t="s">
        <v>282</v>
      </c>
      <c r="D113" s="243">
        <v>5</v>
      </c>
      <c r="E113" s="243">
        <v>66</v>
      </c>
      <c r="F113" s="243">
        <v>0</v>
      </c>
      <c r="G113" s="243">
        <f t="shared" si="3"/>
        <v>71</v>
      </c>
      <c r="H113" s="243">
        <v>1</v>
      </c>
      <c r="I113" s="278">
        <v>85</v>
      </c>
      <c r="J113" s="244">
        <f t="shared" si="2"/>
        <v>0.83529411764705885</v>
      </c>
    </row>
    <row r="114" spans="1:10" x14ac:dyDescent="0.25">
      <c r="A114" s="190" t="s">
        <v>283</v>
      </c>
      <c r="B114" s="190" t="s">
        <v>284</v>
      </c>
      <c r="C114" s="190" t="s">
        <v>285</v>
      </c>
      <c r="D114" s="243">
        <v>3</v>
      </c>
      <c r="E114" s="243">
        <v>20</v>
      </c>
      <c r="F114" s="243">
        <v>0</v>
      </c>
      <c r="G114" s="243">
        <f t="shared" si="3"/>
        <v>23</v>
      </c>
      <c r="H114" s="243">
        <v>1</v>
      </c>
      <c r="I114" s="278">
        <v>23</v>
      </c>
      <c r="J114" s="244">
        <f t="shared" si="2"/>
        <v>1</v>
      </c>
    </row>
    <row r="115" spans="1:10" x14ac:dyDescent="0.25">
      <c r="A115" s="190" t="s">
        <v>286</v>
      </c>
      <c r="B115" s="190" t="s">
        <v>287</v>
      </c>
      <c r="C115" s="190" t="s">
        <v>287</v>
      </c>
      <c r="D115" s="243">
        <v>9</v>
      </c>
      <c r="E115" s="243">
        <v>33</v>
      </c>
      <c r="F115" s="243">
        <v>0</v>
      </c>
      <c r="G115" s="243">
        <f t="shared" si="3"/>
        <v>42</v>
      </c>
      <c r="H115" s="243">
        <v>5</v>
      </c>
      <c r="I115" s="278">
        <v>44</v>
      </c>
      <c r="J115" s="244">
        <f>G115/I115</f>
        <v>0.95454545454545459</v>
      </c>
    </row>
    <row r="116" spans="1:10" ht="13.8" thickBot="1" x14ac:dyDescent="0.3">
      <c r="A116" s="212" t="s">
        <v>441</v>
      </c>
      <c r="B116" s="190" t="s">
        <v>287</v>
      </c>
      <c r="C116" s="190" t="s">
        <v>440</v>
      </c>
      <c r="D116" s="243">
        <v>0</v>
      </c>
      <c r="E116" s="243">
        <v>0</v>
      </c>
      <c r="F116" s="243">
        <v>0</v>
      </c>
      <c r="G116" s="243">
        <f t="shared" si="3"/>
        <v>0</v>
      </c>
      <c r="H116" s="243">
        <v>0</v>
      </c>
      <c r="I116" s="278">
        <v>0</v>
      </c>
      <c r="J116" s="244">
        <v>0</v>
      </c>
    </row>
    <row r="117" spans="1:10" ht="13.8" thickTop="1" x14ac:dyDescent="0.25">
      <c r="A117" s="199" t="s">
        <v>288</v>
      </c>
      <c r="B117" s="199"/>
      <c r="C117" s="199"/>
      <c r="D117" s="247">
        <f>SUM(D3:D116)</f>
        <v>645</v>
      </c>
      <c r="E117" s="247">
        <f>SUM(E3:E116)</f>
        <v>8452</v>
      </c>
      <c r="F117" s="247">
        <f>SUM(F3:F116)</f>
        <v>27</v>
      </c>
      <c r="G117" s="247">
        <f t="shared" ref="G117" si="4">D117+E117+F117</f>
        <v>9124</v>
      </c>
      <c r="H117" s="247">
        <f>SUM(H3:H116)</f>
        <v>276</v>
      </c>
      <c r="I117" s="280">
        <f>SUM(I3:I116)</f>
        <v>8640</v>
      </c>
      <c r="J117" s="248">
        <f t="shared" si="2"/>
        <v>1.0560185185185185</v>
      </c>
    </row>
    <row r="119" spans="1:10" x14ac:dyDescent="0.25">
      <c r="A119" s="203" t="s">
        <v>496</v>
      </c>
      <c r="B119" s="203"/>
      <c r="C119" s="203"/>
      <c r="D119" s="249"/>
      <c r="E119" s="249"/>
      <c r="F119" s="249"/>
      <c r="G119" s="249"/>
      <c r="H119" s="249"/>
      <c r="I119" s="282"/>
      <c r="J119" s="250"/>
    </row>
    <row r="121" spans="1:10" x14ac:dyDescent="0.25">
      <c r="A121" s="203" t="s">
        <v>291</v>
      </c>
      <c r="B121" s="203"/>
      <c r="C121" s="203"/>
      <c r="D121" s="249"/>
      <c r="E121" s="249"/>
      <c r="F121" s="249"/>
      <c r="G121" s="249"/>
      <c r="H121" s="249"/>
      <c r="I121" s="282"/>
      <c r="J121" s="250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B5E1-DBDD-4721-A358-E3940FC773D9}">
  <dimension ref="A1:H80"/>
  <sheetViews>
    <sheetView tabSelected="1" workbookViewId="0">
      <selection activeCell="S16" sqref="S16"/>
    </sheetView>
  </sheetViews>
  <sheetFormatPr defaultRowHeight="13.2" x14ac:dyDescent="0.25"/>
  <cols>
    <col min="1" max="1" width="14.109375" style="201" customWidth="1"/>
    <col min="2" max="4" width="8.88671875" style="251"/>
    <col min="5" max="5" width="11" style="251" customWidth="1"/>
    <col min="6" max="6" width="12.44140625" style="251" customWidth="1"/>
    <col min="7" max="7" width="8.88671875" style="251"/>
    <col min="8" max="8" width="8.88671875" style="252"/>
  </cols>
  <sheetData>
    <row r="1" spans="1:8" x14ac:dyDescent="0.25">
      <c r="A1" s="233"/>
      <c r="B1" s="290">
        <v>44866</v>
      </c>
      <c r="C1" s="290"/>
      <c r="D1" s="290"/>
      <c r="E1" s="290"/>
      <c r="F1" s="290"/>
      <c r="G1" s="290"/>
      <c r="H1" s="234"/>
    </row>
    <row r="2" spans="1:8" ht="39.6" x14ac:dyDescent="0.25">
      <c r="A2" s="224" t="s">
        <v>1</v>
      </c>
      <c r="B2" s="297" t="s">
        <v>3</v>
      </c>
      <c r="C2" s="297" t="s">
        <v>4</v>
      </c>
      <c r="D2" s="236" t="s">
        <v>5</v>
      </c>
      <c r="E2" s="236" t="s">
        <v>6</v>
      </c>
      <c r="F2" s="236" t="s">
        <v>428</v>
      </c>
      <c r="G2" s="295" t="s">
        <v>7</v>
      </c>
      <c r="H2" s="296" t="s">
        <v>8</v>
      </c>
    </row>
    <row r="3" spans="1:8" x14ac:dyDescent="0.25">
      <c r="A3" s="190" t="s">
        <v>10</v>
      </c>
      <c r="B3" s="243">
        <v>4</v>
      </c>
      <c r="C3" s="243">
        <v>16</v>
      </c>
      <c r="D3" s="243">
        <v>0</v>
      </c>
      <c r="E3" s="243">
        <f>SUM(B3:D3)</f>
        <v>20</v>
      </c>
      <c r="F3" s="243">
        <v>0</v>
      </c>
      <c r="G3" s="243">
        <v>30</v>
      </c>
      <c r="H3" s="244">
        <f t="shared" ref="H3:H53" si="0">E3/G3</f>
        <v>0.66666666666666663</v>
      </c>
    </row>
    <row r="4" spans="1:8" x14ac:dyDescent="0.25">
      <c r="A4" s="190" t="s">
        <v>13</v>
      </c>
      <c r="B4" s="243">
        <v>2</v>
      </c>
      <c r="C4" s="243">
        <v>17</v>
      </c>
      <c r="D4" s="243">
        <v>0</v>
      </c>
      <c r="E4" s="243">
        <f t="shared" ref="E4:E53" si="1">SUM(B4:D4)</f>
        <v>19</v>
      </c>
      <c r="F4" s="243">
        <v>2</v>
      </c>
      <c r="G4" s="243">
        <v>22</v>
      </c>
      <c r="H4" s="244">
        <f t="shared" si="0"/>
        <v>0.86363636363636365</v>
      </c>
    </row>
    <row r="5" spans="1:8" x14ac:dyDescent="0.25">
      <c r="A5" s="190" t="s">
        <v>15</v>
      </c>
      <c r="B5" s="243">
        <v>0</v>
      </c>
      <c r="C5" s="243">
        <v>6</v>
      </c>
      <c r="D5" s="243">
        <v>0</v>
      </c>
      <c r="E5" s="243">
        <f t="shared" si="1"/>
        <v>6</v>
      </c>
      <c r="F5" s="243">
        <v>0</v>
      </c>
      <c r="G5" s="243">
        <v>6</v>
      </c>
      <c r="H5" s="244">
        <f t="shared" si="0"/>
        <v>1</v>
      </c>
    </row>
    <row r="6" spans="1:8" x14ac:dyDescent="0.25">
      <c r="A6" s="190" t="s">
        <v>17</v>
      </c>
      <c r="B6" s="243">
        <v>5</v>
      </c>
      <c r="C6" s="243">
        <v>50</v>
      </c>
      <c r="D6" s="243">
        <v>0</v>
      </c>
      <c r="E6" s="243">
        <v>55</v>
      </c>
      <c r="F6" s="243">
        <v>1</v>
      </c>
      <c r="G6" s="243">
        <v>55</v>
      </c>
      <c r="H6" s="244">
        <v>1</v>
      </c>
    </row>
    <row r="7" spans="1:8" x14ac:dyDescent="0.25">
      <c r="A7" s="190" t="s">
        <v>22</v>
      </c>
      <c r="B7" s="243">
        <v>3</v>
      </c>
      <c r="C7" s="243">
        <v>27</v>
      </c>
      <c r="D7" s="243">
        <v>1</v>
      </c>
      <c r="E7" s="243">
        <f t="shared" si="1"/>
        <v>31</v>
      </c>
      <c r="F7" s="243">
        <v>3</v>
      </c>
      <c r="G7" s="243">
        <v>18</v>
      </c>
      <c r="H7" s="244">
        <f t="shared" si="0"/>
        <v>1.7222222222222223</v>
      </c>
    </row>
    <row r="8" spans="1:8" x14ac:dyDescent="0.25">
      <c r="A8" s="190" t="s">
        <v>25</v>
      </c>
      <c r="B8" s="243">
        <v>8</v>
      </c>
      <c r="C8" s="243">
        <v>79</v>
      </c>
      <c r="D8" s="243">
        <v>1</v>
      </c>
      <c r="E8" s="243">
        <f t="shared" si="1"/>
        <v>88</v>
      </c>
      <c r="F8" s="243">
        <v>10</v>
      </c>
      <c r="G8" s="243">
        <v>76</v>
      </c>
      <c r="H8" s="244">
        <f t="shared" si="0"/>
        <v>1.1578947368421053</v>
      </c>
    </row>
    <row r="9" spans="1:8" x14ac:dyDescent="0.25">
      <c r="A9" s="190" t="s">
        <v>28</v>
      </c>
      <c r="B9" s="243">
        <v>5</v>
      </c>
      <c r="C9" s="243">
        <v>20</v>
      </c>
      <c r="D9" s="243">
        <v>0</v>
      </c>
      <c r="E9" s="243">
        <f t="shared" si="1"/>
        <v>25</v>
      </c>
      <c r="F9" s="243">
        <v>0</v>
      </c>
      <c r="G9" s="243">
        <v>23</v>
      </c>
      <c r="H9" s="244">
        <f t="shared" si="0"/>
        <v>1.0869565217391304</v>
      </c>
    </row>
    <row r="10" spans="1:8" x14ac:dyDescent="0.25">
      <c r="A10" s="190" t="s">
        <v>31</v>
      </c>
      <c r="B10" s="243">
        <v>32</v>
      </c>
      <c r="C10" s="243">
        <v>305</v>
      </c>
      <c r="D10" s="243">
        <v>10</v>
      </c>
      <c r="E10" s="243">
        <v>347</v>
      </c>
      <c r="F10" s="243">
        <v>27</v>
      </c>
      <c r="G10" s="243">
        <v>177</v>
      </c>
      <c r="H10" s="244">
        <v>1.96045197740113</v>
      </c>
    </row>
    <row r="11" spans="1:8" x14ac:dyDescent="0.25">
      <c r="A11" s="190" t="s">
        <v>36</v>
      </c>
      <c r="B11" s="243">
        <v>3</v>
      </c>
      <c r="C11" s="243">
        <v>57</v>
      </c>
      <c r="D11" s="243">
        <v>0</v>
      </c>
      <c r="E11" s="243">
        <v>60</v>
      </c>
      <c r="F11" s="243">
        <v>0</v>
      </c>
      <c r="G11" s="243">
        <v>66</v>
      </c>
      <c r="H11" s="244">
        <v>0.90909090909090906</v>
      </c>
    </row>
    <row r="12" spans="1:8" x14ac:dyDescent="0.25">
      <c r="A12" s="190" t="s">
        <v>41</v>
      </c>
      <c r="B12" s="243">
        <v>5</v>
      </c>
      <c r="C12" s="243">
        <v>34</v>
      </c>
      <c r="D12" s="243">
        <v>0</v>
      </c>
      <c r="E12" s="243">
        <f t="shared" si="1"/>
        <v>39</v>
      </c>
      <c r="F12" s="243">
        <v>2</v>
      </c>
      <c r="G12" s="243">
        <v>38</v>
      </c>
      <c r="H12" s="244">
        <f t="shared" si="0"/>
        <v>1.0263157894736843</v>
      </c>
    </row>
    <row r="13" spans="1:8" x14ac:dyDescent="0.25">
      <c r="A13" s="190" t="s">
        <v>44</v>
      </c>
      <c r="B13" s="243">
        <v>3</v>
      </c>
      <c r="C13" s="243">
        <v>52</v>
      </c>
      <c r="D13" s="243">
        <v>0</v>
      </c>
      <c r="E13" s="243">
        <f t="shared" si="1"/>
        <v>55</v>
      </c>
      <c r="F13" s="243">
        <v>3</v>
      </c>
      <c r="G13" s="243">
        <v>24</v>
      </c>
      <c r="H13" s="244">
        <f t="shared" si="0"/>
        <v>2.2916666666666665</v>
      </c>
    </row>
    <row r="14" spans="1:8" x14ac:dyDescent="0.25">
      <c r="A14" s="190" t="s">
        <v>47</v>
      </c>
      <c r="B14" s="243">
        <v>27</v>
      </c>
      <c r="C14" s="243">
        <v>404</v>
      </c>
      <c r="D14" s="243">
        <v>0</v>
      </c>
      <c r="E14" s="243">
        <v>431</v>
      </c>
      <c r="F14" s="243">
        <v>7</v>
      </c>
      <c r="G14" s="243">
        <v>377</v>
      </c>
      <c r="H14" s="244">
        <v>1.143236074270557</v>
      </c>
    </row>
    <row r="15" spans="1:8" x14ac:dyDescent="0.25">
      <c r="A15" s="190" t="s">
        <v>52</v>
      </c>
      <c r="B15" s="243">
        <v>0</v>
      </c>
      <c r="C15" s="243">
        <v>41</v>
      </c>
      <c r="D15" s="243">
        <v>0</v>
      </c>
      <c r="E15" s="243">
        <f t="shared" si="1"/>
        <v>41</v>
      </c>
      <c r="F15" s="243">
        <v>0</v>
      </c>
      <c r="G15" s="243">
        <v>22</v>
      </c>
      <c r="H15" s="244">
        <f t="shared" si="0"/>
        <v>1.8636363636363635</v>
      </c>
    </row>
    <row r="16" spans="1:8" x14ac:dyDescent="0.25">
      <c r="A16" s="190" t="s">
        <v>55</v>
      </c>
      <c r="B16" s="243">
        <v>23</v>
      </c>
      <c r="C16" s="243">
        <v>271</v>
      </c>
      <c r="D16" s="243">
        <v>0</v>
      </c>
      <c r="E16" s="243">
        <v>294</v>
      </c>
      <c r="F16" s="243">
        <v>10</v>
      </c>
      <c r="G16" s="243">
        <v>248</v>
      </c>
      <c r="H16" s="244">
        <v>1.185483870967742</v>
      </c>
    </row>
    <row r="17" spans="1:8" x14ac:dyDescent="0.25">
      <c r="A17" s="190" t="s">
        <v>60</v>
      </c>
      <c r="B17" s="243">
        <v>0</v>
      </c>
      <c r="C17" s="243">
        <v>10</v>
      </c>
      <c r="D17" s="243">
        <v>0</v>
      </c>
      <c r="E17" s="243">
        <f t="shared" si="1"/>
        <v>10</v>
      </c>
      <c r="F17" s="243">
        <v>0</v>
      </c>
      <c r="G17" s="243">
        <v>7</v>
      </c>
      <c r="H17" s="244">
        <f t="shared" si="0"/>
        <v>1.4285714285714286</v>
      </c>
    </row>
    <row r="18" spans="1:8" x14ac:dyDescent="0.25">
      <c r="A18" s="190" t="s">
        <v>63</v>
      </c>
      <c r="B18" s="243">
        <v>3</v>
      </c>
      <c r="C18" s="243">
        <v>40</v>
      </c>
      <c r="D18" s="243">
        <v>0</v>
      </c>
      <c r="E18" s="243">
        <f t="shared" si="1"/>
        <v>43</v>
      </c>
      <c r="F18" s="243">
        <v>0</v>
      </c>
      <c r="G18" s="243">
        <v>43</v>
      </c>
      <c r="H18" s="244">
        <f t="shared" si="0"/>
        <v>1</v>
      </c>
    </row>
    <row r="19" spans="1:8" x14ac:dyDescent="0.25">
      <c r="A19" s="190" t="s">
        <v>66</v>
      </c>
      <c r="B19" s="243">
        <v>17</v>
      </c>
      <c r="C19" s="243">
        <v>155</v>
      </c>
      <c r="D19" s="243">
        <v>0</v>
      </c>
      <c r="E19" s="243">
        <v>172</v>
      </c>
      <c r="F19" s="243">
        <v>13</v>
      </c>
      <c r="G19" s="243">
        <v>155</v>
      </c>
      <c r="H19" s="244">
        <v>1.1096774193548387</v>
      </c>
    </row>
    <row r="20" spans="1:8" x14ac:dyDescent="0.25">
      <c r="A20" s="190" t="s">
        <v>71</v>
      </c>
      <c r="B20" s="243">
        <v>1</v>
      </c>
      <c r="C20" s="243">
        <v>61</v>
      </c>
      <c r="D20" s="243">
        <v>0</v>
      </c>
      <c r="E20" s="243">
        <v>62</v>
      </c>
      <c r="F20" s="243">
        <v>0</v>
      </c>
      <c r="G20" s="243">
        <v>63</v>
      </c>
      <c r="H20" s="244">
        <v>0.98412698412698407</v>
      </c>
    </row>
    <row r="21" spans="1:8" x14ac:dyDescent="0.25">
      <c r="A21" s="190" t="s">
        <v>76</v>
      </c>
      <c r="B21" s="243">
        <v>40</v>
      </c>
      <c r="C21" s="243">
        <v>0</v>
      </c>
      <c r="D21" s="243">
        <v>0</v>
      </c>
      <c r="E21" s="243">
        <f t="shared" si="1"/>
        <v>40</v>
      </c>
      <c r="F21" s="243">
        <v>0</v>
      </c>
      <c r="G21" s="243">
        <v>41</v>
      </c>
      <c r="H21" s="244">
        <f t="shared" si="0"/>
        <v>0.97560975609756095</v>
      </c>
    </row>
    <row r="22" spans="1:8" x14ac:dyDescent="0.25">
      <c r="A22" s="190" t="s">
        <v>79</v>
      </c>
      <c r="B22" s="243">
        <v>0</v>
      </c>
      <c r="C22" s="243">
        <v>3</v>
      </c>
      <c r="D22" s="243">
        <v>0</v>
      </c>
      <c r="E22" s="243">
        <f t="shared" si="1"/>
        <v>3</v>
      </c>
      <c r="F22" s="243">
        <v>0</v>
      </c>
      <c r="G22" s="243">
        <v>2</v>
      </c>
      <c r="H22" s="244">
        <f t="shared" si="0"/>
        <v>1.5</v>
      </c>
    </row>
    <row r="23" spans="1:8" x14ac:dyDescent="0.25">
      <c r="A23" s="190" t="s">
        <v>82</v>
      </c>
      <c r="B23" s="243">
        <v>0</v>
      </c>
      <c r="C23" s="243">
        <v>0</v>
      </c>
      <c r="D23" s="243">
        <v>0</v>
      </c>
      <c r="E23" s="243">
        <f t="shared" si="1"/>
        <v>0</v>
      </c>
      <c r="F23" s="243">
        <v>0</v>
      </c>
      <c r="G23" s="243">
        <v>0</v>
      </c>
      <c r="H23" s="244">
        <v>0</v>
      </c>
    </row>
    <row r="24" spans="1:8" x14ac:dyDescent="0.25">
      <c r="A24" s="190" t="s">
        <v>85</v>
      </c>
      <c r="B24" s="243">
        <v>8</v>
      </c>
      <c r="C24" s="243">
        <v>105</v>
      </c>
      <c r="D24" s="243">
        <v>0</v>
      </c>
      <c r="E24" s="243">
        <f t="shared" si="1"/>
        <v>113</v>
      </c>
      <c r="F24" s="243">
        <v>4</v>
      </c>
      <c r="G24" s="243">
        <v>160</v>
      </c>
      <c r="H24" s="244">
        <f t="shared" si="0"/>
        <v>0.70625000000000004</v>
      </c>
    </row>
    <row r="25" spans="1:8" x14ac:dyDescent="0.25">
      <c r="A25" s="190" t="s">
        <v>89</v>
      </c>
      <c r="B25" s="243">
        <v>1</v>
      </c>
      <c r="C25" s="243">
        <v>37</v>
      </c>
      <c r="D25" s="243">
        <v>0</v>
      </c>
      <c r="E25" s="243">
        <f t="shared" si="1"/>
        <v>38</v>
      </c>
      <c r="F25" s="243">
        <v>0</v>
      </c>
      <c r="G25" s="243">
        <v>39</v>
      </c>
      <c r="H25" s="244">
        <f t="shared" si="0"/>
        <v>0.97435897435897434</v>
      </c>
    </row>
    <row r="26" spans="1:8" x14ac:dyDescent="0.25">
      <c r="A26" s="190" t="s">
        <v>92</v>
      </c>
      <c r="B26" s="243">
        <v>8</v>
      </c>
      <c r="C26" s="243">
        <v>108</v>
      </c>
      <c r="D26" s="243">
        <v>0</v>
      </c>
      <c r="E26" s="243">
        <f t="shared" si="1"/>
        <v>116</v>
      </c>
      <c r="F26" s="243">
        <v>8</v>
      </c>
      <c r="G26" s="243">
        <v>124</v>
      </c>
      <c r="H26" s="244">
        <f t="shared" si="0"/>
        <v>0.93548387096774188</v>
      </c>
    </row>
    <row r="27" spans="1:8" x14ac:dyDescent="0.25">
      <c r="A27" s="190" t="s">
        <v>95</v>
      </c>
      <c r="B27" s="243">
        <v>2</v>
      </c>
      <c r="C27" s="243">
        <v>5</v>
      </c>
      <c r="D27" s="243">
        <v>0</v>
      </c>
      <c r="E27" s="243">
        <f t="shared" si="1"/>
        <v>7</v>
      </c>
      <c r="F27" s="243">
        <v>2</v>
      </c>
      <c r="G27" s="243">
        <v>6</v>
      </c>
      <c r="H27" s="244">
        <f t="shared" si="0"/>
        <v>1.1666666666666667</v>
      </c>
    </row>
    <row r="28" spans="1:8" x14ac:dyDescent="0.25">
      <c r="A28" s="190" t="s">
        <v>98</v>
      </c>
      <c r="B28" s="243">
        <v>0</v>
      </c>
      <c r="C28" s="243">
        <v>15</v>
      </c>
      <c r="D28" s="243">
        <v>0</v>
      </c>
      <c r="E28" s="243">
        <f t="shared" si="1"/>
        <v>15</v>
      </c>
      <c r="F28" s="243">
        <v>0</v>
      </c>
      <c r="G28" s="243">
        <v>15</v>
      </c>
      <c r="H28" s="244">
        <f t="shared" si="0"/>
        <v>1</v>
      </c>
    </row>
    <row r="29" spans="1:8" x14ac:dyDescent="0.25">
      <c r="A29" s="190" t="s">
        <v>101</v>
      </c>
      <c r="B29" s="243">
        <v>0</v>
      </c>
      <c r="C29" s="243">
        <v>6</v>
      </c>
      <c r="D29" s="243">
        <v>0</v>
      </c>
      <c r="E29" s="243">
        <f t="shared" si="1"/>
        <v>6</v>
      </c>
      <c r="F29" s="243">
        <v>0</v>
      </c>
      <c r="G29" s="243">
        <v>6</v>
      </c>
      <c r="H29" s="244">
        <f t="shared" si="0"/>
        <v>1</v>
      </c>
    </row>
    <row r="30" spans="1:8" x14ac:dyDescent="0.25">
      <c r="A30" s="190" t="s">
        <v>104</v>
      </c>
      <c r="B30" s="243">
        <v>0</v>
      </c>
      <c r="C30" s="243">
        <v>10</v>
      </c>
      <c r="D30" s="243">
        <v>0</v>
      </c>
      <c r="E30" s="243">
        <f t="shared" si="1"/>
        <v>10</v>
      </c>
      <c r="F30" s="243">
        <v>0</v>
      </c>
      <c r="G30" s="243">
        <v>10</v>
      </c>
      <c r="H30" s="244">
        <f t="shared" si="0"/>
        <v>1</v>
      </c>
    </row>
    <row r="31" spans="1:8" x14ac:dyDescent="0.25">
      <c r="A31" s="190" t="s">
        <v>107</v>
      </c>
      <c r="B31" s="243">
        <v>7</v>
      </c>
      <c r="C31" s="243">
        <v>17</v>
      </c>
      <c r="D31" s="243">
        <v>0</v>
      </c>
      <c r="E31" s="243">
        <f t="shared" si="1"/>
        <v>24</v>
      </c>
      <c r="F31" s="243">
        <v>7</v>
      </c>
      <c r="G31" s="243">
        <v>21</v>
      </c>
      <c r="H31" s="244">
        <f t="shared" si="0"/>
        <v>1.1428571428571428</v>
      </c>
    </row>
    <row r="32" spans="1:8" x14ac:dyDescent="0.25">
      <c r="A32" s="190" t="s">
        <v>110</v>
      </c>
      <c r="B32" s="243">
        <v>0</v>
      </c>
      <c r="C32" s="243">
        <v>35</v>
      </c>
      <c r="D32" s="243">
        <v>0</v>
      </c>
      <c r="E32" s="243">
        <f t="shared" si="1"/>
        <v>35</v>
      </c>
      <c r="F32" s="243">
        <v>0</v>
      </c>
      <c r="G32" s="243">
        <v>35</v>
      </c>
      <c r="H32" s="244">
        <f t="shared" si="0"/>
        <v>1</v>
      </c>
    </row>
    <row r="33" spans="1:8" x14ac:dyDescent="0.25">
      <c r="A33" s="190" t="s">
        <v>113</v>
      </c>
      <c r="B33" s="243">
        <v>8</v>
      </c>
      <c r="C33" s="243">
        <v>55</v>
      </c>
      <c r="D33" s="243">
        <v>9</v>
      </c>
      <c r="E33" s="243">
        <f t="shared" si="1"/>
        <v>72</v>
      </c>
      <c r="F33" s="243">
        <v>3</v>
      </c>
      <c r="G33" s="243">
        <v>71</v>
      </c>
      <c r="H33" s="244">
        <f t="shared" si="0"/>
        <v>1.0140845070422535</v>
      </c>
    </row>
    <row r="34" spans="1:8" x14ac:dyDescent="0.25">
      <c r="A34" s="190" t="s">
        <v>116</v>
      </c>
      <c r="B34" s="243">
        <v>1</v>
      </c>
      <c r="C34" s="243">
        <v>7</v>
      </c>
      <c r="D34" s="243">
        <v>0</v>
      </c>
      <c r="E34" s="243">
        <f t="shared" si="1"/>
        <v>8</v>
      </c>
      <c r="F34" s="243">
        <v>1</v>
      </c>
      <c r="G34" s="243">
        <v>10</v>
      </c>
      <c r="H34" s="244">
        <f t="shared" si="0"/>
        <v>0.8</v>
      </c>
    </row>
    <row r="35" spans="1:8" x14ac:dyDescent="0.25">
      <c r="A35" s="190" t="s">
        <v>119</v>
      </c>
      <c r="B35" s="243">
        <v>0</v>
      </c>
      <c r="C35" s="243">
        <v>11</v>
      </c>
      <c r="D35" s="243">
        <v>0</v>
      </c>
      <c r="E35" s="243">
        <f t="shared" si="1"/>
        <v>11</v>
      </c>
      <c r="F35" s="243">
        <v>0</v>
      </c>
      <c r="G35" s="243">
        <v>8</v>
      </c>
      <c r="H35" s="244">
        <f t="shared" si="0"/>
        <v>1.375</v>
      </c>
    </row>
    <row r="36" spans="1:8" x14ac:dyDescent="0.25">
      <c r="A36" s="190" t="s">
        <v>122</v>
      </c>
      <c r="B36" s="243">
        <v>4</v>
      </c>
      <c r="C36" s="243">
        <v>114</v>
      </c>
      <c r="D36" s="243">
        <v>3</v>
      </c>
      <c r="E36" s="243">
        <v>121</v>
      </c>
      <c r="F36" s="243">
        <v>4</v>
      </c>
      <c r="G36" s="243">
        <v>127</v>
      </c>
      <c r="H36" s="244">
        <v>0.952755905511811</v>
      </c>
    </row>
    <row r="37" spans="1:8" x14ac:dyDescent="0.25">
      <c r="A37" s="190" t="s">
        <v>127</v>
      </c>
      <c r="B37" s="243">
        <v>1</v>
      </c>
      <c r="C37" s="243">
        <v>31</v>
      </c>
      <c r="D37" s="243">
        <v>1</v>
      </c>
      <c r="E37" s="243">
        <f t="shared" si="1"/>
        <v>33</v>
      </c>
      <c r="F37" s="243">
        <v>1</v>
      </c>
      <c r="G37" s="243">
        <v>30</v>
      </c>
      <c r="H37" s="244">
        <f t="shared" si="0"/>
        <v>1.1000000000000001</v>
      </c>
    </row>
    <row r="38" spans="1:8" x14ac:dyDescent="0.25">
      <c r="A38" s="190" t="s">
        <v>129</v>
      </c>
      <c r="B38" s="243">
        <v>1</v>
      </c>
      <c r="C38" s="243">
        <v>20</v>
      </c>
      <c r="D38" s="243">
        <v>0</v>
      </c>
      <c r="E38" s="243">
        <f t="shared" si="1"/>
        <v>21</v>
      </c>
      <c r="F38" s="243">
        <v>1</v>
      </c>
      <c r="G38" s="243">
        <v>16</v>
      </c>
      <c r="H38" s="244">
        <f t="shared" si="0"/>
        <v>1.3125</v>
      </c>
    </row>
    <row r="39" spans="1:8" x14ac:dyDescent="0.25">
      <c r="A39" s="190" t="s">
        <v>132</v>
      </c>
      <c r="B39" s="243">
        <v>2</v>
      </c>
      <c r="C39" s="243">
        <v>23</v>
      </c>
      <c r="D39" s="243">
        <v>0</v>
      </c>
      <c r="E39" s="243">
        <f t="shared" si="1"/>
        <v>25</v>
      </c>
      <c r="F39" s="243">
        <v>2</v>
      </c>
      <c r="G39" s="243">
        <v>25</v>
      </c>
      <c r="H39" s="244">
        <f t="shared" si="0"/>
        <v>1</v>
      </c>
    </row>
    <row r="40" spans="1:8" x14ac:dyDescent="0.25">
      <c r="A40" s="190" t="s">
        <v>135</v>
      </c>
      <c r="B40" s="243">
        <v>5</v>
      </c>
      <c r="C40" s="243">
        <v>78</v>
      </c>
      <c r="D40" s="243">
        <v>0</v>
      </c>
      <c r="E40" s="243">
        <f t="shared" si="1"/>
        <v>83</v>
      </c>
      <c r="F40" s="243">
        <v>0</v>
      </c>
      <c r="G40" s="243">
        <v>90</v>
      </c>
      <c r="H40" s="244">
        <f t="shared" si="0"/>
        <v>0.92222222222222228</v>
      </c>
    </row>
    <row r="41" spans="1:8" x14ac:dyDescent="0.25">
      <c r="A41" s="190" t="s">
        <v>138</v>
      </c>
      <c r="B41" s="243">
        <v>5</v>
      </c>
      <c r="C41" s="243">
        <v>78</v>
      </c>
      <c r="D41" s="243">
        <v>0</v>
      </c>
      <c r="E41" s="243">
        <f t="shared" si="1"/>
        <v>83</v>
      </c>
      <c r="F41" s="243">
        <v>5</v>
      </c>
      <c r="G41" s="243">
        <v>72</v>
      </c>
      <c r="H41" s="244">
        <f t="shared" si="0"/>
        <v>1.1527777777777777</v>
      </c>
    </row>
    <row r="42" spans="1:8" x14ac:dyDescent="0.25">
      <c r="A42" s="190" t="s">
        <v>141</v>
      </c>
      <c r="B42" s="243">
        <v>7</v>
      </c>
      <c r="C42" s="243">
        <v>55</v>
      </c>
      <c r="D42" s="243">
        <v>0</v>
      </c>
      <c r="E42" s="243">
        <f t="shared" si="1"/>
        <v>62</v>
      </c>
      <c r="F42" s="243">
        <v>1</v>
      </c>
      <c r="G42" s="243">
        <v>51</v>
      </c>
      <c r="H42" s="244">
        <f t="shared" si="0"/>
        <v>1.2156862745098038</v>
      </c>
    </row>
    <row r="43" spans="1:8" x14ac:dyDescent="0.25">
      <c r="A43" s="190" t="s">
        <v>144</v>
      </c>
      <c r="B43" s="243">
        <v>4</v>
      </c>
      <c r="C43" s="243">
        <v>30</v>
      </c>
      <c r="D43" s="243">
        <v>0</v>
      </c>
      <c r="E43" s="243">
        <f t="shared" si="1"/>
        <v>34</v>
      </c>
      <c r="F43" s="243">
        <v>4</v>
      </c>
      <c r="G43" s="243">
        <v>35</v>
      </c>
      <c r="H43" s="244">
        <f t="shared" si="0"/>
        <v>0.97142857142857142</v>
      </c>
    </row>
    <row r="44" spans="1:8" x14ac:dyDescent="0.25">
      <c r="A44" s="190" t="s">
        <v>147</v>
      </c>
      <c r="B44" s="243">
        <v>3</v>
      </c>
      <c r="C44" s="243">
        <v>40</v>
      </c>
      <c r="D44" s="243">
        <v>0</v>
      </c>
      <c r="E44" s="243">
        <v>43</v>
      </c>
      <c r="F44" s="243">
        <v>0</v>
      </c>
      <c r="G44" s="243">
        <v>40</v>
      </c>
      <c r="H44" s="244">
        <v>1.075</v>
      </c>
    </row>
    <row r="45" spans="1:8" x14ac:dyDescent="0.25">
      <c r="A45" s="190" t="s">
        <v>152</v>
      </c>
      <c r="B45" s="243">
        <v>3</v>
      </c>
      <c r="C45" s="243">
        <v>45</v>
      </c>
      <c r="D45" s="243">
        <v>0</v>
      </c>
      <c r="E45" s="243">
        <f t="shared" si="1"/>
        <v>48</v>
      </c>
      <c r="F45" s="243">
        <v>3</v>
      </c>
      <c r="G45" s="243">
        <v>37</v>
      </c>
      <c r="H45" s="244">
        <f t="shared" si="0"/>
        <v>1.2972972972972974</v>
      </c>
    </row>
    <row r="46" spans="1:8" x14ac:dyDescent="0.25">
      <c r="A46" s="190" t="s">
        <v>155</v>
      </c>
      <c r="B46" s="243">
        <v>3</v>
      </c>
      <c r="C46" s="243">
        <v>26</v>
      </c>
      <c r="D46" s="243">
        <v>0</v>
      </c>
      <c r="E46" s="243">
        <v>29</v>
      </c>
      <c r="F46" s="243">
        <v>0</v>
      </c>
      <c r="G46" s="243">
        <v>29</v>
      </c>
      <c r="H46" s="244">
        <v>1</v>
      </c>
    </row>
    <row r="47" spans="1:8" x14ac:dyDescent="0.25">
      <c r="A47" s="190" t="s">
        <v>160</v>
      </c>
      <c r="B47" s="243">
        <v>1</v>
      </c>
      <c r="C47" s="243">
        <v>54</v>
      </c>
      <c r="D47" s="243">
        <v>0</v>
      </c>
      <c r="E47" s="243">
        <f t="shared" si="1"/>
        <v>55</v>
      </c>
      <c r="F47" s="243">
        <v>0</v>
      </c>
      <c r="G47" s="243">
        <v>26</v>
      </c>
      <c r="H47" s="244">
        <f t="shared" si="0"/>
        <v>2.1153846153846154</v>
      </c>
    </row>
    <row r="48" spans="1:8" x14ac:dyDescent="0.25">
      <c r="A48" s="190" t="s">
        <v>163</v>
      </c>
      <c r="B48" s="243">
        <v>0</v>
      </c>
      <c r="C48" s="243">
        <v>46</v>
      </c>
      <c r="D48" s="243">
        <v>0</v>
      </c>
      <c r="E48" s="243">
        <f t="shared" si="1"/>
        <v>46</v>
      </c>
      <c r="F48" s="243">
        <v>0</v>
      </c>
      <c r="G48" s="243">
        <v>36</v>
      </c>
      <c r="H48" s="244">
        <f t="shared" si="0"/>
        <v>1.2777777777777777</v>
      </c>
    </row>
    <row r="49" spans="1:8" x14ac:dyDescent="0.25">
      <c r="A49" s="190" t="s">
        <v>166</v>
      </c>
      <c r="B49" s="243">
        <v>6</v>
      </c>
      <c r="C49" s="243">
        <v>84</v>
      </c>
      <c r="D49" s="243">
        <v>0</v>
      </c>
      <c r="E49" s="243">
        <f t="shared" si="1"/>
        <v>90</v>
      </c>
      <c r="F49" s="243">
        <v>3</v>
      </c>
      <c r="G49" s="243">
        <v>52</v>
      </c>
      <c r="H49" s="244">
        <f t="shared" si="0"/>
        <v>1.7307692307692308</v>
      </c>
    </row>
    <row r="50" spans="1:8" x14ac:dyDescent="0.25">
      <c r="A50" s="190" t="s">
        <v>169</v>
      </c>
      <c r="B50" s="243">
        <v>1</v>
      </c>
      <c r="C50" s="243">
        <v>16</v>
      </c>
      <c r="D50" s="243">
        <v>0</v>
      </c>
      <c r="E50" s="243">
        <f t="shared" si="1"/>
        <v>17</v>
      </c>
      <c r="F50" s="243">
        <v>1</v>
      </c>
      <c r="G50" s="243">
        <v>16</v>
      </c>
      <c r="H50" s="244">
        <f t="shared" si="0"/>
        <v>1.0625</v>
      </c>
    </row>
    <row r="51" spans="1:8" x14ac:dyDescent="0.25">
      <c r="A51" s="190" t="s">
        <v>172</v>
      </c>
      <c r="B51" s="243">
        <v>8</v>
      </c>
      <c r="C51" s="243">
        <v>89</v>
      </c>
      <c r="D51" s="243">
        <v>0</v>
      </c>
      <c r="E51" s="243">
        <f t="shared" si="1"/>
        <v>97</v>
      </c>
      <c r="F51" s="243">
        <v>5</v>
      </c>
      <c r="G51" s="243">
        <v>107</v>
      </c>
      <c r="H51" s="244">
        <f t="shared" si="0"/>
        <v>0.90654205607476634</v>
      </c>
    </row>
    <row r="52" spans="1:8" x14ac:dyDescent="0.25">
      <c r="A52" s="190" t="s">
        <v>174</v>
      </c>
      <c r="B52" s="243">
        <v>3</v>
      </c>
      <c r="C52" s="243">
        <v>20</v>
      </c>
      <c r="D52" s="243">
        <v>0</v>
      </c>
      <c r="E52" s="243">
        <f t="shared" si="1"/>
        <v>23</v>
      </c>
      <c r="F52" s="243">
        <v>2</v>
      </c>
      <c r="G52" s="243">
        <v>21</v>
      </c>
      <c r="H52" s="244">
        <f t="shared" si="0"/>
        <v>1.0952380952380953</v>
      </c>
    </row>
    <row r="53" spans="1:8" x14ac:dyDescent="0.25">
      <c r="A53" s="190" t="s">
        <v>177</v>
      </c>
      <c r="B53" s="243">
        <v>1</v>
      </c>
      <c r="C53" s="243">
        <v>24</v>
      </c>
      <c r="D53" s="243">
        <v>0</v>
      </c>
      <c r="E53" s="243">
        <f t="shared" si="1"/>
        <v>25</v>
      </c>
      <c r="F53" s="243">
        <v>1</v>
      </c>
      <c r="G53" s="243">
        <v>25</v>
      </c>
      <c r="H53" s="244">
        <f t="shared" si="0"/>
        <v>1</v>
      </c>
    </row>
    <row r="54" spans="1:8" x14ac:dyDescent="0.25">
      <c r="A54" s="190" t="s">
        <v>180</v>
      </c>
      <c r="B54" s="243">
        <v>84</v>
      </c>
      <c r="C54" s="243">
        <v>3220</v>
      </c>
      <c r="D54" s="243">
        <v>0</v>
      </c>
      <c r="E54" s="243">
        <v>3304</v>
      </c>
      <c r="F54" s="243">
        <v>29</v>
      </c>
      <c r="G54" s="243">
        <v>3012</v>
      </c>
      <c r="H54" s="244">
        <v>1.096945551128818</v>
      </c>
    </row>
    <row r="55" spans="1:8" x14ac:dyDescent="0.25">
      <c r="A55" s="190" t="s">
        <v>208</v>
      </c>
      <c r="B55" s="243">
        <v>5</v>
      </c>
      <c r="C55" s="243">
        <v>29</v>
      </c>
      <c r="D55" s="243">
        <v>0</v>
      </c>
      <c r="E55" s="243">
        <f t="shared" ref="E55:E75" si="2">SUM(B55:D55)</f>
        <v>34</v>
      </c>
      <c r="F55" s="243">
        <v>5</v>
      </c>
      <c r="G55" s="243">
        <v>34</v>
      </c>
      <c r="H55" s="244">
        <f t="shared" ref="H55:H76" si="3">E55/G55</f>
        <v>1</v>
      </c>
    </row>
    <row r="56" spans="1:8" x14ac:dyDescent="0.25">
      <c r="A56" s="190" t="s">
        <v>210</v>
      </c>
      <c r="B56" s="243">
        <v>3</v>
      </c>
      <c r="C56" s="243">
        <v>19</v>
      </c>
      <c r="D56" s="243">
        <v>0</v>
      </c>
      <c r="E56" s="243">
        <v>22</v>
      </c>
      <c r="F56" s="243">
        <v>3</v>
      </c>
      <c r="G56" s="243">
        <v>23</v>
      </c>
      <c r="H56" s="244">
        <v>0.95652173913043481</v>
      </c>
    </row>
    <row r="57" spans="1:8" x14ac:dyDescent="0.25">
      <c r="A57" s="190" t="s">
        <v>213</v>
      </c>
      <c r="B57" s="243">
        <v>4</v>
      </c>
      <c r="C57" s="243">
        <v>41</v>
      </c>
      <c r="D57" s="243">
        <v>0</v>
      </c>
      <c r="E57" s="243">
        <f t="shared" si="2"/>
        <v>45</v>
      </c>
      <c r="F57" s="243">
        <v>4</v>
      </c>
      <c r="G57" s="243">
        <v>53</v>
      </c>
      <c r="H57" s="244">
        <f t="shared" si="3"/>
        <v>0.84905660377358494</v>
      </c>
    </row>
    <row r="58" spans="1:8" x14ac:dyDescent="0.25">
      <c r="A58" s="190" t="s">
        <v>216</v>
      </c>
      <c r="B58" s="243">
        <v>3</v>
      </c>
      <c r="C58" s="243">
        <v>58</v>
      </c>
      <c r="D58" s="243">
        <v>0</v>
      </c>
      <c r="E58" s="243">
        <v>61</v>
      </c>
      <c r="F58" s="243">
        <v>2</v>
      </c>
      <c r="G58" s="243">
        <v>51</v>
      </c>
      <c r="H58" s="244">
        <v>1.196078431372549</v>
      </c>
    </row>
    <row r="59" spans="1:8" x14ac:dyDescent="0.25">
      <c r="A59" s="190" t="s">
        <v>219</v>
      </c>
      <c r="B59" s="243">
        <v>2</v>
      </c>
      <c r="C59" s="243">
        <v>25</v>
      </c>
      <c r="D59" s="243">
        <v>0</v>
      </c>
      <c r="E59" s="243">
        <v>27</v>
      </c>
      <c r="F59" s="243">
        <v>0</v>
      </c>
      <c r="G59" s="243">
        <v>153</v>
      </c>
      <c r="H59" s="244">
        <v>0.17647058823529413</v>
      </c>
    </row>
    <row r="60" spans="1:8" x14ac:dyDescent="0.25">
      <c r="A60" s="190" t="s">
        <v>224</v>
      </c>
      <c r="B60" s="243">
        <v>6</v>
      </c>
      <c r="C60" s="243">
        <v>63</v>
      </c>
      <c r="D60" s="243">
        <v>0</v>
      </c>
      <c r="E60" s="243">
        <f t="shared" si="2"/>
        <v>69</v>
      </c>
      <c r="F60" s="243">
        <v>5</v>
      </c>
      <c r="G60" s="243">
        <v>62</v>
      </c>
      <c r="H60" s="244">
        <f t="shared" si="3"/>
        <v>1.1129032258064515</v>
      </c>
    </row>
    <row r="61" spans="1:8" x14ac:dyDescent="0.25">
      <c r="A61" s="190" t="s">
        <v>227</v>
      </c>
      <c r="B61" s="243">
        <v>0</v>
      </c>
      <c r="C61" s="243">
        <v>28</v>
      </c>
      <c r="D61" s="243">
        <v>0</v>
      </c>
      <c r="E61" s="243">
        <f t="shared" si="2"/>
        <v>28</v>
      </c>
      <c r="F61" s="243">
        <v>0</v>
      </c>
      <c r="G61" s="243">
        <v>37</v>
      </c>
      <c r="H61" s="244">
        <f t="shared" si="3"/>
        <v>0.7567567567567568</v>
      </c>
    </row>
    <row r="62" spans="1:8" x14ac:dyDescent="0.25">
      <c r="A62" s="190" t="s">
        <v>230</v>
      </c>
      <c r="B62" s="243">
        <v>16</v>
      </c>
      <c r="C62" s="243">
        <v>198</v>
      </c>
      <c r="D62" s="243">
        <v>0</v>
      </c>
      <c r="E62" s="243">
        <f t="shared" si="2"/>
        <v>214</v>
      </c>
      <c r="F62" s="243">
        <v>0</v>
      </c>
      <c r="G62" s="243">
        <v>157</v>
      </c>
      <c r="H62" s="244">
        <f t="shared" si="3"/>
        <v>1.3630573248407643</v>
      </c>
    </row>
    <row r="63" spans="1:8" x14ac:dyDescent="0.25">
      <c r="A63" s="190" t="s">
        <v>233</v>
      </c>
      <c r="B63" s="243">
        <v>2</v>
      </c>
      <c r="C63" s="243">
        <v>15</v>
      </c>
      <c r="D63" s="243">
        <v>0</v>
      </c>
      <c r="E63" s="243">
        <f t="shared" si="2"/>
        <v>17</v>
      </c>
      <c r="F63" s="243">
        <v>2</v>
      </c>
      <c r="G63" s="243">
        <v>25</v>
      </c>
      <c r="H63" s="244">
        <f t="shared" si="3"/>
        <v>0.68</v>
      </c>
    </row>
    <row r="64" spans="1:8" x14ac:dyDescent="0.25">
      <c r="A64" s="190" t="s">
        <v>236</v>
      </c>
      <c r="B64" s="243">
        <v>0</v>
      </c>
      <c r="C64" s="243">
        <v>2</v>
      </c>
      <c r="D64" s="243">
        <v>0</v>
      </c>
      <c r="E64" s="243">
        <f t="shared" si="2"/>
        <v>2</v>
      </c>
      <c r="F64" s="243">
        <v>0</v>
      </c>
      <c r="G64" s="243">
        <v>2</v>
      </c>
      <c r="H64" s="244">
        <f t="shared" si="3"/>
        <v>1</v>
      </c>
    </row>
    <row r="65" spans="1:8" x14ac:dyDescent="0.25">
      <c r="A65" s="190" t="s">
        <v>239</v>
      </c>
      <c r="B65" s="243">
        <v>1</v>
      </c>
      <c r="C65" s="243">
        <v>86</v>
      </c>
      <c r="D65" s="243">
        <v>0</v>
      </c>
      <c r="E65" s="243">
        <f t="shared" si="2"/>
        <v>87</v>
      </c>
      <c r="F65" s="243">
        <v>1</v>
      </c>
      <c r="G65" s="243">
        <v>88</v>
      </c>
      <c r="H65" s="244">
        <f t="shared" si="3"/>
        <v>0.98863636363636365</v>
      </c>
    </row>
    <row r="66" spans="1:8" x14ac:dyDescent="0.25">
      <c r="A66" s="190" t="s">
        <v>242</v>
      </c>
      <c r="B66" s="243">
        <v>6</v>
      </c>
      <c r="C66" s="243">
        <v>66</v>
      </c>
      <c r="D66" s="243">
        <v>0</v>
      </c>
      <c r="E66" s="243">
        <f t="shared" si="2"/>
        <v>72</v>
      </c>
      <c r="F66" s="243">
        <v>3</v>
      </c>
      <c r="G66" s="243">
        <v>80</v>
      </c>
      <c r="H66" s="244">
        <f t="shared" si="3"/>
        <v>0.9</v>
      </c>
    </row>
    <row r="67" spans="1:8" x14ac:dyDescent="0.25">
      <c r="A67" s="190" t="s">
        <v>246</v>
      </c>
      <c r="B67" s="243">
        <v>4</v>
      </c>
      <c r="C67" s="243">
        <v>44</v>
      </c>
      <c r="D67" s="243">
        <v>0</v>
      </c>
      <c r="E67" s="243">
        <f t="shared" si="2"/>
        <v>48</v>
      </c>
      <c r="F67" s="243">
        <v>2</v>
      </c>
      <c r="G67" s="243">
        <v>58</v>
      </c>
      <c r="H67" s="244">
        <f t="shared" si="3"/>
        <v>0.82758620689655171</v>
      </c>
    </row>
    <row r="68" spans="1:8" x14ac:dyDescent="0.25">
      <c r="A68" s="190" t="s">
        <v>249</v>
      </c>
      <c r="B68" s="243">
        <v>10</v>
      </c>
      <c r="C68" s="243">
        <v>45</v>
      </c>
      <c r="D68" s="243">
        <v>0</v>
      </c>
      <c r="E68" s="243">
        <f t="shared" si="2"/>
        <v>55</v>
      </c>
      <c r="F68" s="243">
        <v>4</v>
      </c>
      <c r="G68" s="243">
        <v>63</v>
      </c>
      <c r="H68" s="244">
        <f t="shared" si="3"/>
        <v>0.87301587301587302</v>
      </c>
    </row>
    <row r="69" spans="1:8" x14ac:dyDescent="0.25">
      <c r="A69" s="190" t="s">
        <v>252</v>
      </c>
      <c r="B69" s="243">
        <v>7</v>
      </c>
      <c r="C69" s="243">
        <v>73</v>
      </c>
      <c r="D69" s="243">
        <v>0</v>
      </c>
      <c r="E69" s="243">
        <f t="shared" si="2"/>
        <v>80</v>
      </c>
      <c r="F69" s="243">
        <v>2</v>
      </c>
      <c r="G69" s="243">
        <v>80</v>
      </c>
      <c r="H69" s="244">
        <f t="shared" si="3"/>
        <v>1</v>
      </c>
    </row>
    <row r="70" spans="1:8" x14ac:dyDescent="0.25">
      <c r="A70" s="190" t="s">
        <v>255</v>
      </c>
      <c r="B70" s="243">
        <v>0</v>
      </c>
      <c r="C70" s="243">
        <v>12</v>
      </c>
      <c r="D70" s="243">
        <v>0</v>
      </c>
      <c r="E70" s="243">
        <f t="shared" si="2"/>
        <v>12</v>
      </c>
      <c r="F70" s="243">
        <v>0</v>
      </c>
      <c r="G70" s="243">
        <v>15</v>
      </c>
      <c r="H70" s="244">
        <f t="shared" si="3"/>
        <v>0.8</v>
      </c>
    </row>
    <row r="71" spans="1:8" x14ac:dyDescent="0.25">
      <c r="A71" s="190" t="s">
        <v>258</v>
      </c>
      <c r="B71" s="243">
        <v>196</v>
      </c>
      <c r="C71" s="243">
        <v>1326</v>
      </c>
      <c r="D71" s="243">
        <v>2</v>
      </c>
      <c r="E71" s="243">
        <v>1524</v>
      </c>
      <c r="F71" s="243">
        <v>67</v>
      </c>
      <c r="G71" s="243">
        <v>1604</v>
      </c>
      <c r="H71" s="244">
        <v>0.95012468827930174</v>
      </c>
    </row>
    <row r="72" spans="1:8" x14ac:dyDescent="0.25">
      <c r="A72" s="190" t="s">
        <v>277</v>
      </c>
      <c r="B72" s="243">
        <v>5</v>
      </c>
      <c r="C72" s="243">
        <v>51</v>
      </c>
      <c r="D72" s="243">
        <v>0</v>
      </c>
      <c r="E72" s="243">
        <v>56</v>
      </c>
      <c r="F72" s="243">
        <v>4</v>
      </c>
      <c r="G72" s="243">
        <v>58</v>
      </c>
      <c r="H72" s="244">
        <v>0.96551724137931039</v>
      </c>
    </row>
    <row r="73" spans="1:8" x14ac:dyDescent="0.25">
      <c r="A73" s="190" t="s">
        <v>281</v>
      </c>
      <c r="B73" s="243">
        <v>5</v>
      </c>
      <c r="C73" s="243">
        <v>66</v>
      </c>
      <c r="D73" s="243">
        <v>0</v>
      </c>
      <c r="E73" s="243">
        <f t="shared" si="2"/>
        <v>71</v>
      </c>
      <c r="F73" s="243">
        <v>1</v>
      </c>
      <c r="G73" s="243">
        <v>85</v>
      </c>
      <c r="H73" s="244">
        <f t="shared" si="3"/>
        <v>0.83529411764705885</v>
      </c>
    </row>
    <row r="74" spans="1:8" x14ac:dyDescent="0.25">
      <c r="A74" s="190" t="s">
        <v>284</v>
      </c>
      <c r="B74" s="243">
        <v>3</v>
      </c>
      <c r="C74" s="243">
        <v>20</v>
      </c>
      <c r="D74" s="243">
        <v>0</v>
      </c>
      <c r="E74" s="243">
        <f t="shared" si="2"/>
        <v>23</v>
      </c>
      <c r="F74" s="243">
        <v>1</v>
      </c>
      <c r="G74" s="243">
        <v>23</v>
      </c>
      <c r="H74" s="244">
        <f t="shared" si="3"/>
        <v>1</v>
      </c>
    </row>
    <row r="75" spans="1:8" ht="13.8" thickBot="1" x14ac:dyDescent="0.3">
      <c r="A75" s="190" t="s">
        <v>287</v>
      </c>
      <c r="B75" s="243">
        <v>9</v>
      </c>
      <c r="C75" s="243">
        <v>33</v>
      </c>
      <c r="D75" s="243">
        <v>0</v>
      </c>
      <c r="E75" s="243">
        <f t="shared" si="2"/>
        <v>42</v>
      </c>
      <c r="F75" s="243">
        <v>5</v>
      </c>
      <c r="G75" s="243">
        <v>44</v>
      </c>
      <c r="H75" s="244">
        <f>E75/G75</f>
        <v>0.95454545454545459</v>
      </c>
    </row>
    <row r="76" spans="1:8" ht="13.8" thickTop="1" x14ac:dyDescent="0.25">
      <c r="A76" s="199" t="s">
        <v>431</v>
      </c>
      <c r="B76" s="247">
        <f>SUM(B3:B75)</f>
        <v>645</v>
      </c>
      <c r="C76" s="247">
        <f>SUM(C3:C75)</f>
        <v>8452</v>
      </c>
      <c r="D76" s="247">
        <f>SUM(D3:D75)</f>
        <v>27</v>
      </c>
      <c r="E76" s="247">
        <f t="shared" ref="E76" si="4">B76+C76+D76</f>
        <v>9124</v>
      </c>
      <c r="F76" s="247">
        <f>SUM(F3:F75)</f>
        <v>276</v>
      </c>
      <c r="G76" s="247">
        <f>SUM(G3:G75)</f>
        <v>8640</v>
      </c>
      <c r="H76" s="248">
        <f t="shared" si="3"/>
        <v>1.0560185185185185</v>
      </c>
    </row>
    <row r="78" spans="1:8" x14ac:dyDescent="0.25">
      <c r="A78" s="203"/>
      <c r="B78" s="249"/>
      <c r="C78" s="249"/>
      <c r="D78" s="249"/>
      <c r="E78" s="249"/>
      <c r="F78" s="249"/>
      <c r="G78" s="249"/>
      <c r="H78" s="250"/>
    </row>
    <row r="80" spans="1:8" x14ac:dyDescent="0.25">
      <c r="A80" s="203"/>
      <c r="B80" s="249"/>
      <c r="C80" s="249"/>
      <c r="D80" s="249"/>
      <c r="E80" s="249"/>
      <c r="F80" s="249"/>
      <c r="G80" s="249"/>
      <c r="H80" s="250"/>
    </row>
  </sheetData>
  <mergeCells count="1">
    <mergeCell ref="B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120"/>
  <sheetViews>
    <sheetView workbookViewId="0">
      <selection activeCell="O16" sqref="O16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5.44140625" style="201" bestFit="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" customFormat="1" x14ac:dyDescent="0.25">
      <c r="A1" s="233"/>
      <c r="B1" s="233"/>
      <c r="C1" s="233"/>
      <c r="D1" s="289">
        <v>44896</v>
      </c>
      <c r="E1" s="289"/>
      <c r="F1" s="289"/>
      <c r="G1" s="289"/>
      <c r="H1" s="289"/>
      <c r="I1" s="289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428</v>
      </c>
      <c r="I2" s="237" t="s">
        <v>7</v>
      </c>
      <c r="J2" s="238" t="s">
        <v>8</v>
      </c>
    </row>
    <row r="3" spans="1:10" x14ac:dyDescent="0.25">
      <c r="A3" s="190" t="s">
        <v>9</v>
      </c>
      <c r="B3" s="190" t="s">
        <v>10</v>
      </c>
      <c r="C3" s="190" t="s">
        <v>11</v>
      </c>
      <c r="D3" s="243"/>
      <c r="E3" s="243"/>
      <c r="F3" s="243"/>
      <c r="G3" s="243">
        <f>SUM(D3:F3)</f>
        <v>0</v>
      </c>
      <c r="H3" s="243"/>
      <c r="I3" s="243"/>
      <c r="J3" s="244" t="e">
        <f t="shared" ref="J3:J76" si="0">G3/I3</f>
        <v>#DIV/0!</v>
      </c>
    </row>
    <row r="4" spans="1:10" x14ac:dyDescent="0.25">
      <c r="A4" s="190" t="s">
        <v>12</v>
      </c>
      <c r="B4" s="190" t="s">
        <v>13</v>
      </c>
      <c r="C4" s="190" t="s">
        <v>13</v>
      </c>
      <c r="D4" s="243"/>
      <c r="E4" s="243"/>
      <c r="F4" s="243"/>
      <c r="G4" s="243">
        <f t="shared" ref="G4:G77" si="1">SUM(D4:F4)</f>
        <v>0</v>
      </c>
      <c r="H4" s="243"/>
      <c r="I4" s="243"/>
      <c r="J4" s="244" t="e">
        <f t="shared" si="0"/>
        <v>#DIV/0!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/>
      <c r="E5" s="243"/>
      <c r="F5" s="243"/>
      <c r="G5" s="243">
        <f t="shared" si="1"/>
        <v>0</v>
      </c>
      <c r="H5" s="243"/>
      <c r="I5" s="243"/>
      <c r="J5" s="244" t="e">
        <f t="shared" si="0"/>
        <v>#DIV/0!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/>
      <c r="E6" s="243"/>
      <c r="F6" s="243"/>
      <c r="G6" s="243">
        <f t="shared" si="1"/>
        <v>0</v>
      </c>
      <c r="H6" s="243"/>
      <c r="I6" s="243"/>
      <c r="J6" s="244" t="e">
        <f t="shared" si="0"/>
        <v>#DIV/0!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/>
      <c r="E7" s="243"/>
      <c r="F7" s="243"/>
      <c r="G7" s="243">
        <f t="shared" si="1"/>
        <v>0</v>
      </c>
      <c r="H7" s="243"/>
      <c r="I7" s="243"/>
      <c r="J7" s="244" t="e">
        <f t="shared" si="0"/>
        <v>#DIV/0!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/>
      <c r="E8" s="243"/>
      <c r="F8" s="243"/>
      <c r="G8" s="243">
        <f t="shared" si="1"/>
        <v>0</v>
      </c>
      <c r="H8" s="243"/>
      <c r="I8" s="243"/>
      <c r="J8" s="244" t="e">
        <f t="shared" si="0"/>
        <v>#DIV/0!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/>
      <c r="E9" s="243"/>
      <c r="F9" s="243"/>
      <c r="G9" s="243">
        <f t="shared" si="1"/>
        <v>0</v>
      </c>
      <c r="H9" s="243"/>
      <c r="I9" s="243"/>
      <c r="J9" s="244" t="e">
        <f t="shared" si="0"/>
        <v>#DIV/0!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/>
      <c r="E10" s="243"/>
      <c r="F10" s="243"/>
      <c r="G10" s="243">
        <f t="shared" si="1"/>
        <v>0</v>
      </c>
      <c r="H10" s="243"/>
      <c r="I10" s="243"/>
      <c r="J10" s="244" t="e">
        <f t="shared" si="0"/>
        <v>#DIV/0!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243"/>
      <c r="E11" s="243"/>
      <c r="F11" s="243"/>
      <c r="G11" s="243">
        <f t="shared" si="1"/>
        <v>0</v>
      </c>
      <c r="H11" s="243"/>
      <c r="I11" s="243"/>
      <c r="J11" s="244" t="e">
        <f t="shared" si="0"/>
        <v>#DIV/0!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243"/>
      <c r="E12" s="243"/>
      <c r="F12" s="243"/>
      <c r="G12" s="243">
        <f t="shared" si="1"/>
        <v>0</v>
      </c>
      <c r="H12" s="243"/>
      <c r="I12" s="243"/>
      <c r="J12" s="244" t="e">
        <f t="shared" si="0"/>
        <v>#DIV/0!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/>
      <c r="E13" s="243"/>
      <c r="F13" s="243"/>
      <c r="G13" s="243">
        <f t="shared" si="1"/>
        <v>0</v>
      </c>
      <c r="H13" s="243"/>
      <c r="I13" s="243"/>
      <c r="J13" s="244" t="e">
        <f t="shared" si="0"/>
        <v>#DIV/0!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/>
      <c r="E14" s="243"/>
      <c r="F14" s="243"/>
      <c r="G14" s="243">
        <f t="shared" si="1"/>
        <v>0</v>
      </c>
      <c r="H14" s="243"/>
      <c r="I14" s="243"/>
      <c r="J14" s="244" t="e">
        <f t="shared" si="0"/>
        <v>#DIV/0!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/>
      <c r="E15" s="243"/>
      <c r="F15" s="243"/>
      <c r="G15" s="243">
        <f t="shared" si="1"/>
        <v>0</v>
      </c>
      <c r="H15" s="243"/>
      <c r="I15" s="243"/>
      <c r="J15" s="244" t="e">
        <f t="shared" si="0"/>
        <v>#DIV/0!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/>
      <c r="E16" s="243"/>
      <c r="F16" s="243"/>
      <c r="G16" s="243">
        <f t="shared" si="1"/>
        <v>0</v>
      </c>
      <c r="H16" s="243"/>
      <c r="I16" s="243"/>
      <c r="J16" s="244" t="e">
        <f t="shared" si="0"/>
        <v>#DIV/0!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3"/>
      <c r="E17" s="243"/>
      <c r="F17" s="243"/>
      <c r="G17" s="243">
        <f t="shared" si="1"/>
        <v>0</v>
      </c>
      <c r="H17" s="243"/>
      <c r="I17" s="243"/>
      <c r="J17" s="244" t="e">
        <f t="shared" si="0"/>
        <v>#DIV/0!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/>
      <c r="E18" s="243"/>
      <c r="F18" s="243"/>
      <c r="G18" s="243">
        <f t="shared" si="1"/>
        <v>0</v>
      </c>
      <c r="H18" s="243"/>
      <c r="I18" s="243"/>
      <c r="J18" s="244" t="e">
        <f t="shared" si="0"/>
        <v>#DIV/0!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243"/>
      <c r="E19" s="243"/>
      <c r="F19" s="243"/>
      <c r="G19" s="243">
        <f t="shared" si="1"/>
        <v>0</v>
      </c>
      <c r="H19" s="243"/>
      <c r="I19" s="243"/>
      <c r="J19" s="244" t="e">
        <f t="shared" si="0"/>
        <v>#DIV/0!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/>
      <c r="E20" s="243"/>
      <c r="F20" s="243"/>
      <c r="G20" s="243">
        <f t="shared" si="1"/>
        <v>0</v>
      </c>
      <c r="H20" s="243"/>
      <c r="I20" s="243"/>
      <c r="J20" s="244" t="e">
        <f t="shared" si="0"/>
        <v>#DIV/0!</v>
      </c>
    </row>
    <row r="21" spans="1:10" x14ac:dyDescent="0.25">
      <c r="A21" s="265" t="s">
        <v>57</v>
      </c>
      <c r="B21" s="190" t="s">
        <v>55</v>
      </c>
      <c r="C21" s="190" t="s">
        <v>432</v>
      </c>
      <c r="D21" s="243"/>
      <c r="E21" s="243"/>
      <c r="F21" s="243"/>
      <c r="G21" s="243">
        <f t="shared" si="1"/>
        <v>0</v>
      </c>
      <c r="H21" s="243"/>
      <c r="I21" s="243"/>
      <c r="J21" s="244" t="e">
        <f t="shared" si="0"/>
        <v>#DIV/0!</v>
      </c>
    </row>
    <row r="22" spans="1:10" x14ac:dyDescent="0.25">
      <c r="A22" s="265" t="s">
        <v>513</v>
      </c>
      <c r="B22" s="190" t="s">
        <v>55</v>
      </c>
      <c r="C22" s="190" t="s">
        <v>514</v>
      </c>
      <c r="D22" s="243"/>
      <c r="E22" s="243"/>
      <c r="F22" s="243"/>
      <c r="G22" s="243">
        <f t="shared" si="1"/>
        <v>0</v>
      </c>
      <c r="H22" s="243"/>
      <c r="I22" s="243"/>
      <c r="J22" s="244" t="e">
        <f t="shared" si="0"/>
        <v>#DIV/0!</v>
      </c>
    </row>
    <row r="23" spans="1:10" x14ac:dyDescent="0.25">
      <c r="A23" s="190" t="s">
        <v>59</v>
      </c>
      <c r="B23" s="190" t="s">
        <v>60</v>
      </c>
      <c r="C23" s="190" t="s">
        <v>61</v>
      </c>
      <c r="D23" s="243"/>
      <c r="E23" s="243"/>
      <c r="F23" s="243"/>
      <c r="G23" s="243">
        <f t="shared" si="1"/>
        <v>0</v>
      </c>
      <c r="H23" s="243"/>
      <c r="I23" s="243"/>
      <c r="J23" s="244" t="e">
        <f t="shared" si="0"/>
        <v>#DIV/0!</v>
      </c>
    </row>
    <row r="24" spans="1:10" x14ac:dyDescent="0.25">
      <c r="A24" s="190" t="s">
        <v>62</v>
      </c>
      <c r="B24" s="190" t="s">
        <v>63</v>
      </c>
      <c r="C24" s="190" t="s">
        <v>64</v>
      </c>
      <c r="D24" s="243"/>
      <c r="E24" s="243"/>
      <c r="F24" s="243"/>
      <c r="G24" s="243">
        <f t="shared" si="1"/>
        <v>0</v>
      </c>
      <c r="H24" s="243"/>
      <c r="I24" s="243"/>
      <c r="J24" s="244" t="e">
        <f t="shared" si="0"/>
        <v>#DIV/0!</v>
      </c>
    </row>
    <row r="25" spans="1:10" x14ac:dyDescent="0.25">
      <c r="A25" s="190" t="s">
        <v>65</v>
      </c>
      <c r="B25" s="190" t="s">
        <v>66</v>
      </c>
      <c r="C25" s="190" t="s">
        <v>67</v>
      </c>
      <c r="D25" s="243"/>
      <c r="E25" s="243"/>
      <c r="F25" s="243"/>
      <c r="G25" s="243">
        <f t="shared" si="1"/>
        <v>0</v>
      </c>
      <c r="H25" s="243"/>
      <c r="I25" s="243"/>
      <c r="J25" s="244" t="e">
        <f t="shared" si="0"/>
        <v>#DIV/0!</v>
      </c>
    </row>
    <row r="26" spans="1:10" x14ac:dyDescent="0.25">
      <c r="A26" s="190" t="s">
        <v>68</v>
      </c>
      <c r="B26" s="190" t="s">
        <v>66</v>
      </c>
      <c r="C26" s="190" t="s">
        <v>69</v>
      </c>
      <c r="D26" s="243"/>
      <c r="E26" s="243"/>
      <c r="F26" s="243"/>
      <c r="G26" s="243">
        <f t="shared" si="1"/>
        <v>0</v>
      </c>
      <c r="H26" s="243"/>
      <c r="I26" s="243"/>
      <c r="J26" s="244" t="e">
        <f t="shared" si="0"/>
        <v>#DIV/0!</v>
      </c>
    </row>
    <row r="27" spans="1:10" x14ac:dyDescent="0.25">
      <c r="A27" s="190" t="s">
        <v>70</v>
      </c>
      <c r="B27" s="190" t="s">
        <v>71</v>
      </c>
      <c r="C27" s="190" t="s">
        <v>72</v>
      </c>
      <c r="D27" s="243"/>
      <c r="E27" s="243"/>
      <c r="F27" s="243"/>
      <c r="G27" s="243">
        <f t="shared" si="1"/>
        <v>0</v>
      </c>
      <c r="H27" s="243"/>
      <c r="I27" s="243"/>
      <c r="J27" s="244" t="e">
        <f t="shared" si="0"/>
        <v>#DIV/0!</v>
      </c>
    </row>
    <row r="28" spans="1:10" x14ac:dyDescent="0.25">
      <c r="A28" s="245">
        <v>2002</v>
      </c>
      <c r="B28" s="190" t="s">
        <v>71</v>
      </c>
      <c r="C28" s="190" t="s">
        <v>74</v>
      </c>
      <c r="D28" s="243"/>
      <c r="E28" s="243"/>
      <c r="F28" s="243"/>
      <c r="G28" s="243">
        <f t="shared" si="1"/>
        <v>0</v>
      </c>
      <c r="H28" s="243"/>
      <c r="I28" s="243"/>
      <c r="J28" s="244" t="e">
        <f t="shared" si="0"/>
        <v>#DIV/0!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243"/>
      <c r="E29" s="243"/>
      <c r="F29" s="243"/>
      <c r="G29" s="243">
        <f t="shared" si="1"/>
        <v>0</v>
      </c>
      <c r="H29" s="243"/>
      <c r="I29" s="243"/>
      <c r="J29" s="244" t="e">
        <f t="shared" si="0"/>
        <v>#DIV/0!</v>
      </c>
    </row>
    <row r="30" spans="1:10" x14ac:dyDescent="0.25">
      <c r="A30" s="190" t="s">
        <v>81</v>
      </c>
      <c r="B30" s="190" t="s">
        <v>82</v>
      </c>
      <c r="C30" s="190" t="s">
        <v>83</v>
      </c>
      <c r="D30" s="243"/>
      <c r="E30" s="243"/>
      <c r="F30" s="243"/>
      <c r="G30" s="243">
        <f t="shared" si="1"/>
        <v>0</v>
      </c>
      <c r="H30" s="243"/>
      <c r="I30" s="243"/>
      <c r="J30" s="244" t="e">
        <f t="shared" si="0"/>
        <v>#DIV/0!</v>
      </c>
    </row>
    <row r="31" spans="1:10" x14ac:dyDescent="0.25">
      <c r="A31" s="190" t="s">
        <v>84</v>
      </c>
      <c r="B31" s="190" t="s">
        <v>85</v>
      </c>
      <c r="C31" s="190" t="s">
        <v>86</v>
      </c>
      <c r="D31" s="243"/>
      <c r="E31" s="243"/>
      <c r="F31" s="243"/>
      <c r="G31" s="243">
        <f t="shared" si="1"/>
        <v>0</v>
      </c>
      <c r="H31" s="243"/>
      <c r="I31" s="243"/>
      <c r="J31" s="244" t="e">
        <f t="shared" si="0"/>
        <v>#DIV/0!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243"/>
      <c r="E32" s="243"/>
      <c r="F32" s="243"/>
      <c r="G32" s="243">
        <f t="shared" si="1"/>
        <v>0</v>
      </c>
      <c r="H32" s="243"/>
      <c r="I32" s="243"/>
      <c r="J32" s="244" t="e">
        <f t="shared" si="0"/>
        <v>#DIV/0!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243"/>
      <c r="E33" s="243"/>
      <c r="F33" s="243"/>
      <c r="G33" s="243">
        <f t="shared" si="1"/>
        <v>0</v>
      </c>
      <c r="H33" s="243"/>
      <c r="I33" s="243"/>
      <c r="J33" s="244" t="e">
        <f t="shared" si="0"/>
        <v>#DIV/0!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243"/>
      <c r="E34" s="243"/>
      <c r="F34" s="243"/>
      <c r="G34" s="243">
        <f t="shared" si="1"/>
        <v>0</v>
      </c>
      <c r="H34" s="243"/>
      <c r="I34" s="243"/>
      <c r="J34" s="244" t="e">
        <f t="shared" si="0"/>
        <v>#DIV/0!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243"/>
      <c r="E35" s="243"/>
      <c r="F35" s="243"/>
      <c r="G35" s="243">
        <f t="shared" si="1"/>
        <v>0</v>
      </c>
      <c r="H35" s="243"/>
      <c r="I35" s="243"/>
      <c r="J35" s="244" t="e">
        <f t="shared" si="0"/>
        <v>#DIV/0!</v>
      </c>
    </row>
    <row r="36" spans="1:10" x14ac:dyDescent="0.25">
      <c r="A36" s="190" t="s">
        <v>100</v>
      </c>
      <c r="B36" s="190" t="s">
        <v>101</v>
      </c>
      <c r="C36" s="190" t="s">
        <v>102</v>
      </c>
      <c r="D36" s="243"/>
      <c r="E36" s="243"/>
      <c r="F36" s="243"/>
      <c r="G36" s="243">
        <f t="shared" si="1"/>
        <v>0</v>
      </c>
      <c r="H36" s="243"/>
      <c r="I36" s="243"/>
      <c r="J36" s="244" t="e">
        <f t="shared" si="0"/>
        <v>#DIV/0!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243"/>
      <c r="E37" s="243"/>
      <c r="F37" s="243"/>
      <c r="G37" s="243">
        <f t="shared" si="1"/>
        <v>0</v>
      </c>
      <c r="H37" s="243"/>
      <c r="I37" s="243"/>
      <c r="J37" s="244" t="e">
        <f t="shared" si="0"/>
        <v>#DIV/0!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243"/>
      <c r="E38" s="243"/>
      <c r="F38" s="243"/>
      <c r="G38" s="243">
        <f t="shared" si="1"/>
        <v>0</v>
      </c>
      <c r="H38" s="243"/>
      <c r="I38" s="243"/>
      <c r="J38" s="244" t="e">
        <f t="shared" si="0"/>
        <v>#DIV/0!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243"/>
      <c r="E39" s="243"/>
      <c r="F39" s="243"/>
      <c r="G39" s="243">
        <f t="shared" si="1"/>
        <v>0</v>
      </c>
      <c r="H39" s="243"/>
      <c r="I39" s="243"/>
      <c r="J39" s="244" t="e">
        <f t="shared" si="0"/>
        <v>#DIV/0!</v>
      </c>
    </row>
    <row r="40" spans="1:10" x14ac:dyDescent="0.25">
      <c r="A40" s="190" t="s">
        <v>112</v>
      </c>
      <c r="B40" s="190" t="s">
        <v>113</v>
      </c>
      <c r="C40" s="190" t="s">
        <v>114</v>
      </c>
      <c r="D40" s="243"/>
      <c r="E40" s="243"/>
      <c r="F40" s="243"/>
      <c r="G40" s="243">
        <f t="shared" si="1"/>
        <v>0</v>
      </c>
      <c r="H40" s="243"/>
      <c r="I40" s="243"/>
      <c r="J40" s="244" t="e">
        <f t="shared" si="0"/>
        <v>#DIV/0!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243"/>
      <c r="E41" s="243"/>
      <c r="F41" s="243"/>
      <c r="G41" s="243">
        <f t="shared" si="1"/>
        <v>0</v>
      </c>
      <c r="H41" s="243"/>
      <c r="I41" s="243"/>
      <c r="J41" s="244" t="e">
        <f t="shared" si="0"/>
        <v>#DIV/0!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243"/>
      <c r="E42" s="243"/>
      <c r="F42" s="243"/>
      <c r="G42" s="243">
        <f t="shared" si="1"/>
        <v>0</v>
      </c>
      <c r="H42" s="243"/>
      <c r="I42" s="243"/>
      <c r="J42" s="244" t="e">
        <f t="shared" si="0"/>
        <v>#DIV/0!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243"/>
      <c r="E43" s="243"/>
      <c r="F43" s="243"/>
      <c r="G43" s="243">
        <f t="shared" si="1"/>
        <v>0</v>
      </c>
      <c r="H43" s="243"/>
      <c r="I43" s="243"/>
      <c r="J43" s="244" t="e">
        <f t="shared" si="0"/>
        <v>#DIV/0!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243"/>
      <c r="E44" s="243"/>
      <c r="F44" s="243"/>
      <c r="G44" s="243">
        <f t="shared" si="1"/>
        <v>0</v>
      </c>
      <c r="H44" s="243"/>
      <c r="I44" s="243"/>
      <c r="J44" s="244" t="e">
        <f t="shared" si="0"/>
        <v>#DIV/0!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243"/>
      <c r="E45" s="243"/>
      <c r="F45" s="243"/>
      <c r="G45" s="243">
        <f t="shared" si="1"/>
        <v>0</v>
      </c>
      <c r="H45" s="243"/>
      <c r="I45" s="243"/>
      <c r="J45" s="244" t="e">
        <f t="shared" si="0"/>
        <v>#DIV/0!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243"/>
      <c r="E46" s="243"/>
      <c r="F46" s="243"/>
      <c r="G46" s="243">
        <f t="shared" si="1"/>
        <v>0</v>
      </c>
      <c r="H46" s="243"/>
      <c r="I46" s="243"/>
      <c r="J46" s="244" t="e">
        <f t="shared" si="0"/>
        <v>#DIV/0!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243"/>
      <c r="E47" s="243"/>
      <c r="F47" s="243"/>
      <c r="G47" s="243">
        <f t="shared" si="1"/>
        <v>0</v>
      </c>
      <c r="H47" s="243"/>
      <c r="I47" s="243"/>
      <c r="J47" s="244" t="e">
        <f t="shared" si="0"/>
        <v>#DIV/0!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243"/>
      <c r="E48" s="243"/>
      <c r="F48" s="243"/>
      <c r="G48" s="243">
        <f t="shared" si="1"/>
        <v>0</v>
      </c>
      <c r="H48" s="243"/>
      <c r="I48" s="243"/>
      <c r="J48" s="244" t="e">
        <f t="shared" si="0"/>
        <v>#DIV/0!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243"/>
      <c r="E49" s="243"/>
      <c r="F49" s="243"/>
      <c r="G49" s="243">
        <f t="shared" si="1"/>
        <v>0</v>
      </c>
      <c r="H49" s="243"/>
      <c r="I49" s="243"/>
      <c r="J49" s="244" t="e">
        <f t="shared" si="0"/>
        <v>#DIV/0!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243"/>
      <c r="E50" s="243"/>
      <c r="F50" s="243"/>
      <c r="G50" s="243">
        <f t="shared" si="1"/>
        <v>0</v>
      </c>
      <c r="H50" s="243"/>
      <c r="I50" s="243"/>
      <c r="J50" s="244" t="e">
        <f t="shared" si="0"/>
        <v>#DIV/0!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243"/>
      <c r="E51" s="243"/>
      <c r="F51" s="243"/>
      <c r="G51" s="243">
        <f t="shared" si="1"/>
        <v>0</v>
      </c>
      <c r="H51" s="243"/>
      <c r="I51" s="243"/>
      <c r="J51" s="244" t="e">
        <f t="shared" si="0"/>
        <v>#DIV/0!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243"/>
      <c r="E52" s="243"/>
      <c r="F52" s="243"/>
      <c r="G52" s="243">
        <f t="shared" si="1"/>
        <v>0</v>
      </c>
      <c r="H52" s="243"/>
      <c r="I52" s="243"/>
      <c r="J52" s="244" t="e">
        <f t="shared" si="0"/>
        <v>#DIV/0!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243"/>
      <c r="E53" s="243"/>
      <c r="F53" s="243"/>
      <c r="G53" s="243">
        <f t="shared" si="1"/>
        <v>0</v>
      </c>
      <c r="H53" s="243"/>
      <c r="I53" s="243"/>
      <c r="J53" s="244" t="e">
        <f t="shared" si="0"/>
        <v>#DIV/0!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243"/>
      <c r="E54" s="243"/>
      <c r="F54" s="243"/>
      <c r="G54" s="243">
        <f t="shared" si="1"/>
        <v>0</v>
      </c>
      <c r="H54" s="243"/>
      <c r="I54" s="243"/>
      <c r="J54" s="244" t="e">
        <f t="shared" si="0"/>
        <v>#DIV/0!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243"/>
      <c r="E55" s="243"/>
      <c r="F55" s="243"/>
      <c r="G55" s="243">
        <f t="shared" si="1"/>
        <v>0</v>
      </c>
      <c r="H55" s="243"/>
      <c r="I55" s="243"/>
      <c r="J55" s="244" t="e">
        <f t="shared" si="0"/>
        <v>#DIV/0!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243"/>
      <c r="E56" s="243"/>
      <c r="F56" s="243"/>
      <c r="G56" s="243">
        <f t="shared" si="1"/>
        <v>0</v>
      </c>
      <c r="H56" s="243"/>
      <c r="I56" s="243"/>
      <c r="J56" s="244" t="e">
        <f t="shared" si="0"/>
        <v>#DIV/0!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243"/>
      <c r="E57" s="243"/>
      <c r="F57" s="243"/>
      <c r="G57" s="243">
        <f t="shared" si="1"/>
        <v>0</v>
      </c>
      <c r="H57" s="243"/>
      <c r="I57" s="243"/>
      <c r="J57" s="244" t="e">
        <f t="shared" si="0"/>
        <v>#DIV/0!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243"/>
      <c r="E58" s="243"/>
      <c r="F58" s="243"/>
      <c r="G58" s="243">
        <f t="shared" si="1"/>
        <v>0</v>
      </c>
      <c r="H58" s="243"/>
      <c r="I58" s="243"/>
      <c r="J58" s="244" t="e">
        <f t="shared" si="0"/>
        <v>#DIV/0!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243"/>
      <c r="E59" s="243"/>
      <c r="F59" s="243"/>
      <c r="G59" s="243">
        <f t="shared" si="1"/>
        <v>0</v>
      </c>
      <c r="H59" s="243"/>
      <c r="I59" s="243"/>
      <c r="J59" s="244" t="e">
        <f t="shared" si="0"/>
        <v>#DIV/0!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243"/>
      <c r="E60" s="243"/>
      <c r="F60" s="243"/>
      <c r="G60" s="243">
        <f t="shared" si="1"/>
        <v>0</v>
      </c>
      <c r="H60" s="243"/>
      <c r="I60" s="243"/>
      <c r="J60" s="244" t="e">
        <f t="shared" si="0"/>
        <v>#DIV/0!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243"/>
      <c r="E61" s="243"/>
      <c r="F61" s="243"/>
      <c r="G61" s="243">
        <f t="shared" si="1"/>
        <v>0</v>
      </c>
      <c r="H61" s="243"/>
      <c r="I61" s="243"/>
      <c r="J61" s="244" t="e">
        <f t="shared" si="0"/>
        <v>#DIV/0!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243"/>
      <c r="E62" s="243"/>
      <c r="F62" s="243"/>
      <c r="G62" s="243">
        <f t="shared" si="1"/>
        <v>0</v>
      </c>
      <c r="H62" s="243"/>
      <c r="I62" s="243"/>
      <c r="J62" s="244" t="e">
        <f t="shared" si="0"/>
        <v>#DIV/0!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243"/>
      <c r="E63" s="243"/>
      <c r="F63" s="243"/>
      <c r="G63" s="243">
        <f t="shared" si="1"/>
        <v>0</v>
      </c>
      <c r="H63" s="243"/>
      <c r="I63" s="243"/>
      <c r="J63" s="244" t="e">
        <f t="shared" si="0"/>
        <v>#DIV/0!</v>
      </c>
    </row>
    <row r="64" spans="1:10" x14ac:dyDescent="0.25">
      <c r="A64" s="190" t="s">
        <v>181</v>
      </c>
      <c r="B64" s="190" t="s">
        <v>180</v>
      </c>
      <c r="C64" s="190" t="s">
        <v>429</v>
      </c>
      <c r="D64" s="243"/>
      <c r="E64" s="243"/>
      <c r="F64" s="243"/>
      <c r="G64" s="243">
        <f t="shared" si="1"/>
        <v>0</v>
      </c>
      <c r="H64" s="243"/>
      <c r="I64" s="243"/>
      <c r="J64" s="244" t="e">
        <f t="shared" si="0"/>
        <v>#DIV/0!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243"/>
      <c r="E65" s="243"/>
      <c r="F65" s="243"/>
      <c r="G65" s="243">
        <f t="shared" si="1"/>
        <v>0</v>
      </c>
      <c r="H65" s="243"/>
      <c r="I65" s="243"/>
      <c r="J65" s="244" t="e">
        <f t="shared" si="0"/>
        <v>#DIV/0!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243"/>
      <c r="E66" s="243"/>
      <c r="F66" s="243"/>
      <c r="G66" s="243">
        <f t="shared" si="1"/>
        <v>0</v>
      </c>
      <c r="H66" s="243"/>
      <c r="I66" s="243"/>
      <c r="J66" s="244" t="e">
        <f t="shared" si="0"/>
        <v>#DIV/0!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243"/>
      <c r="E67" s="243"/>
      <c r="F67" s="243"/>
      <c r="G67" s="243">
        <f t="shared" si="1"/>
        <v>0</v>
      </c>
      <c r="H67" s="243"/>
      <c r="I67" s="243"/>
      <c r="J67" s="244" t="e">
        <f t="shared" si="0"/>
        <v>#DIV/0!</v>
      </c>
    </row>
    <row r="68" spans="1:10" x14ac:dyDescent="0.25">
      <c r="A68" s="190" t="s">
        <v>412</v>
      </c>
      <c r="B68" s="190" t="s">
        <v>180</v>
      </c>
      <c r="C68" s="190" t="s">
        <v>430</v>
      </c>
      <c r="D68" s="243"/>
      <c r="E68" s="243"/>
      <c r="F68" s="243"/>
      <c r="G68" s="243">
        <f t="shared" si="1"/>
        <v>0</v>
      </c>
      <c r="H68" s="243"/>
      <c r="I68" s="243"/>
      <c r="J68" s="244" t="e">
        <f t="shared" si="0"/>
        <v>#DIV/0!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243"/>
      <c r="E69" s="243"/>
      <c r="F69" s="243"/>
      <c r="G69" s="243">
        <f t="shared" si="1"/>
        <v>0</v>
      </c>
      <c r="H69" s="243"/>
      <c r="I69" s="243"/>
      <c r="J69" s="244" t="e">
        <f t="shared" si="0"/>
        <v>#DIV/0!</v>
      </c>
    </row>
    <row r="70" spans="1:10" x14ac:dyDescent="0.25">
      <c r="A70" s="190" t="s">
        <v>409</v>
      </c>
      <c r="B70" s="190" t="s">
        <v>180</v>
      </c>
      <c r="C70" s="190" t="s">
        <v>186</v>
      </c>
      <c r="D70" s="243"/>
      <c r="E70" s="243"/>
      <c r="F70" s="243"/>
      <c r="G70" s="243">
        <f t="shared" si="1"/>
        <v>0</v>
      </c>
      <c r="H70" s="243"/>
      <c r="I70" s="243"/>
      <c r="J70" s="244" t="e">
        <f t="shared" si="0"/>
        <v>#DIV/0!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243"/>
      <c r="E71" s="243"/>
      <c r="F71" s="243"/>
      <c r="G71" s="243">
        <f t="shared" si="1"/>
        <v>0</v>
      </c>
      <c r="H71" s="243"/>
      <c r="I71" s="243"/>
      <c r="J71" s="244" t="e">
        <f t="shared" si="0"/>
        <v>#DIV/0!</v>
      </c>
    </row>
    <row r="72" spans="1:10" x14ac:dyDescent="0.25">
      <c r="A72" s="190" t="s">
        <v>195</v>
      </c>
      <c r="B72" s="190" t="s">
        <v>180</v>
      </c>
      <c r="C72" s="190" t="s">
        <v>196</v>
      </c>
      <c r="D72" s="243"/>
      <c r="E72" s="243"/>
      <c r="F72" s="243"/>
      <c r="G72" s="243">
        <f t="shared" si="1"/>
        <v>0</v>
      </c>
      <c r="H72" s="243"/>
      <c r="I72" s="243"/>
      <c r="J72" s="244" t="e">
        <f t="shared" si="0"/>
        <v>#DIV/0!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243"/>
      <c r="E73" s="243"/>
      <c r="F73" s="243"/>
      <c r="G73" s="243">
        <f t="shared" si="1"/>
        <v>0</v>
      </c>
      <c r="H73" s="243"/>
      <c r="I73" s="243"/>
      <c r="J73" s="244" t="e">
        <f t="shared" si="0"/>
        <v>#DIV/0!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243"/>
      <c r="E74" s="243"/>
      <c r="F74" s="243"/>
      <c r="G74" s="243">
        <f t="shared" si="1"/>
        <v>0</v>
      </c>
      <c r="H74" s="243"/>
      <c r="I74" s="243"/>
      <c r="J74" s="244" t="e">
        <f t="shared" si="0"/>
        <v>#DIV/0!</v>
      </c>
    </row>
    <row r="75" spans="1:10" x14ac:dyDescent="0.25">
      <c r="A75" s="190" t="s">
        <v>201</v>
      </c>
      <c r="B75" s="190" t="s">
        <v>180</v>
      </c>
      <c r="C75" s="190" t="s">
        <v>453</v>
      </c>
      <c r="D75" s="243"/>
      <c r="E75" s="243"/>
      <c r="F75" s="243"/>
      <c r="G75" s="243">
        <f t="shared" si="1"/>
        <v>0</v>
      </c>
      <c r="H75" s="243"/>
      <c r="I75" s="243"/>
      <c r="J75" s="244" t="e">
        <f t="shared" si="0"/>
        <v>#DIV/0!</v>
      </c>
    </row>
    <row r="76" spans="1:10" x14ac:dyDescent="0.25">
      <c r="A76" s="190" t="s">
        <v>203</v>
      </c>
      <c r="B76" s="190" t="s">
        <v>180</v>
      </c>
      <c r="C76" s="190" t="s">
        <v>454</v>
      </c>
      <c r="D76" s="243"/>
      <c r="E76" s="243"/>
      <c r="F76" s="243"/>
      <c r="G76" s="243">
        <f t="shared" si="1"/>
        <v>0</v>
      </c>
      <c r="H76" s="243"/>
      <c r="I76" s="243"/>
      <c r="J76" s="244" t="e">
        <f t="shared" si="0"/>
        <v>#DIV/0!</v>
      </c>
    </row>
    <row r="77" spans="1:10" x14ac:dyDescent="0.25">
      <c r="A77" s="190" t="s">
        <v>418</v>
      </c>
      <c r="B77" s="190" t="s">
        <v>180</v>
      </c>
      <c r="C77" s="190" t="s">
        <v>455</v>
      </c>
      <c r="D77" s="243"/>
      <c r="E77" s="243"/>
      <c r="F77" s="243"/>
      <c r="G77" s="243">
        <f t="shared" si="1"/>
        <v>0</v>
      </c>
      <c r="H77" s="243"/>
      <c r="I77" s="243"/>
      <c r="J77" s="244" t="e">
        <f t="shared" ref="J77:J116" si="2">G77/I77</f>
        <v>#DIV/0!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243"/>
      <c r="E78" s="243"/>
      <c r="F78" s="243"/>
      <c r="G78" s="243">
        <f>SUM(D78:F78)</f>
        <v>0</v>
      </c>
      <c r="H78" s="243"/>
      <c r="I78" s="243"/>
      <c r="J78" s="244" t="e">
        <f>G78/I78</f>
        <v>#DIV/0!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243"/>
      <c r="E79" s="243"/>
      <c r="F79" s="243"/>
      <c r="G79" s="243">
        <f t="shared" ref="G79:G115" si="3">SUM(D79:F79)</f>
        <v>0</v>
      </c>
      <c r="H79" s="243"/>
      <c r="I79" s="243"/>
      <c r="J79" s="244" t="e">
        <f t="shared" si="2"/>
        <v>#DIV/0!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243"/>
      <c r="E80" s="243"/>
      <c r="F80" s="243"/>
      <c r="G80" s="243">
        <f t="shared" si="3"/>
        <v>0</v>
      </c>
      <c r="H80" s="243"/>
      <c r="I80" s="243"/>
      <c r="J80" s="244" t="e">
        <f t="shared" si="2"/>
        <v>#DIV/0!</v>
      </c>
    </row>
    <row r="81" spans="1:10" x14ac:dyDescent="0.25">
      <c r="A81" s="212" t="s">
        <v>438</v>
      </c>
      <c r="B81" s="190" t="s">
        <v>210</v>
      </c>
      <c r="C81" s="190" t="s">
        <v>439</v>
      </c>
      <c r="D81" s="243"/>
      <c r="E81" s="243"/>
      <c r="F81" s="243"/>
      <c r="G81" s="243">
        <f t="shared" si="3"/>
        <v>0</v>
      </c>
      <c r="H81" s="243"/>
      <c r="I81" s="243"/>
      <c r="J81" s="244" t="e">
        <f t="shared" si="2"/>
        <v>#DIV/0!</v>
      </c>
    </row>
    <row r="82" spans="1:10" x14ac:dyDescent="0.25">
      <c r="A82" s="190" t="s">
        <v>212</v>
      </c>
      <c r="B82" s="190" t="s">
        <v>213</v>
      </c>
      <c r="C82" s="190" t="s">
        <v>214</v>
      </c>
      <c r="D82" s="243"/>
      <c r="E82" s="243"/>
      <c r="F82" s="243"/>
      <c r="G82" s="243">
        <f t="shared" si="3"/>
        <v>0</v>
      </c>
      <c r="H82" s="243"/>
      <c r="I82" s="243"/>
      <c r="J82" s="244" t="e">
        <f t="shared" si="2"/>
        <v>#DIV/0!</v>
      </c>
    </row>
    <row r="83" spans="1:10" x14ac:dyDescent="0.25">
      <c r="A83" s="190" t="s">
        <v>215</v>
      </c>
      <c r="B83" s="190" t="s">
        <v>216</v>
      </c>
      <c r="C83" s="190" t="s">
        <v>216</v>
      </c>
      <c r="D83" s="243"/>
      <c r="E83" s="243"/>
      <c r="F83" s="243"/>
      <c r="G83" s="243">
        <f t="shared" si="3"/>
        <v>0</v>
      </c>
      <c r="H83" s="243"/>
      <c r="I83" s="243"/>
      <c r="J83" s="244" t="e">
        <f t="shared" si="2"/>
        <v>#DIV/0!</v>
      </c>
    </row>
    <row r="84" spans="1:10" x14ac:dyDescent="0.25">
      <c r="A84" s="190" t="s">
        <v>217</v>
      </c>
      <c r="B84" s="190" t="s">
        <v>216</v>
      </c>
      <c r="C84" s="190" t="s">
        <v>47</v>
      </c>
      <c r="D84" s="243"/>
      <c r="E84" s="243"/>
      <c r="F84" s="243"/>
      <c r="G84" s="243">
        <f t="shared" si="3"/>
        <v>0</v>
      </c>
      <c r="H84" s="243"/>
      <c r="I84" s="243"/>
      <c r="J84" s="244" t="e">
        <f t="shared" si="2"/>
        <v>#DIV/0!</v>
      </c>
    </row>
    <row r="85" spans="1:10" x14ac:dyDescent="0.25">
      <c r="A85" s="190" t="s">
        <v>218</v>
      </c>
      <c r="B85" s="190" t="s">
        <v>219</v>
      </c>
      <c r="C85" s="190" t="s">
        <v>220</v>
      </c>
      <c r="D85" s="243"/>
      <c r="E85" s="243"/>
      <c r="F85" s="243"/>
      <c r="G85" s="243">
        <f t="shared" si="3"/>
        <v>0</v>
      </c>
      <c r="H85" s="243"/>
      <c r="I85" s="243"/>
      <c r="J85" s="244" t="e">
        <f t="shared" si="2"/>
        <v>#DIV/0!</v>
      </c>
    </row>
    <row r="86" spans="1:10" x14ac:dyDescent="0.25">
      <c r="A86" s="190" t="s">
        <v>221</v>
      </c>
      <c r="B86" s="190" t="s">
        <v>219</v>
      </c>
      <c r="C86" s="190" t="s">
        <v>222</v>
      </c>
      <c r="D86" s="243"/>
      <c r="E86" s="243"/>
      <c r="F86" s="243"/>
      <c r="G86" s="243">
        <f t="shared" si="3"/>
        <v>0</v>
      </c>
      <c r="H86" s="243"/>
      <c r="I86" s="243"/>
      <c r="J86" s="244" t="e">
        <f t="shared" si="2"/>
        <v>#DIV/0!</v>
      </c>
    </row>
    <row r="87" spans="1:10" x14ac:dyDescent="0.25">
      <c r="A87" s="190" t="s">
        <v>223</v>
      </c>
      <c r="B87" s="190" t="s">
        <v>224</v>
      </c>
      <c r="C87" s="190" t="s">
        <v>225</v>
      </c>
      <c r="D87" s="243"/>
      <c r="E87" s="243"/>
      <c r="F87" s="243"/>
      <c r="G87" s="243">
        <f t="shared" si="3"/>
        <v>0</v>
      </c>
      <c r="H87" s="243"/>
      <c r="I87" s="243"/>
      <c r="J87" s="244" t="e">
        <f t="shared" si="2"/>
        <v>#DIV/0!</v>
      </c>
    </row>
    <row r="88" spans="1:10" x14ac:dyDescent="0.25">
      <c r="A88" s="190" t="s">
        <v>226</v>
      </c>
      <c r="B88" s="190" t="s">
        <v>227</v>
      </c>
      <c r="C88" s="190" t="s">
        <v>228</v>
      </c>
      <c r="D88" s="243"/>
      <c r="E88" s="243"/>
      <c r="F88" s="243"/>
      <c r="G88" s="243">
        <f t="shared" si="3"/>
        <v>0</v>
      </c>
      <c r="H88" s="243"/>
      <c r="I88" s="243"/>
      <c r="J88" s="244" t="e">
        <f t="shared" si="2"/>
        <v>#DIV/0!</v>
      </c>
    </row>
    <row r="89" spans="1:10" x14ac:dyDescent="0.25">
      <c r="A89" s="190" t="s">
        <v>229</v>
      </c>
      <c r="B89" s="190" t="s">
        <v>230</v>
      </c>
      <c r="C89" s="190" t="s">
        <v>231</v>
      </c>
      <c r="D89" s="243"/>
      <c r="E89" s="243"/>
      <c r="F89" s="243"/>
      <c r="G89" s="243">
        <f t="shared" si="3"/>
        <v>0</v>
      </c>
      <c r="H89" s="243"/>
      <c r="I89" s="243"/>
      <c r="J89" s="244" t="e">
        <f t="shared" si="2"/>
        <v>#DIV/0!</v>
      </c>
    </row>
    <row r="90" spans="1:10" x14ac:dyDescent="0.25">
      <c r="A90" s="190" t="s">
        <v>232</v>
      </c>
      <c r="B90" s="190" t="s">
        <v>233</v>
      </c>
      <c r="C90" s="190" t="s">
        <v>234</v>
      </c>
      <c r="D90" s="243"/>
      <c r="E90" s="243"/>
      <c r="F90" s="243"/>
      <c r="G90" s="243">
        <f t="shared" si="3"/>
        <v>0</v>
      </c>
      <c r="H90" s="243"/>
      <c r="I90" s="243"/>
      <c r="J90" s="244" t="e">
        <f t="shared" si="2"/>
        <v>#DIV/0!</v>
      </c>
    </row>
    <row r="91" spans="1:10" x14ac:dyDescent="0.25">
      <c r="A91" s="190" t="s">
        <v>235</v>
      </c>
      <c r="B91" s="190" t="s">
        <v>236</v>
      </c>
      <c r="C91" s="190" t="s">
        <v>237</v>
      </c>
      <c r="D91" s="243"/>
      <c r="E91" s="243"/>
      <c r="F91" s="243"/>
      <c r="G91" s="243">
        <f t="shared" si="3"/>
        <v>0</v>
      </c>
      <c r="H91" s="243"/>
      <c r="I91" s="243"/>
      <c r="J91" s="244" t="e">
        <f t="shared" si="2"/>
        <v>#DIV/0!</v>
      </c>
    </row>
    <row r="92" spans="1:10" x14ac:dyDescent="0.25">
      <c r="A92" s="190" t="s">
        <v>238</v>
      </c>
      <c r="B92" s="190" t="s">
        <v>239</v>
      </c>
      <c r="C92" s="190" t="s">
        <v>240</v>
      </c>
      <c r="D92" s="243"/>
      <c r="E92" s="243"/>
      <c r="F92" s="243"/>
      <c r="G92" s="243">
        <f t="shared" si="3"/>
        <v>0</v>
      </c>
      <c r="H92" s="243"/>
      <c r="I92" s="243"/>
      <c r="J92" s="244" t="e">
        <f t="shared" si="2"/>
        <v>#DIV/0!</v>
      </c>
    </row>
    <row r="93" spans="1:10" x14ac:dyDescent="0.25">
      <c r="A93" s="190" t="s">
        <v>244</v>
      </c>
      <c r="B93" s="190" t="s">
        <v>242</v>
      </c>
      <c r="C93" s="190" t="s">
        <v>242</v>
      </c>
      <c r="D93" s="243"/>
      <c r="E93" s="243"/>
      <c r="F93" s="243"/>
      <c r="G93" s="243">
        <f t="shared" si="3"/>
        <v>0</v>
      </c>
      <c r="H93" s="243"/>
      <c r="I93" s="243"/>
      <c r="J93" s="244" t="e">
        <f t="shared" si="2"/>
        <v>#DIV/0!</v>
      </c>
    </row>
    <row r="94" spans="1:10" x14ac:dyDescent="0.25">
      <c r="A94" s="190" t="s">
        <v>245</v>
      </c>
      <c r="B94" s="190" t="s">
        <v>246</v>
      </c>
      <c r="C94" s="190" t="s">
        <v>247</v>
      </c>
      <c r="D94" s="243"/>
      <c r="E94" s="243"/>
      <c r="F94" s="243"/>
      <c r="G94" s="243">
        <f t="shared" si="3"/>
        <v>0</v>
      </c>
      <c r="H94" s="243"/>
      <c r="I94" s="243"/>
      <c r="J94" s="244" t="e">
        <f t="shared" si="2"/>
        <v>#DIV/0!</v>
      </c>
    </row>
    <row r="95" spans="1:10" x14ac:dyDescent="0.25">
      <c r="A95" s="190" t="s">
        <v>248</v>
      </c>
      <c r="B95" s="190" t="s">
        <v>249</v>
      </c>
      <c r="C95" s="190" t="s">
        <v>250</v>
      </c>
      <c r="D95" s="243"/>
      <c r="E95" s="243"/>
      <c r="F95" s="243"/>
      <c r="G95" s="243">
        <f t="shared" si="3"/>
        <v>0</v>
      </c>
      <c r="H95" s="243"/>
      <c r="I95" s="243"/>
      <c r="J95" s="244" t="e">
        <f t="shared" si="2"/>
        <v>#DIV/0!</v>
      </c>
    </row>
    <row r="96" spans="1:10" x14ac:dyDescent="0.25">
      <c r="A96" s="190" t="s">
        <v>251</v>
      </c>
      <c r="B96" s="190" t="s">
        <v>252</v>
      </c>
      <c r="C96" s="190" t="s">
        <v>253</v>
      </c>
      <c r="D96" s="243"/>
      <c r="E96" s="243"/>
      <c r="F96" s="243"/>
      <c r="G96" s="243">
        <f t="shared" si="3"/>
        <v>0</v>
      </c>
      <c r="H96" s="243"/>
      <c r="I96" s="243"/>
      <c r="J96" s="244" t="e">
        <f t="shared" si="2"/>
        <v>#DIV/0!</v>
      </c>
    </row>
    <row r="97" spans="1:10" x14ac:dyDescent="0.25">
      <c r="A97" s="190" t="s">
        <v>254</v>
      </c>
      <c r="B97" s="190" t="s">
        <v>255</v>
      </c>
      <c r="C97" s="190" t="s">
        <v>256</v>
      </c>
      <c r="D97" s="243"/>
      <c r="E97" s="243"/>
      <c r="F97" s="243"/>
      <c r="G97" s="243">
        <f t="shared" si="3"/>
        <v>0</v>
      </c>
      <c r="H97" s="243"/>
      <c r="I97" s="243"/>
      <c r="J97" s="244" t="e">
        <f t="shared" si="2"/>
        <v>#DIV/0!</v>
      </c>
    </row>
    <row r="98" spans="1:10" x14ac:dyDescent="0.25">
      <c r="A98" s="190" t="s">
        <v>257</v>
      </c>
      <c r="B98" s="190" t="s">
        <v>258</v>
      </c>
      <c r="C98" s="190" t="s">
        <v>259</v>
      </c>
      <c r="D98" s="243"/>
      <c r="E98" s="243"/>
      <c r="F98" s="243"/>
      <c r="G98" s="243">
        <f t="shared" si="3"/>
        <v>0</v>
      </c>
      <c r="H98" s="243"/>
      <c r="I98" s="243"/>
      <c r="J98" s="244" t="e">
        <f t="shared" si="2"/>
        <v>#DIV/0!</v>
      </c>
    </row>
    <row r="99" spans="1:10" x14ac:dyDescent="0.25">
      <c r="A99" s="190" t="s">
        <v>410</v>
      </c>
      <c r="B99" s="190" t="s">
        <v>258</v>
      </c>
      <c r="C99" s="190" t="s">
        <v>414</v>
      </c>
      <c r="D99" s="243"/>
      <c r="E99" s="243"/>
      <c r="F99" s="243"/>
      <c r="G99" s="243">
        <f t="shared" si="3"/>
        <v>0</v>
      </c>
      <c r="H99" s="243"/>
      <c r="I99" s="243"/>
      <c r="J99" s="244" t="e">
        <f t="shared" si="2"/>
        <v>#DIV/0!</v>
      </c>
    </row>
    <row r="100" spans="1:10" x14ac:dyDescent="0.25">
      <c r="A100" s="190" t="s">
        <v>260</v>
      </c>
      <c r="B100" s="190" t="s">
        <v>258</v>
      </c>
      <c r="C100" s="190" t="s">
        <v>443</v>
      </c>
      <c r="D100" s="243"/>
      <c r="E100" s="243"/>
      <c r="F100" s="243"/>
      <c r="G100" s="243">
        <f t="shared" si="3"/>
        <v>0</v>
      </c>
      <c r="H100" s="243"/>
      <c r="I100" s="243"/>
      <c r="J100" s="244" t="e">
        <f t="shared" si="2"/>
        <v>#DIV/0!</v>
      </c>
    </row>
    <row r="101" spans="1:10" x14ac:dyDescent="0.25">
      <c r="A101" s="190" t="s">
        <v>262</v>
      </c>
      <c r="B101" s="190" t="s">
        <v>258</v>
      </c>
      <c r="C101" s="190" t="s">
        <v>444</v>
      </c>
      <c r="D101" s="243"/>
      <c r="E101" s="243"/>
      <c r="F101" s="243"/>
      <c r="G101" s="243">
        <f t="shared" si="3"/>
        <v>0</v>
      </c>
      <c r="H101" s="243"/>
      <c r="I101" s="243"/>
      <c r="J101" s="244" t="e">
        <f t="shared" si="2"/>
        <v>#DIV/0!</v>
      </c>
    </row>
    <row r="102" spans="1:10" x14ac:dyDescent="0.25">
      <c r="A102" s="190" t="s">
        <v>264</v>
      </c>
      <c r="B102" s="190" t="s">
        <v>258</v>
      </c>
      <c r="C102" s="190" t="s">
        <v>445</v>
      </c>
      <c r="D102" s="243"/>
      <c r="E102" s="243"/>
      <c r="F102" s="243"/>
      <c r="G102" s="243">
        <f t="shared" si="3"/>
        <v>0</v>
      </c>
      <c r="H102" s="243"/>
      <c r="I102" s="243"/>
      <c r="J102" s="244" t="e">
        <f t="shared" si="2"/>
        <v>#DIV/0!</v>
      </c>
    </row>
    <row r="103" spans="1:10" x14ac:dyDescent="0.25">
      <c r="A103" s="190" t="s">
        <v>266</v>
      </c>
      <c r="B103" s="190" t="s">
        <v>258</v>
      </c>
      <c r="C103" s="190" t="s">
        <v>446</v>
      </c>
      <c r="D103" s="243"/>
      <c r="E103" s="243"/>
      <c r="F103" s="243"/>
      <c r="G103" s="243">
        <f t="shared" si="3"/>
        <v>0</v>
      </c>
      <c r="H103" s="243"/>
      <c r="I103" s="243"/>
      <c r="J103" s="244" t="e">
        <f t="shared" si="2"/>
        <v>#DIV/0!</v>
      </c>
    </row>
    <row r="104" spans="1:10" x14ac:dyDescent="0.25">
      <c r="A104" s="190" t="s">
        <v>268</v>
      </c>
      <c r="B104" s="190" t="s">
        <v>258</v>
      </c>
      <c r="C104" s="190" t="s">
        <v>447</v>
      </c>
      <c r="D104" s="243"/>
      <c r="E104" s="243"/>
      <c r="F104" s="243"/>
      <c r="G104" s="243">
        <f t="shared" si="3"/>
        <v>0</v>
      </c>
      <c r="H104" s="243"/>
      <c r="I104" s="243"/>
      <c r="J104" s="244" t="e">
        <f t="shared" si="2"/>
        <v>#DIV/0!</v>
      </c>
    </row>
    <row r="105" spans="1:10" x14ac:dyDescent="0.25">
      <c r="A105" s="190" t="s">
        <v>270</v>
      </c>
      <c r="B105" s="190" t="s">
        <v>258</v>
      </c>
      <c r="C105" s="190" t="s">
        <v>448</v>
      </c>
      <c r="D105" s="243"/>
      <c r="E105" s="243"/>
      <c r="F105" s="243"/>
      <c r="G105" s="243">
        <f t="shared" si="3"/>
        <v>0</v>
      </c>
      <c r="H105" s="243"/>
      <c r="I105" s="243"/>
      <c r="J105" s="244" t="e">
        <f t="shared" si="2"/>
        <v>#DIV/0!</v>
      </c>
    </row>
    <row r="106" spans="1:10" x14ac:dyDescent="0.25">
      <c r="A106" s="190" t="s">
        <v>272</v>
      </c>
      <c r="B106" s="190" t="s">
        <v>258</v>
      </c>
      <c r="C106" s="190" t="s">
        <v>449</v>
      </c>
      <c r="D106" s="243"/>
      <c r="E106" s="243"/>
      <c r="F106" s="243"/>
      <c r="G106" s="243">
        <f t="shared" si="3"/>
        <v>0</v>
      </c>
      <c r="H106" s="243"/>
      <c r="I106" s="243"/>
      <c r="J106" s="244" t="e">
        <f t="shared" si="2"/>
        <v>#DIV/0!</v>
      </c>
    </row>
    <row r="107" spans="1:10" x14ac:dyDescent="0.25">
      <c r="A107" s="190" t="s">
        <v>274</v>
      </c>
      <c r="B107" s="190" t="s">
        <v>258</v>
      </c>
      <c r="C107" s="190" t="s">
        <v>450</v>
      </c>
      <c r="D107" s="243"/>
      <c r="E107" s="243"/>
      <c r="F107" s="243"/>
      <c r="G107" s="243">
        <f t="shared" si="3"/>
        <v>0</v>
      </c>
      <c r="H107" s="243"/>
      <c r="I107" s="243"/>
      <c r="J107" s="244" t="e">
        <f t="shared" si="2"/>
        <v>#DIV/0!</v>
      </c>
    </row>
    <row r="108" spans="1:10" x14ac:dyDescent="0.25">
      <c r="A108" s="190" t="s">
        <v>296</v>
      </c>
      <c r="B108" s="190" t="s">
        <v>258</v>
      </c>
      <c r="C108" s="190" t="s">
        <v>451</v>
      </c>
      <c r="D108" s="243"/>
      <c r="E108" s="243"/>
      <c r="F108" s="243"/>
      <c r="G108" s="243">
        <f t="shared" si="3"/>
        <v>0</v>
      </c>
      <c r="H108" s="243"/>
      <c r="I108" s="243"/>
      <c r="J108" s="244" t="e">
        <f t="shared" si="2"/>
        <v>#DIV/0!</v>
      </c>
    </row>
    <row r="109" spans="1:10" x14ac:dyDescent="0.25">
      <c r="A109" s="190" t="s">
        <v>402</v>
      </c>
      <c r="B109" s="190" t="s">
        <v>258</v>
      </c>
      <c r="C109" s="190" t="s">
        <v>452</v>
      </c>
      <c r="D109" s="243"/>
      <c r="E109" s="243"/>
      <c r="F109" s="243"/>
      <c r="G109" s="243">
        <f t="shared" si="3"/>
        <v>0</v>
      </c>
      <c r="H109" s="243"/>
      <c r="I109" s="243"/>
      <c r="J109" s="244" t="e">
        <f t="shared" si="2"/>
        <v>#DIV/0!</v>
      </c>
    </row>
    <row r="110" spans="1:10" x14ac:dyDescent="0.25">
      <c r="A110" s="190" t="s">
        <v>276</v>
      </c>
      <c r="B110" s="190" t="s">
        <v>277</v>
      </c>
      <c r="C110" s="190" t="s">
        <v>277</v>
      </c>
      <c r="D110" s="243"/>
      <c r="E110" s="243"/>
      <c r="F110" s="243"/>
      <c r="G110" s="243">
        <f t="shared" si="3"/>
        <v>0</v>
      </c>
      <c r="H110" s="243"/>
      <c r="I110" s="243"/>
      <c r="J110" s="244" t="e">
        <f t="shared" si="2"/>
        <v>#DIV/0!</v>
      </c>
    </row>
    <row r="111" spans="1:10" x14ac:dyDescent="0.25">
      <c r="A111" s="190" t="s">
        <v>278</v>
      </c>
      <c r="B111" s="190" t="s">
        <v>277</v>
      </c>
      <c r="C111" s="190" t="s">
        <v>279</v>
      </c>
      <c r="D111" s="243"/>
      <c r="E111" s="243"/>
      <c r="F111" s="243"/>
      <c r="G111" s="243">
        <f t="shared" si="3"/>
        <v>0</v>
      </c>
      <c r="H111" s="243"/>
      <c r="I111" s="243"/>
      <c r="J111" s="244" t="e">
        <f t="shared" si="2"/>
        <v>#DIV/0!</v>
      </c>
    </row>
    <row r="112" spans="1:10" x14ac:dyDescent="0.25">
      <c r="A112" s="190" t="s">
        <v>280</v>
      </c>
      <c r="B112" s="190" t="s">
        <v>281</v>
      </c>
      <c r="C112" s="190" t="s">
        <v>282</v>
      </c>
      <c r="D112" s="243"/>
      <c r="E112" s="243"/>
      <c r="F112" s="243"/>
      <c r="G112" s="243">
        <f t="shared" si="3"/>
        <v>0</v>
      </c>
      <c r="H112" s="243"/>
      <c r="I112" s="243"/>
      <c r="J112" s="244" t="e">
        <f t="shared" si="2"/>
        <v>#DIV/0!</v>
      </c>
    </row>
    <row r="113" spans="1:10" x14ac:dyDescent="0.25">
      <c r="A113" s="190" t="s">
        <v>283</v>
      </c>
      <c r="B113" s="190" t="s">
        <v>284</v>
      </c>
      <c r="C113" s="190" t="s">
        <v>285</v>
      </c>
      <c r="D113" s="243"/>
      <c r="E113" s="243"/>
      <c r="F113" s="243"/>
      <c r="G113" s="243">
        <f t="shared" si="3"/>
        <v>0</v>
      </c>
      <c r="H113" s="243"/>
      <c r="I113" s="243"/>
      <c r="J113" s="244" t="e">
        <f t="shared" si="2"/>
        <v>#DIV/0!</v>
      </c>
    </row>
    <row r="114" spans="1:10" x14ac:dyDescent="0.25">
      <c r="A114" s="190" t="s">
        <v>286</v>
      </c>
      <c r="B114" s="190" t="s">
        <v>287</v>
      </c>
      <c r="C114" s="190" t="s">
        <v>287</v>
      </c>
      <c r="D114" s="243"/>
      <c r="E114" s="243"/>
      <c r="F114" s="243"/>
      <c r="G114" s="243">
        <f t="shared" si="3"/>
        <v>0</v>
      </c>
      <c r="H114" s="243"/>
      <c r="I114" s="243"/>
      <c r="J114" s="244" t="e">
        <f>G114/I114</f>
        <v>#DIV/0!</v>
      </c>
    </row>
    <row r="115" spans="1:10" ht="13.8" thickBot="1" x14ac:dyDescent="0.3">
      <c r="A115" s="212" t="s">
        <v>441</v>
      </c>
      <c r="B115" s="190" t="s">
        <v>287</v>
      </c>
      <c r="C115" s="190" t="s">
        <v>440</v>
      </c>
      <c r="D115" s="243"/>
      <c r="E115" s="243"/>
      <c r="F115" s="243"/>
      <c r="G115" s="243">
        <f t="shared" si="3"/>
        <v>0</v>
      </c>
      <c r="H115" s="243"/>
      <c r="I115" s="243"/>
      <c r="J115" s="244" t="e">
        <f>G115/I115</f>
        <v>#DIV/0!</v>
      </c>
    </row>
    <row r="116" spans="1:10" ht="13.8" thickTop="1" x14ac:dyDescent="0.25">
      <c r="A116" s="199" t="s">
        <v>288</v>
      </c>
      <c r="B116" s="199"/>
      <c r="C116" s="199"/>
      <c r="D116" s="247">
        <f>SUM(D3:D115)</f>
        <v>0</v>
      </c>
      <c r="E116" s="247">
        <f>SUM(E3:E115)</f>
        <v>0</v>
      </c>
      <c r="F116" s="247">
        <f>SUM(F3:F115)</f>
        <v>0</v>
      </c>
      <c r="G116" s="247">
        <f t="shared" ref="G116" si="4">D116+E116+F116</f>
        <v>0</v>
      </c>
      <c r="H116" s="247">
        <f>SUM(H3:H115)</f>
        <v>0</v>
      </c>
      <c r="I116" s="247">
        <f>SUM(I3:I115)</f>
        <v>0</v>
      </c>
      <c r="J116" s="248" t="e">
        <f t="shared" si="2"/>
        <v>#DIV/0!</v>
      </c>
    </row>
    <row r="118" spans="1:10" x14ac:dyDescent="0.25">
      <c r="A118" s="203" t="s">
        <v>496</v>
      </c>
      <c r="B118" s="203"/>
      <c r="C118" s="203"/>
      <c r="D118" s="249"/>
      <c r="E118" s="249"/>
      <c r="F118" s="249"/>
      <c r="G118" s="249"/>
      <c r="H118" s="249"/>
      <c r="I118" s="249"/>
      <c r="J118" s="250"/>
    </row>
    <row r="120" spans="1:10" x14ac:dyDescent="0.25">
      <c r="A120" s="203" t="s">
        <v>291</v>
      </c>
      <c r="B120" s="203"/>
      <c r="C120" s="203"/>
      <c r="D120" s="249"/>
      <c r="E120" s="249"/>
      <c r="F120" s="249"/>
      <c r="G120" s="249"/>
      <c r="H120" s="249"/>
      <c r="I120" s="249"/>
      <c r="J120" s="250"/>
    </row>
  </sheetData>
  <mergeCells count="1">
    <mergeCell ref="D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37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P101" sqref="P101"/>
    </sheetView>
  </sheetViews>
  <sheetFormatPr defaultColWidth="5.6640625" defaultRowHeight="13.2" x14ac:dyDescent="0.25"/>
  <cols>
    <col min="1" max="1" width="6.6640625" style="174" customWidth="1"/>
    <col min="2" max="2" width="11.33203125" style="149" bestFit="1" customWidth="1"/>
    <col min="3" max="3" width="26.44140625" style="149" bestFit="1" customWidth="1"/>
    <col min="4" max="4" width="7.6640625" style="149" customWidth="1"/>
    <col min="5" max="5" width="7" style="149" customWidth="1"/>
    <col min="6" max="6" width="8" style="149" customWidth="1"/>
    <col min="7" max="7" width="6.88671875" style="149" customWidth="1"/>
    <col min="8" max="8" width="7.6640625" style="149" customWidth="1"/>
    <col min="9" max="9" width="7.109375" style="149" bestFit="1" customWidth="1"/>
    <col min="10" max="10" width="8" style="149" customWidth="1"/>
    <col min="11" max="11" width="7.109375" style="149" bestFit="1" customWidth="1"/>
    <col min="12" max="12" width="6.88671875" style="149" customWidth="1"/>
    <col min="13" max="13" width="7.33203125" style="149" customWidth="1"/>
    <col min="14" max="14" width="7.44140625" style="149" customWidth="1"/>
    <col min="15" max="15" width="7" style="149" bestFit="1" customWidth="1"/>
    <col min="16" max="16" width="8.109375" style="166" customWidth="1"/>
    <col min="17" max="16384" width="5.6640625" style="10"/>
  </cols>
  <sheetData>
    <row r="1" spans="1:17" s="9" customFormat="1" x14ac:dyDescent="0.25">
      <c r="A1" s="258"/>
      <c r="B1" s="259"/>
      <c r="C1" s="260"/>
      <c r="D1" s="292" t="s">
        <v>292</v>
      </c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4"/>
      <c r="P1" s="181" t="s">
        <v>293</v>
      </c>
    </row>
    <row r="2" spans="1:17" s="175" customFormat="1" x14ac:dyDescent="0.25">
      <c r="A2" s="261" t="s">
        <v>0</v>
      </c>
      <c r="B2" s="262" t="s">
        <v>1</v>
      </c>
      <c r="C2" s="262" t="s">
        <v>2</v>
      </c>
      <c r="D2" s="263">
        <v>44575</v>
      </c>
      <c r="E2" s="263">
        <v>44607</v>
      </c>
      <c r="F2" s="263">
        <v>44636</v>
      </c>
      <c r="G2" s="263">
        <v>44668</v>
      </c>
      <c r="H2" s="263">
        <v>44699</v>
      </c>
      <c r="I2" s="263">
        <v>44731</v>
      </c>
      <c r="J2" s="263">
        <v>44762</v>
      </c>
      <c r="K2" s="263">
        <v>44794</v>
      </c>
      <c r="L2" s="263">
        <v>44826</v>
      </c>
      <c r="M2" s="263">
        <v>44857</v>
      </c>
      <c r="N2" s="263">
        <v>44889</v>
      </c>
      <c r="O2" s="263">
        <v>44920</v>
      </c>
      <c r="P2" s="264" t="s">
        <v>294</v>
      </c>
    </row>
    <row r="3" spans="1:17" x14ac:dyDescent="0.25">
      <c r="A3" s="182" t="s">
        <v>9</v>
      </c>
      <c r="B3" s="183" t="s">
        <v>10</v>
      </c>
      <c r="C3" s="183" t="s">
        <v>11</v>
      </c>
      <c r="D3" s="184">
        <f>'Jan 2022'!J3</f>
        <v>0.5714285714285714</v>
      </c>
      <c r="E3" s="184">
        <f>'Feb 2022'!J3</f>
        <v>0.5</v>
      </c>
      <c r="F3" s="184">
        <f>'Mar 2022'!J3</f>
        <v>0.74193548387096775</v>
      </c>
      <c r="G3" s="184">
        <f>'Apr 2022'!J3</f>
        <v>0</v>
      </c>
      <c r="H3" s="184">
        <f>'May 2022'!J3</f>
        <v>0.8</v>
      </c>
      <c r="I3" s="184">
        <f>'Jun 2022'!J3</f>
        <v>0.76</v>
      </c>
      <c r="J3" s="184">
        <v>0.73076923076923073</v>
      </c>
      <c r="K3" s="184">
        <f>'Aug 2022'!J3</f>
        <v>0.68181818181818177</v>
      </c>
      <c r="L3" s="184"/>
      <c r="M3" s="184"/>
      <c r="N3" s="184"/>
      <c r="O3" s="184"/>
      <c r="P3" s="185">
        <f>SUM(D3:O3)/8</f>
        <v>0.59824393348586891</v>
      </c>
      <c r="Q3" s="11"/>
    </row>
    <row r="4" spans="1:17" x14ac:dyDescent="0.25">
      <c r="A4" s="182" t="s">
        <v>12</v>
      </c>
      <c r="B4" s="183" t="s">
        <v>13</v>
      </c>
      <c r="C4" s="183" t="s">
        <v>13</v>
      </c>
      <c r="D4" s="184">
        <f>'Jan 2022'!J4</f>
        <v>0.8</v>
      </c>
      <c r="E4" s="184">
        <f>'Feb 2022'!J4</f>
        <v>0.5</v>
      </c>
      <c r="F4" s="184">
        <f>'Mar 2022'!J4</f>
        <v>0.7857142857142857</v>
      </c>
      <c r="G4" s="184">
        <f>'Apr 2022'!J4</f>
        <v>0.75</v>
      </c>
      <c r="H4" s="184">
        <f>'May 2022'!J4</f>
        <v>0.63636363636363635</v>
      </c>
      <c r="I4" s="184">
        <f>'Jun 2022'!J4</f>
        <v>1.5</v>
      </c>
      <c r="J4" s="184">
        <v>0.96</v>
      </c>
      <c r="K4" s="184">
        <f>'Aug 2022'!J4</f>
        <v>0.86363636363636365</v>
      </c>
      <c r="L4" s="184"/>
      <c r="M4" s="184"/>
      <c r="N4" s="184"/>
      <c r="O4" s="184"/>
      <c r="P4" s="185">
        <f>SUM(D4:O4)/8</f>
        <v>0.84946428571428567</v>
      </c>
    </row>
    <row r="5" spans="1:17" x14ac:dyDescent="0.25">
      <c r="A5" s="182" t="s">
        <v>14</v>
      </c>
      <c r="B5" s="183" t="s">
        <v>15</v>
      </c>
      <c r="C5" s="183" t="s">
        <v>15</v>
      </c>
      <c r="D5" s="184">
        <f>'Jan 2022'!J5</f>
        <v>1</v>
      </c>
      <c r="E5" s="184">
        <f>'Feb 2022'!J5</f>
        <v>0.83333333333333337</v>
      </c>
      <c r="F5" s="184">
        <f>'Mar 2022'!J5</f>
        <v>0.90909090909090906</v>
      </c>
      <c r="G5" s="184">
        <f>'Apr 2022'!J5</f>
        <v>1.1666666666666667</v>
      </c>
      <c r="H5" s="184">
        <f>'May 2022'!J5</f>
        <v>1</v>
      </c>
      <c r="I5" s="184">
        <f>'Jun 2022'!J5</f>
        <v>1</v>
      </c>
      <c r="J5" s="184">
        <v>1</v>
      </c>
      <c r="K5" s="184">
        <f>'Aug 2022'!J5</f>
        <v>1</v>
      </c>
      <c r="L5" s="184"/>
      <c r="M5" s="184"/>
      <c r="N5" s="184"/>
      <c r="O5" s="184"/>
      <c r="P5" s="185">
        <f t="shared" ref="P5:P68" si="0">SUM(D5:O5)/8</f>
        <v>0.98863636363636365</v>
      </c>
    </row>
    <row r="6" spans="1:17" x14ac:dyDescent="0.25">
      <c r="A6" s="182" t="s">
        <v>16</v>
      </c>
      <c r="B6" s="183" t="s">
        <v>17</v>
      </c>
      <c r="C6" s="183" t="s">
        <v>18</v>
      </c>
      <c r="D6" s="184">
        <f>'Jan 2022'!J6</f>
        <v>0.66666666666666663</v>
      </c>
      <c r="E6" s="184">
        <f>'Feb 2022'!J6</f>
        <v>0.8571428571428571</v>
      </c>
      <c r="F6" s="184">
        <f>'Mar 2022'!J6</f>
        <v>0.90476190476190477</v>
      </c>
      <c r="G6" s="184">
        <f>'Apr 2022'!J6</f>
        <v>0.86363636363636365</v>
      </c>
      <c r="H6" s="184">
        <f>'May 2022'!J6</f>
        <v>0.85</v>
      </c>
      <c r="I6" s="184">
        <f>'Jun 2022'!J6</f>
        <v>1</v>
      </c>
      <c r="J6" s="184">
        <v>1.0833333333333333</v>
      </c>
      <c r="K6" s="184">
        <f>'Aug 2022'!J6</f>
        <v>0.82352941176470584</v>
      </c>
      <c r="L6" s="184"/>
      <c r="M6" s="184"/>
      <c r="N6" s="184"/>
      <c r="O6" s="184"/>
      <c r="P6" s="185">
        <f t="shared" si="0"/>
        <v>0.88113381716322881</v>
      </c>
    </row>
    <row r="7" spans="1:17" x14ac:dyDescent="0.25">
      <c r="A7" s="182" t="s">
        <v>19</v>
      </c>
      <c r="B7" s="183" t="s">
        <v>17</v>
      </c>
      <c r="C7" s="183" t="s">
        <v>20</v>
      </c>
      <c r="D7" s="184">
        <f>'Jan 2022'!J7</f>
        <v>0.45945945945945948</v>
      </c>
      <c r="E7" s="184">
        <f>'Feb 2022'!J7</f>
        <v>0.48148148148148145</v>
      </c>
      <c r="F7" s="184">
        <f>'Mar 2022'!J7</f>
        <v>0.94339622641509435</v>
      </c>
      <c r="G7" s="184">
        <f>'Apr 2022'!J7</f>
        <v>0.4642857142857143</v>
      </c>
      <c r="H7" s="184">
        <f>'May 2022'!J7</f>
        <v>1.032258064516129</v>
      </c>
      <c r="I7" s="184">
        <f>'Jun 2022'!J7</f>
        <v>0.75</v>
      </c>
      <c r="J7" s="184">
        <v>1.1153846153846154</v>
      </c>
      <c r="K7" s="184">
        <f>'Aug 2022'!J7</f>
        <v>1.1276595744680851</v>
      </c>
      <c r="L7" s="184"/>
      <c r="M7" s="184"/>
      <c r="N7" s="184"/>
      <c r="O7" s="184"/>
      <c r="P7" s="185">
        <f t="shared" si="0"/>
        <v>0.79674064200132233</v>
      </c>
    </row>
    <row r="8" spans="1:17" x14ac:dyDescent="0.25">
      <c r="A8" s="182" t="s">
        <v>21</v>
      </c>
      <c r="B8" s="183" t="s">
        <v>22</v>
      </c>
      <c r="C8" s="183" t="s">
        <v>23</v>
      </c>
      <c r="D8" s="184">
        <f>'Jan 2022'!J8</f>
        <v>1.3076923076923077</v>
      </c>
      <c r="E8" s="184">
        <f>'Feb 2022'!J8</f>
        <v>0.73333333333333328</v>
      </c>
      <c r="F8" s="184">
        <f>'Mar 2022'!J8</f>
        <v>0.76470588235294112</v>
      </c>
      <c r="G8" s="184">
        <f>'Apr 2022'!J8</f>
        <v>0.75</v>
      </c>
      <c r="H8" s="184">
        <f>'May 2022'!J8</f>
        <v>0.66666666666666663</v>
      </c>
      <c r="I8" s="184">
        <f>'Jun 2022'!J8</f>
        <v>0.60869565217391308</v>
      </c>
      <c r="J8" s="184">
        <v>1</v>
      </c>
      <c r="K8" s="184">
        <f>'Aug 2022'!J8</f>
        <v>2.2857142857142856</v>
      </c>
      <c r="L8" s="184"/>
      <c r="M8" s="184"/>
      <c r="N8" s="184"/>
      <c r="O8" s="184"/>
      <c r="P8" s="185">
        <f t="shared" si="0"/>
        <v>1.014601015991681</v>
      </c>
    </row>
    <row r="9" spans="1:17" x14ac:dyDescent="0.25">
      <c r="A9" s="182" t="s">
        <v>24</v>
      </c>
      <c r="B9" s="183" t="s">
        <v>25</v>
      </c>
      <c r="C9" s="183" t="s">
        <v>26</v>
      </c>
      <c r="D9" s="184">
        <f>'Jan 2022'!J9</f>
        <v>1.1323529411764706</v>
      </c>
      <c r="E9" s="184">
        <f>'Feb 2022'!J9</f>
        <v>0.97101449275362317</v>
      </c>
      <c r="F9" s="184">
        <f>'Mar 2022'!J9</f>
        <v>0.57608695652173914</v>
      </c>
      <c r="G9" s="184">
        <f>'Apr 2022'!J9</f>
        <v>0.97402597402597402</v>
      </c>
      <c r="H9" s="184">
        <f>'May 2022'!J9</f>
        <v>1.10752688172043</v>
      </c>
      <c r="I9" s="184">
        <f>'Jun 2022'!J9</f>
        <v>1.0833333333333333</v>
      </c>
      <c r="J9" s="184">
        <v>1.2688172043010753</v>
      </c>
      <c r="K9" s="184">
        <f>'Aug 2022'!J9</f>
        <v>1.2577319587628866</v>
      </c>
      <c r="L9" s="184"/>
      <c r="M9" s="184"/>
      <c r="N9" s="184"/>
      <c r="O9" s="184"/>
      <c r="P9" s="185">
        <f t="shared" si="0"/>
        <v>1.0463612178244415</v>
      </c>
    </row>
    <row r="10" spans="1:17" x14ac:dyDescent="0.25">
      <c r="A10" s="182" t="s">
        <v>27</v>
      </c>
      <c r="B10" s="183" t="s">
        <v>28</v>
      </c>
      <c r="C10" s="183" t="s">
        <v>29</v>
      </c>
      <c r="D10" s="184">
        <f>'Jan 2022'!J10</f>
        <v>0.8666666666666667</v>
      </c>
      <c r="E10" s="184">
        <f>'Feb 2022'!J10</f>
        <v>1.4545454545454546</v>
      </c>
      <c r="F10" s="184">
        <f>'Mar 2022'!J10</f>
        <v>0.85</v>
      </c>
      <c r="G10" s="184">
        <f>'Apr 2022'!J10</f>
        <v>1.0833333333333333</v>
      </c>
      <c r="H10" s="184">
        <f>'May 2022'!J10</f>
        <v>1</v>
      </c>
      <c r="I10" s="184">
        <f>'Jun 2022'!J10</f>
        <v>1.1052631578947369</v>
      </c>
      <c r="J10" s="184">
        <v>1.1666666666666667</v>
      </c>
      <c r="K10" s="184">
        <f>'Aug 2022'!J10</f>
        <v>1.1818181818181819</v>
      </c>
      <c r="L10" s="184"/>
      <c r="M10" s="184"/>
      <c r="N10" s="184"/>
      <c r="O10" s="184"/>
      <c r="P10" s="185">
        <f t="shared" si="0"/>
        <v>1.0885366826156302</v>
      </c>
    </row>
    <row r="11" spans="1:17" x14ac:dyDescent="0.25">
      <c r="A11" s="182" t="s">
        <v>30</v>
      </c>
      <c r="B11" s="183" t="s">
        <v>31</v>
      </c>
      <c r="C11" s="183" t="s">
        <v>32</v>
      </c>
      <c r="D11" s="184">
        <f>'Jan 2022'!J11</f>
        <v>0.54098360655737709</v>
      </c>
      <c r="E11" s="184">
        <f>'Feb 2022'!J11</f>
        <v>0.5714285714285714</v>
      </c>
      <c r="F11" s="184">
        <f>'Mar 2022'!J11</f>
        <v>0.48214285714285715</v>
      </c>
      <c r="G11" s="184">
        <f>'Apr 2022'!J11</f>
        <v>0.92500000000000004</v>
      </c>
      <c r="H11" s="184">
        <f>'May 2022'!J11</f>
        <v>0.63636363636363635</v>
      </c>
      <c r="I11" s="184">
        <f>'Jun 2022'!J11</f>
        <v>1.7222222222222223</v>
      </c>
      <c r="J11" s="184">
        <v>2.1923076923076925</v>
      </c>
      <c r="K11" s="184">
        <f>'Aug 2022'!J11</f>
        <v>0.64516129032258063</v>
      </c>
      <c r="L11" s="184"/>
      <c r="M11" s="184"/>
      <c r="N11" s="184"/>
      <c r="O11" s="184"/>
      <c r="P11" s="185">
        <f t="shared" si="0"/>
        <v>0.96445123454311732</v>
      </c>
    </row>
    <row r="12" spans="1:17" x14ac:dyDescent="0.25">
      <c r="A12" s="182" t="s">
        <v>33</v>
      </c>
      <c r="B12" s="183" t="s">
        <v>31</v>
      </c>
      <c r="C12" s="183" t="s">
        <v>34</v>
      </c>
      <c r="D12" s="184">
        <f>'Jan 2022'!J12</f>
        <v>0.11538461538461539</v>
      </c>
      <c r="E12" s="184">
        <f>'Feb 2022'!J12</f>
        <v>0.13008130081300814</v>
      </c>
      <c r="F12" s="184">
        <f>'Mar 2022'!J12</f>
        <v>3.3175355450236969E-2</v>
      </c>
      <c r="G12" s="184">
        <f>'Apr 2022'!J12</f>
        <v>0.40740740740740738</v>
      </c>
      <c r="H12" s="184">
        <f>'May 2022'!J12</f>
        <v>0.36496350364963503</v>
      </c>
      <c r="I12" s="184">
        <f>'Jun 2022'!J12</f>
        <v>0.94174757281553401</v>
      </c>
      <c r="J12" s="184">
        <v>1.146551724137931</v>
      </c>
      <c r="K12" s="184">
        <f>'Aug 2022'!J12</f>
        <v>0.50289017341040465</v>
      </c>
      <c r="L12" s="184"/>
      <c r="M12" s="184"/>
      <c r="N12" s="184"/>
      <c r="O12" s="184"/>
      <c r="P12" s="185">
        <f t="shared" si="0"/>
        <v>0.45527520663359655</v>
      </c>
    </row>
    <row r="13" spans="1:17" x14ac:dyDescent="0.25">
      <c r="A13" s="182" t="s">
        <v>35</v>
      </c>
      <c r="B13" s="183" t="s">
        <v>36</v>
      </c>
      <c r="C13" s="183" t="s">
        <v>37</v>
      </c>
      <c r="D13" s="184">
        <f>'Jan 2022'!J13</f>
        <v>1.1463414634146341</v>
      </c>
      <c r="E13" s="184">
        <f>'Feb 2022'!J13</f>
        <v>1.703125</v>
      </c>
      <c r="F13" s="184">
        <f>'Mar 2022'!J13</f>
        <v>1.7808219178082192</v>
      </c>
      <c r="G13" s="184">
        <f>'Apr 2022'!J13</f>
        <v>1.1935483870967742</v>
      </c>
      <c r="H13" s="184">
        <f>'May 2022'!J13</f>
        <v>0.85483870967741937</v>
      </c>
      <c r="I13" s="184">
        <f>'Jun 2022'!J13</f>
        <v>0.85074626865671643</v>
      </c>
      <c r="J13" s="184">
        <v>1</v>
      </c>
      <c r="K13" s="184">
        <f>'Aug 2022'!J13</f>
        <v>0.93220338983050843</v>
      </c>
      <c r="L13" s="184"/>
      <c r="M13" s="184"/>
      <c r="N13" s="184"/>
      <c r="O13" s="184"/>
      <c r="P13" s="185">
        <f t="shared" si="0"/>
        <v>1.1827031420605341</v>
      </c>
    </row>
    <row r="14" spans="1:17" x14ac:dyDescent="0.25">
      <c r="A14" s="182" t="s">
        <v>38</v>
      </c>
      <c r="B14" s="183" t="s">
        <v>36</v>
      </c>
      <c r="C14" s="183" t="s">
        <v>39</v>
      </c>
      <c r="D14" s="184">
        <f>'Jan 2022'!J14</f>
        <v>0.5</v>
      </c>
      <c r="E14" s="184">
        <f>'Feb 2022'!J14</f>
        <v>1</v>
      </c>
      <c r="F14" s="184">
        <f>'Mar 2022'!J14</f>
        <v>0.91666666666666663</v>
      </c>
      <c r="G14" s="184">
        <f>'Apr 2022'!J14</f>
        <v>0.8</v>
      </c>
      <c r="H14" s="184">
        <f>'May 2022'!J14</f>
        <v>1.2</v>
      </c>
      <c r="I14" s="184">
        <f>'Jun 2022'!J14</f>
        <v>0.88888888888888884</v>
      </c>
      <c r="J14" s="184">
        <v>0.8571428571428571</v>
      </c>
      <c r="K14" s="184">
        <f>'Aug 2022'!J14</f>
        <v>1</v>
      </c>
      <c r="L14" s="184"/>
      <c r="M14" s="184"/>
      <c r="N14" s="184"/>
      <c r="O14" s="184"/>
      <c r="P14" s="185">
        <f t="shared" si="0"/>
        <v>0.89533730158730152</v>
      </c>
    </row>
    <row r="15" spans="1:17" x14ac:dyDescent="0.25">
      <c r="A15" s="182" t="s">
        <v>40</v>
      </c>
      <c r="B15" s="183" t="s">
        <v>41</v>
      </c>
      <c r="C15" s="183" t="s">
        <v>42</v>
      </c>
      <c r="D15" s="184">
        <f>'Jan 2022'!J15</f>
        <v>0.84615384615384615</v>
      </c>
      <c r="E15" s="184">
        <f>'Feb 2022'!J15</f>
        <v>0.83333333333333337</v>
      </c>
      <c r="F15" s="184">
        <f>'Mar 2022'!J15</f>
        <v>1</v>
      </c>
      <c r="G15" s="184">
        <f>'Apr 2022'!J15</f>
        <v>1.0425531914893618</v>
      </c>
      <c r="H15" s="184">
        <f>'May 2022'!J15</f>
        <v>0.74358974358974361</v>
      </c>
      <c r="I15" s="184">
        <f>'Jun 2022'!J15</f>
        <v>0.8035714285714286</v>
      </c>
      <c r="J15" s="184">
        <v>0.83333333333333337</v>
      </c>
      <c r="K15" s="184">
        <f>'Aug 2022'!J15</f>
        <v>1.0217391304347827</v>
      </c>
      <c r="L15" s="184"/>
      <c r="M15" s="184"/>
      <c r="N15" s="184"/>
      <c r="O15" s="184"/>
      <c r="P15" s="185">
        <f t="shared" si="0"/>
        <v>0.89053425086322879</v>
      </c>
    </row>
    <row r="16" spans="1:17" x14ac:dyDescent="0.25">
      <c r="A16" s="182" t="s">
        <v>43</v>
      </c>
      <c r="B16" s="183" t="s">
        <v>44</v>
      </c>
      <c r="C16" s="183" t="s">
        <v>45</v>
      </c>
      <c r="D16" s="184">
        <f>'Jan 2022'!J16</f>
        <v>1.4571428571428571</v>
      </c>
      <c r="E16" s="184">
        <f>'Feb 2022'!J16</f>
        <v>2.0714285714285716</v>
      </c>
      <c r="F16" s="184">
        <f>'Mar 2022'!J16</f>
        <v>1.8095238095238095</v>
      </c>
      <c r="G16" s="184">
        <f>'Apr 2022'!J16</f>
        <v>1.3333333333333333</v>
      </c>
      <c r="H16" s="184">
        <f>'May 2022'!J16</f>
        <v>2.1904761904761907</v>
      </c>
      <c r="I16" s="184">
        <f>'Jun 2022'!J16</f>
        <v>1.4102564102564104</v>
      </c>
      <c r="J16" s="184">
        <v>1.0416666666666667</v>
      </c>
      <c r="K16" s="184">
        <f>'Aug 2022'!J16</f>
        <v>2.9666666666666668</v>
      </c>
      <c r="L16" s="184"/>
      <c r="M16" s="184"/>
      <c r="N16" s="184"/>
      <c r="O16" s="184"/>
      <c r="P16" s="185">
        <f t="shared" si="0"/>
        <v>1.785061813186813</v>
      </c>
    </row>
    <row r="17" spans="1:16" x14ac:dyDescent="0.25">
      <c r="A17" s="182" t="s">
        <v>46</v>
      </c>
      <c r="B17" s="183" t="s">
        <v>47</v>
      </c>
      <c r="C17" s="183" t="s">
        <v>48</v>
      </c>
      <c r="D17" s="184">
        <f>'Jan 2022'!J17</f>
        <v>0.84360189573459721</v>
      </c>
      <c r="E17" s="184">
        <f>'Feb 2022'!J17</f>
        <v>1.0126582278481013</v>
      </c>
      <c r="F17" s="184">
        <f>'Mar 2022'!J17</f>
        <v>1.0047619047619047</v>
      </c>
      <c r="G17" s="184">
        <f>'Apr 2022'!J17</f>
        <v>0.68442622950819676</v>
      </c>
      <c r="H17" s="184">
        <f>'May 2022'!J17</f>
        <v>0.99038461538461542</v>
      </c>
      <c r="I17" s="184">
        <f>'Jun 2022'!J17</f>
        <v>0.97233201581027673</v>
      </c>
      <c r="J17" s="184">
        <v>0.95412844036697253</v>
      </c>
      <c r="K17" s="184">
        <f>'Aug 2022'!J17</f>
        <v>0.96453900709219853</v>
      </c>
      <c r="L17" s="184"/>
      <c r="M17" s="184"/>
      <c r="N17" s="184"/>
      <c r="O17" s="184"/>
      <c r="P17" s="185">
        <f t="shared" si="0"/>
        <v>0.92835404206335792</v>
      </c>
    </row>
    <row r="18" spans="1:16" x14ac:dyDescent="0.25">
      <c r="A18" s="182" t="s">
        <v>49</v>
      </c>
      <c r="B18" s="183" t="s">
        <v>47</v>
      </c>
      <c r="C18" s="183" t="s">
        <v>50</v>
      </c>
      <c r="D18" s="184">
        <f>'Jan 2022'!J18</f>
        <v>1.201834862385321</v>
      </c>
      <c r="E18" s="184">
        <f>'Feb 2022'!J18</f>
        <v>1.2077922077922079</v>
      </c>
      <c r="F18" s="184">
        <f>'Mar 2022'!J18</f>
        <v>1.33</v>
      </c>
      <c r="G18" s="184">
        <f>'Apr 2022'!J18</f>
        <v>1.4642857142857142</v>
      </c>
      <c r="H18" s="184">
        <f>'May 2022'!J18</f>
        <v>1.0695652173913044</v>
      </c>
      <c r="I18" s="184">
        <f>'Jun 2022'!J18</f>
        <v>1.1544117647058822</v>
      </c>
      <c r="J18" s="184">
        <v>1.1507936507936507</v>
      </c>
      <c r="K18" s="184">
        <f>'Aug 2022'!J18</f>
        <v>1.1118881118881119</v>
      </c>
      <c r="L18" s="184"/>
      <c r="M18" s="184"/>
      <c r="N18" s="184"/>
      <c r="O18" s="184"/>
      <c r="P18" s="185">
        <f t="shared" si="0"/>
        <v>1.211321441155274</v>
      </c>
    </row>
    <row r="19" spans="1:16" x14ac:dyDescent="0.25">
      <c r="A19" s="182" t="s">
        <v>51</v>
      </c>
      <c r="B19" s="183" t="s">
        <v>52</v>
      </c>
      <c r="C19" s="183" t="s">
        <v>53</v>
      </c>
      <c r="D19" s="184">
        <f>'Jan 2022'!J19</f>
        <v>0.86956521739130432</v>
      </c>
      <c r="E19" s="184">
        <f>'Feb 2022'!J19</f>
        <v>0.88888888888888884</v>
      </c>
      <c r="F19" s="184">
        <f>'Mar 2022'!J19</f>
        <v>1</v>
      </c>
      <c r="G19" s="184">
        <f>'Apr 2022'!J19</f>
        <v>0.82352941176470584</v>
      </c>
      <c r="H19" s="184">
        <f>'May 2022'!J19</f>
        <v>0.76923076923076927</v>
      </c>
      <c r="I19" s="184">
        <f>'Jun 2022'!J19</f>
        <v>1</v>
      </c>
      <c r="J19" s="184">
        <v>0.75</v>
      </c>
      <c r="K19" s="184">
        <f>'Aug 2022'!J19</f>
        <v>2.7333333333333334</v>
      </c>
      <c r="L19" s="184"/>
      <c r="M19" s="184"/>
      <c r="N19" s="184"/>
      <c r="O19" s="184"/>
      <c r="P19" s="185">
        <f t="shared" si="0"/>
        <v>1.1043184525761252</v>
      </c>
    </row>
    <row r="20" spans="1:16" x14ac:dyDescent="0.25">
      <c r="A20" s="182" t="s">
        <v>54</v>
      </c>
      <c r="B20" s="183" t="s">
        <v>55</v>
      </c>
      <c r="C20" s="183" t="s">
        <v>56</v>
      </c>
      <c r="D20" s="184">
        <f>'Jan 2022'!J20</f>
        <v>0.66515837104072395</v>
      </c>
      <c r="E20" s="184">
        <f>'Feb 2022'!J20</f>
        <v>0.66331658291457285</v>
      </c>
      <c r="F20" s="184">
        <f>'Mar 2022'!J20</f>
        <v>0.88011695906432752</v>
      </c>
      <c r="G20" s="184">
        <f>'Apr 2022'!J20</f>
        <v>1.1734317343173433</v>
      </c>
      <c r="H20" s="184">
        <f>'May 2022'!J20</f>
        <v>0.90378006872852235</v>
      </c>
      <c r="I20" s="184">
        <f>'Jun 2022'!J20</f>
        <v>1</v>
      </c>
      <c r="J20" s="184">
        <v>1.1639871382636655</v>
      </c>
      <c r="K20" s="184">
        <f>'Aug 2022'!J20</f>
        <v>0.99386503067484666</v>
      </c>
      <c r="L20" s="184"/>
      <c r="M20" s="184"/>
      <c r="N20" s="184"/>
      <c r="O20" s="184"/>
      <c r="P20" s="185">
        <f t="shared" si="0"/>
        <v>0.93045698562550028</v>
      </c>
    </row>
    <row r="21" spans="1:16" x14ac:dyDescent="0.25">
      <c r="A21" s="186" t="s">
        <v>57</v>
      </c>
      <c r="B21" s="187" t="s">
        <v>55</v>
      </c>
      <c r="C21" s="187" t="s">
        <v>58</v>
      </c>
      <c r="D21" s="227"/>
      <c r="E21" s="227"/>
      <c r="F21" s="227"/>
      <c r="G21" s="227"/>
      <c r="H21" s="227"/>
      <c r="I21" s="227"/>
      <c r="J21" s="227"/>
      <c r="K21" s="227"/>
      <c r="L21" s="184"/>
      <c r="M21" s="184"/>
      <c r="N21" s="184"/>
      <c r="O21" s="184"/>
      <c r="P21" s="185">
        <f t="shared" si="0"/>
        <v>0</v>
      </c>
    </row>
    <row r="22" spans="1:16" x14ac:dyDescent="0.25">
      <c r="A22" s="186" t="s">
        <v>513</v>
      </c>
      <c r="B22" s="187" t="s">
        <v>55</v>
      </c>
      <c r="C22" s="187" t="s">
        <v>514</v>
      </c>
      <c r="D22" s="227"/>
      <c r="E22" s="227"/>
      <c r="F22" s="227"/>
      <c r="G22" s="227"/>
      <c r="H22" s="227"/>
      <c r="I22" s="227"/>
      <c r="J22" s="227"/>
      <c r="K22" s="227"/>
      <c r="L22" s="184"/>
      <c r="M22" s="184"/>
      <c r="N22" s="184"/>
      <c r="O22" s="184"/>
      <c r="P22" s="185">
        <f t="shared" si="0"/>
        <v>0</v>
      </c>
    </row>
    <row r="23" spans="1:16" x14ac:dyDescent="0.25">
      <c r="A23" s="182" t="s">
        <v>59</v>
      </c>
      <c r="B23" s="183" t="s">
        <v>60</v>
      </c>
      <c r="C23" s="183" t="s">
        <v>61</v>
      </c>
      <c r="D23" s="184">
        <f>'Jan 2022'!J22</f>
        <v>1.6483516483516484E-2</v>
      </c>
      <c r="E23" s="184">
        <f>'Feb 2022'!J22</f>
        <v>1.1818181818181819</v>
      </c>
      <c r="F23" s="184">
        <f>'Mar 2022'!J22</f>
        <v>1.4666666666666666</v>
      </c>
      <c r="G23" s="184">
        <f>'Apr 2022'!J22</f>
        <v>1.2307692307692308</v>
      </c>
      <c r="H23" s="184">
        <f>'May 2022'!J22</f>
        <v>0.90909090909090906</v>
      </c>
      <c r="I23" s="184">
        <f>'Jun 2022'!J22</f>
        <v>1.5</v>
      </c>
      <c r="J23" s="184">
        <v>1.25</v>
      </c>
      <c r="K23" s="184">
        <f>'Aug 2022'!J23</f>
        <v>1.1111111111111112</v>
      </c>
      <c r="L23" s="184"/>
      <c r="M23" s="184"/>
      <c r="N23" s="184"/>
      <c r="O23" s="184"/>
      <c r="P23" s="185">
        <f t="shared" si="0"/>
        <v>1.0832424519924519</v>
      </c>
    </row>
    <row r="24" spans="1:16" x14ac:dyDescent="0.25">
      <c r="A24" s="182" t="s">
        <v>62</v>
      </c>
      <c r="B24" s="183" t="s">
        <v>63</v>
      </c>
      <c r="C24" s="183" t="s">
        <v>64</v>
      </c>
      <c r="D24" s="184">
        <f>'Jan 2022'!J23</f>
        <v>0.82758620689655171</v>
      </c>
      <c r="E24" s="184">
        <f>'Feb 2022'!J23</f>
        <v>0.77272727272727271</v>
      </c>
      <c r="F24" s="184">
        <f>'Mar 2022'!J23</f>
        <v>0.8571428571428571</v>
      </c>
      <c r="G24" s="184">
        <f>'Apr 2022'!J23</f>
        <v>1</v>
      </c>
      <c r="H24" s="184">
        <f>'May 2022'!J23</f>
        <v>1</v>
      </c>
      <c r="I24" s="184">
        <f>'Jun 2022'!J23</f>
        <v>1.0249999999999999</v>
      </c>
      <c r="J24" s="184">
        <v>1</v>
      </c>
      <c r="K24" s="184">
        <f>'Aug 2022'!J24</f>
        <v>1</v>
      </c>
      <c r="L24" s="184"/>
      <c r="M24" s="184"/>
      <c r="N24" s="184"/>
      <c r="O24" s="184"/>
      <c r="P24" s="185">
        <f t="shared" si="0"/>
        <v>0.93530704209583515</v>
      </c>
    </row>
    <row r="25" spans="1:16" x14ac:dyDescent="0.25">
      <c r="A25" s="182" t="s">
        <v>65</v>
      </c>
      <c r="B25" s="183" t="s">
        <v>66</v>
      </c>
      <c r="C25" s="183" t="s">
        <v>67</v>
      </c>
      <c r="D25" s="184">
        <f>'Jan 2022'!J24</f>
        <v>0.29032258064516131</v>
      </c>
      <c r="E25" s="184">
        <f>'Feb 2022'!J24</f>
        <v>0.26804123711340205</v>
      </c>
      <c r="F25" s="184">
        <f>'Mar 2022'!J24</f>
        <v>0.35238095238095241</v>
      </c>
      <c r="G25" s="184">
        <f>'Apr 2022'!J24</f>
        <v>0.51086956521739135</v>
      </c>
      <c r="H25" s="184">
        <f>'May 2022'!J24</f>
        <v>0.48076923076923078</v>
      </c>
      <c r="I25" s="184">
        <f>'Jun 2022'!J24</f>
        <v>0.75</v>
      </c>
      <c r="J25" s="184">
        <v>0.81730769230769229</v>
      </c>
      <c r="K25" s="184">
        <f>'Aug 2022'!J25</f>
        <v>0.89763779527559051</v>
      </c>
      <c r="L25" s="184"/>
      <c r="M25" s="184"/>
      <c r="N25" s="184"/>
      <c r="O25" s="184"/>
      <c r="P25" s="185">
        <f t="shared" si="0"/>
        <v>0.54591613171367759</v>
      </c>
    </row>
    <row r="26" spans="1:16" x14ac:dyDescent="0.25">
      <c r="A26" s="182" t="s">
        <v>68</v>
      </c>
      <c r="B26" s="183" t="s">
        <v>66</v>
      </c>
      <c r="C26" s="183" t="s">
        <v>69</v>
      </c>
      <c r="D26" s="184">
        <f>'Jan 2022'!J25</f>
        <v>0.60606060606060608</v>
      </c>
      <c r="E26" s="184">
        <f>'Feb 2022'!J25</f>
        <v>0.96551724137931039</v>
      </c>
      <c r="F26" s="184">
        <f>'Mar 2022'!J25</f>
        <v>1.0277777777777777</v>
      </c>
      <c r="G26" s="184">
        <f>'Apr 2022'!J25</f>
        <v>1.1071428571428572</v>
      </c>
      <c r="H26" s="184">
        <f>'May 2022'!J25</f>
        <v>0.79545454545454541</v>
      </c>
      <c r="I26" s="184">
        <f>'Jun 2022'!J25</f>
        <v>1.1666666666666667</v>
      </c>
      <c r="J26" s="184">
        <v>1.8333333333333333</v>
      </c>
      <c r="K26" s="184">
        <f>'Aug 2022'!J26</f>
        <v>1.4285714285714286</v>
      </c>
      <c r="L26" s="184"/>
      <c r="M26" s="184"/>
      <c r="N26" s="184"/>
      <c r="O26" s="184"/>
      <c r="P26" s="185">
        <f t="shared" si="0"/>
        <v>1.1163155570483156</v>
      </c>
    </row>
    <row r="27" spans="1:16" x14ac:dyDescent="0.25">
      <c r="A27" s="182" t="s">
        <v>70</v>
      </c>
      <c r="B27" s="183" t="s">
        <v>71</v>
      </c>
      <c r="C27" s="183" t="s">
        <v>72</v>
      </c>
      <c r="D27" s="184">
        <f>'Jan 2022'!J26</f>
        <v>0.16666666666666666</v>
      </c>
      <c r="E27" s="184">
        <f>'Feb 2022'!J26</f>
        <v>0.34482758620689657</v>
      </c>
      <c r="F27" s="184">
        <f>'Mar 2022'!J26</f>
        <v>0.7857142857142857</v>
      </c>
      <c r="G27" s="184">
        <f>'Apr 2022'!J26</f>
        <v>0.4838709677419355</v>
      </c>
      <c r="H27" s="184">
        <f>'May 2022'!J26</f>
        <v>0.56666666666666665</v>
      </c>
      <c r="I27" s="184">
        <f>'Jun 2022'!J26</f>
        <v>0.8666666666666667</v>
      </c>
      <c r="J27" s="184">
        <v>0.7142857142857143</v>
      </c>
      <c r="K27" s="184">
        <f>'Aug 2022'!J27</f>
        <v>0.81578947368421051</v>
      </c>
      <c r="L27" s="184"/>
      <c r="M27" s="184"/>
      <c r="N27" s="184"/>
      <c r="O27" s="184"/>
      <c r="P27" s="185">
        <f t="shared" si="0"/>
        <v>0.59306100345413026</v>
      </c>
    </row>
    <row r="28" spans="1:16" x14ac:dyDescent="0.25">
      <c r="A28" s="182" t="s">
        <v>73</v>
      </c>
      <c r="B28" s="183" t="s">
        <v>71</v>
      </c>
      <c r="C28" s="183" t="s">
        <v>74</v>
      </c>
      <c r="D28" s="184">
        <f>'Jan 2022'!J27</f>
        <v>0.22222222222222221</v>
      </c>
      <c r="E28" s="184">
        <f>'Feb 2022'!J27</f>
        <v>0</v>
      </c>
      <c r="F28" s="184">
        <f>'Mar 2022'!J27</f>
        <v>0.69230769230769229</v>
      </c>
      <c r="G28" s="184">
        <f>'Apr 2022'!J27</f>
        <v>0.69696969696969702</v>
      </c>
      <c r="H28" s="184">
        <f>'May 2022'!J27</f>
        <v>0.90625</v>
      </c>
      <c r="I28" s="184">
        <f>'Jun 2022'!J27</f>
        <v>0.92500000000000004</v>
      </c>
      <c r="J28" s="184">
        <v>0.91666666666666663</v>
      </c>
      <c r="K28" s="184" t="e">
        <f>'Aug 2022'!#REF!</f>
        <v>#REF!</v>
      </c>
      <c r="L28" s="184"/>
      <c r="M28" s="184"/>
      <c r="N28" s="184"/>
      <c r="O28" s="184"/>
      <c r="P28" s="185" t="e">
        <f t="shared" si="0"/>
        <v>#REF!</v>
      </c>
    </row>
    <row r="29" spans="1:16" x14ac:dyDescent="0.25">
      <c r="A29" s="182" t="s">
        <v>75</v>
      </c>
      <c r="B29" s="183" t="s">
        <v>76</v>
      </c>
      <c r="C29" s="183" t="s">
        <v>77</v>
      </c>
      <c r="D29" s="184">
        <f>'Jan 2022'!J28</f>
        <v>0.55813953488372092</v>
      </c>
      <c r="E29" s="184">
        <f>'Feb 2022'!J28</f>
        <v>0.75</v>
      </c>
      <c r="F29" s="184">
        <f>'Mar 2022'!J28</f>
        <v>0.64102564102564108</v>
      </c>
      <c r="G29" s="184">
        <f>'Apr 2022'!J28</f>
        <v>0.967741935483871</v>
      </c>
      <c r="H29" s="184">
        <f>'May 2022'!J28</f>
        <v>0.91666666666666663</v>
      </c>
      <c r="I29" s="184">
        <f>'Jun 2022'!J28</f>
        <v>1</v>
      </c>
      <c r="J29" s="184">
        <v>1.0476190476190477</v>
      </c>
      <c r="K29" s="184">
        <f>'Aug 2022'!J28</f>
        <v>1.0588235294117647</v>
      </c>
      <c r="L29" s="184"/>
      <c r="M29" s="184"/>
      <c r="N29" s="184"/>
      <c r="O29" s="184"/>
      <c r="P29" s="185">
        <f t="shared" si="0"/>
        <v>0.86750204438633893</v>
      </c>
    </row>
    <row r="30" spans="1:16" x14ac:dyDescent="0.25">
      <c r="A30" s="182" t="s">
        <v>78</v>
      </c>
      <c r="B30" s="183" t="s">
        <v>79</v>
      </c>
      <c r="C30" s="183" t="s">
        <v>80</v>
      </c>
      <c r="D30" s="184">
        <f>'Jan 2022'!J29</f>
        <v>1</v>
      </c>
      <c r="E30" s="184">
        <f>'Feb 2022'!J29</f>
        <v>0</v>
      </c>
      <c r="F30" s="184">
        <f>'Mar 2022'!J29</f>
        <v>0</v>
      </c>
      <c r="G30" s="184">
        <f>'Apr 2022'!J29</f>
        <v>0.75</v>
      </c>
      <c r="H30" s="184">
        <f>'May 2022'!J29</f>
        <v>1</v>
      </c>
      <c r="I30" s="184">
        <f>'Jun 2022'!J29</f>
        <v>1</v>
      </c>
      <c r="J30" s="184">
        <v>1</v>
      </c>
      <c r="K30" s="184">
        <f>'Aug 2022'!J29</f>
        <v>1</v>
      </c>
      <c r="L30" s="184"/>
      <c r="M30" s="184"/>
      <c r="N30" s="184"/>
      <c r="O30" s="184"/>
      <c r="P30" s="185">
        <f t="shared" si="0"/>
        <v>0.71875</v>
      </c>
    </row>
    <row r="31" spans="1:16" x14ac:dyDescent="0.25">
      <c r="A31" s="182" t="s">
        <v>81</v>
      </c>
      <c r="B31" s="183" t="s">
        <v>82</v>
      </c>
      <c r="C31" s="183" t="s">
        <v>83</v>
      </c>
      <c r="D31" s="184">
        <f>'Jan 2022'!J30</f>
        <v>0.66666666666666663</v>
      </c>
      <c r="E31" s="184">
        <f>'Feb 2022'!J30</f>
        <v>0</v>
      </c>
      <c r="F31" s="184">
        <f>'Mar 2022'!J30</f>
        <v>0.83333333333333337</v>
      </c>
      <c r="G31" s="184">
        <f>'Apr 2022'!J30</f>
        <v>1.1666666666666667</v>
      </c>
      <c r="H31" s="184">
        <f>'May 2022'!J30</f>
        <v>1.5</v>
      </c>
      <c r="I31" s="184">
        <f>'Jun 2022'!J30</f>
        <v>1</v>
      </c>
      <c r="J31" s="184">
        <v>0</v>
      </c>
      <c r="K31" s="184">
        <f>'Aug 2022'!J30</f>
        <v>1</v>
      </c>
      <c r="L31" s="184"/>
      <c r="M31" s="184"/>
      <c r="N31" s="184"/>
      <c r="O31" s="184"/>
      <c r="P31" s="185">
        <f t="shared" si="0"/>
        <v>0.77083333333333337</v>
      </c>
    </row>
    <row r="32" spans="1:16" x14ac:dyDescent="0.25">
      <c r="A32" s="182" t="s">
        <v>84</v>
      </c>
      <c r="B32" s="183" t="s">
        <v>85</v>
      </c>
      <c r="C32" s="183" t="s">
        <v>86</v>
      </c>
      <c r="D32" s="184">
        <f>'Jan 2022'!J31</f>
        <v>0.26153846153846155</v>
      </c>
      <c r="E32" s="184">
        <f>'Feb 2022'!J31</f>
        <v>0.34319526627218933</v>
      </c>
      <c r="F32" s="184">
        <f>'Mar 2022'!J31</f>
        <v>0.29949238578680204</v>
      </c>
      <c r="G32" s="184">
        <f>'Apr 2022'!J31</f>
        <v>0.64779874213836475</v>
      </c>
      <c r="H32" s="184">
        <f>'May 2022'!J31</f>
        <v>0.66666666666666663</v>
      </c>
      <c r="I32" s="184">
        <f>'Jun 2022'!J31</f>
        <v>0.45977011494252873</v>
      </c>
      <c r="J32" s="184">
        <v>0.55813953488372092</v>
      </c>
      <c r="K32" s="184">
        <f>'Aug 2022'!J31</f>
        <v>1.2131979695431472</v>
      </c>
      <c r="L32" s="184"/>
      <c r="M32" s="184"/>
      <c r="N32" s="184"/>
      <c r="O32" s="184"/>
      <c r="P32" s="185">
        <f t="shared" si="0"/>
        <v>0.55622489272148512</v>
      </c>
    </row>
    <row r="33" spans="1:16" x14ac:dyDescent="0.25">
      <c r="A33" s="182" t="s">
        <v>88</v>
      </c>
      <c r="B33" s="183" t="s">
        <v>89</v>
      </c>
      <c r="C33" s="183" t="s">
        <v>90</v>
      </c>
      <c r="D33" s="184">
        <f>'Jan 2022'!J32</f>
        <v>1.0689655172413792</v>
      </c>
      <c r="E33" s="184">
        <f>'Feb 2022'!J32</f>
        <v>0.65217391304347827</v>
      </c>
      <c r="F33" s="184">
        <f>'Mar 2022'!J32</f>
        <v>0.94117647058823528</v>
      </c>
      <c r="G33" s="184">
        <f>'Apr 2022'!J32</f>
        <v>1.0277777777777777</v>
      </c>
      <c r="H33" s="184">
        <f>'May 2022'!J32</f>
        <v>1.032258064516129</v>
      </c>
      <c r="I33" s="184">
        <f>'Jun 2022'!J32</f>
        <v>0.91836734693877553</v>
      </c>
      <c r="J33" s="184">
        <v>1.0588235294117647</v>
      </c>
      <c r="K33" s="184">
        <f>'Aug 2022'!J32</f>
        <v>1.1162790697674418</v>
      </c>
      <c r="L33" s="184"/>
      <c r="M33" s="184"/>
      <c r="N33" s="184"/>
      <c r="O33" s="184"/>
      <c r="P33" s="185">
        <f t="shared" si="0"/>
        <v>0.97697771116062271</v>
      </c>
    </row>
    <row r="34" spans="1:16" x14ac:dyDescent="0.25">
      <c r="A34" s="182" t="s">
        <v>91</v>
      </c>
      <c r="B34" s="183" t="s">
        <v>92</v>
      </c>
      <c r="C34" s="183" t="s">
        <v>93</v>
      </c>
      <c r="D34" s="184">
        <f>'Jan 2022'!J33</f>
        <v>1.5205479452054795</v>
      </c>
      <c r="E34" s="184">
        <f>'Feb 2022'!J33</f>
        <v>2</v>
      </c>
      <c r="F34" s="184">
        <f>'Mar 2022'!J33</f>
        <v>1.7471264367816093</v>
      </c>
      <c r="G34" s="184">
        <f>'Apr 2022'!J33</f>
        <v>1.860759493670886</v>
      </c>
      <c r="H34" s="184">
        <f>'May 2022'!J33</f>
        <v>1.6086956521739131</v>
      </c>
      <c r="I34" s="184">
        <f>'Jun 2022'!J33</f>
        <v>1.7047619047619047</v>
      </c>
      <c r="J34" s="184">
        <v>1.5212765957446808</v>
      </c>
      <c r="K34" s="184">
        <f>'Aug 2022'!J33</f>
        <v>1.8613861386138615</v>
      </c>
      <c r="L34" s="184"/>
      <c r="M34" s="184"/>
      <c r="N34" s="184"/>
      <c r="O34" s="184"/>
      <c r="P34" s="185">
        <f t="shared" si="0"/>
        <v>1.7280692708690417</v>
      </c>
    </row>
    <row r="35" spans="1:16" x14ac:dyDescent="0.25">
      <c r="A35" s="182" t="s">
        <v>94</v>
      </c>
      <c r="B35" s="183" t="s">
        <v>95</v>
      </c>
      <c r="C35" s="183" t="s">
        <v>96</v>
      </c>
      <c r="D35" s="184">
        <f>'Jan 2022'!J34</f>
        <v>1.6</v>
      </c>
      <c r="E35" s="184">
        <f>'Feb 2022'!J34</f>
        <v>1.25</v>
      </c>
      <c r="F35" s="184">
        <f>'Mar 2022'!J34</f>
        <v>1</v>
      </c>
      <c r="G35" s="184">
        <f>'Apr 2022'!J34</f>
        <v>0.77777777777777779</v>
      </c>
      <c r="H35" s="184">
        <f>'May 2022'!J34</f>
        <v>0.90909090909090906</v>
      </c>
      <c r="I35" s="184">
        <f>'Jun 2022'!J34</f>
        <v>1</v>
      </c>
      <c r="J35" s="184">
        <v>1.875</v>
      </c>
      <c r="K35" s="184">
        <f>'Aug 2022'!J34</f>
        <v>1.4545454545454546</v>
      </c>
      <c r="L35" s="184"/>
      <c r="M35" s="184"/>
      <c r="N35" s="184"/>
      <c r="O35" s="184"/>
      <c r="P35" s="185">
        <f t="shared" si="0"/>
        <v>1.2333017676767677</v>
      </c>
    </row>
    <row r="36" spans="1:16" x14ac:dyDescent="0.25">
      <c r="A36" s="182" t="s">
        <v>97</v>
      </c>
      <c r="B36" s="183" t="s">
        <v>98</v>
      </c>
      <c r="C36" s="183" t="s">
        <v>99</v>
      </c>
      <c r="D36" s="184">
        <f>'Jan 2022'!J35</f>
        <v>1</v>
      </c>
      <c r="E36" s="184">
        <f>'Feb 2022'!J35</f>
        <v>1</v>
      </c>
      <c r="F36" s="184">
        <f>'Mar 2022'!J35</f>
        <v>1.2727272727272727</v>
      </c>
      <c r="G36" s="184">
        <f>'Apr 2022'!J35</f>
        <v>1</v>
      </c>
      <c r="H36" s="184">
        <f>'May 2022'!J35</f>
        <v>0.94117647058823528</v>
      </c>
      <c r="I36" s="184">
        <f>'Jun 2022'!J35</f>
        <v>0.9285714285714286</v>
      </c>
      <c r="J36" s="184">
        <v>1.2727272727272727</v>
      </c>
      <c r="K36" s="184">
        <f>'Aug 2022'!J35</f>
        <v>1.2857142857142858</v>
      </c>
      <c r="L36" s="184"/>
      <c r="M36" s="184"/>
      <c r="N36" s="184"/>
      <c r="O36" s="184"/>
      <c r="P36" s="185">
        <f t="shared" si="0"/>
        <v>1.087614591291062</v>
      </c>
    </row>
    <row r="37" spans="1:16" x14ac:dyDescent="0.25">
      <c r="A37" s="182" t="s">
        <v>100</v>
      </c>
      <c r="B37" s="183" t="s">
        <v>101</v>
      </c>
      <c r="C37" s="183" t="s">
        <v>102</v>
      </c>
      <c r="D37" s="184">
        <f>'Jan 2022'!J36</f>
        <v>0.88888888888888884</v>
      </c>
      <c r="E37" s="184">
        <f>'Feb 2022'!J36</f>
        <v>0.5</v>
      </c>
      <c r="F37" s="184">
        <f>'Mar 2022'!J36</f>
        <v>0.44444444444444442</v>
      </c>
      <c r="G37" s="184">
        <f>'Apr 2022'!J36</f>
        <v>0.83333333333333337</v>
      </c>
      <c r="H37" s="184">
        <f>'May 2022'!J36</f>
        <v>1</v>
      </c>
      <c r="I37" s="184">
        <f>'Jun 2022'!J36</f>
        <v>0.6</v>
      </c>
      <c r="J37" s="184">
        <v>1.4285714285714286</v>
      </c>
      <c r="K37" s="184">
        <f>'Aug 2022'!J36</f>
        <v>0.81818181818181823</v>
      </c>
      <c r="L37" s="184"/>
      <c r="M37" s="184"/>
      <c r="N37" s="184"/>
      <c r="O37" s="184"/>
      <c r="P37" s="185">
        <f t="shared" si="0"/>
        <v>0.81417748917748922</v>
      </c>
    </row>
    <row r="38" spans="1:16" x14ac:dyDescent="0.25">
      <c r="A38" s="188" t="s">
        <v>103</v>
      </c>
      <c r="B38" s="183" t="s">
        <v>104</v>
      </c>
      <c r="C38" s="183" t="s">
        <v>105</v>
      </c>
      <c r="D38" s="184">
        <f>'Jan 2022'!J37</f>
        <v>0.6</v>
      </c>
      <c r="E38" s="184">
        <f>'Feb 2022'!J37</f>
        <v>1.75</v>
      </c>
      <c r="F38" s="184">
        <f>'Mar 2022'!J37</f>
        <v>1</v>
      </c>
      <c r="G38" s="184">
        <f>'Apr 2022'!J37</f>
        <v>1</v>
      </c>
      <c r="H38" s="184">
        <f>'May 2022'!J37</f>
        <v>1.1428571428571428</v>
      </c>
      <c r="I38" s="184">
        <f>'Jun 2022'!J37</f>
        <v>1</v>
      </c>
      <c r="J38" s="184">
        <v>1.125</v>
      </c>
      <c r="K38" s="184">
        <f>'Aug 2022'!J37</f>
        <v>1</v>
      </c>
      <c r="L38" s="184"/>
      <c r="M38" s="184"/>
      <c r="N38" s="184"/>
      <c r="O38" s="184"/>
      <c r="P38" s="185">
        <f t="shared" si="0"/>
        <v>1.0772321428571427</v>
      </c>
    </row>
    <row r="39" spans="1:16" x14ac:dyDescent="0.25">
      <c r="A39" s="182" t="s">
        <v>106</v>
      </c>
      <c r="B39" s="183" t="s">
        <v>107</v>
      </c>
      <c r="C39" s="183" t="s">
        <v>108</v>
      </c>
      <c r="D39" s="184">
        <f>'Jan 2022'!J38</f>
        <v>1.7142857142857142</v>
      </c>
      <c r="E39" s="184">
        <f>'Feb 2022'!J38</f>
        <v>1.0909090909090908</v>
      </c>
      <c r="F39" s="184">
        <f>'Mar 2022'!J38</f>
        <v>1.32</v>
      </c>
      <c r="G39" s="184">
        <f>'Apr 2022'!J38</f>
        <v>1.0869565217391304</v>
      </c>
      <c r="H39" s="184">
        <f>'May 2022'!J38</f>
        <v>0.95</v>
      </c>
      <c r="I39" s="184">
        <f>'Jun 2022'!J38</f>
        <v>1.0869565217391304</v>
      </c>
      <c r="J39" s="184">
        <v>0.8571428571428571</v>
      </c>
      <c r="K39" s="184">
        <f>'Aug 2022'!J38</f>
        <v>1.2083333333333333</v>
      </c>
      <c r="L39" s="184"/>
      <c r="M39" s="184"/>
      <c r="N39" s="184"/>
      <c r="O39" s="184"/>
      <c r="P39" s="185">
        <f t="shared" si="0"/>
        <v>1.1643230048936573</v>
      </c>
    </row>
    <row r="40" spans="1:16" x14ac:dyDescent="0.25">
      <c r="A40" s="182" t="s">
        <v>109</v>
      </c>
      <c r="B40" s="183" t="s">
        <v>110</v>
      </c>
      <c r="C40" s="183" t="s">
        <v>111</v>
      </c>
      <c r="D40" s="184">
        <f>'Jan 2022'!J39</f>
        <v>1.1666666666666667</v>
      </c>
      <c r="E40" s="184">
        <f>'Feb 2022'!J39</f>
        <v>1.5454545454545454</v>
      </c>
      <c r="F40" s="184">
        <f>'Mar 2022'!J39</f>
        <v>0.967741935483871</v>
      </c>
      <c r="G40" s="184">
        <f>'Apr 2022'!J39</f>
        <v>1.0476190476190477</v>
      </c>
      <c r="H40" s="184">
        <f>'May 2022'!J39</f>
        <v>1.088235294117647</v>
      </c>
      <c r="I40" s="184">
        <f>'Jun 2022'!J39</f>
        <v>1.0769230769230769</v>
      </c>
      <c r="J40" s="184">
        <v>1.0434782608695652</v>
      </c>
      <c r="K40" s="184">
        <f>'Aug 2022'!J39</f>
        <v>0.91489361702127658</v>
      </c>
      <c r="L40" s="184"/>
      <c r="M40" s="184"/>
      <c r="N40" s="184"/>
      <c r="O40" s="184"/>
      <c r="P40" s="185">
        <f t="shared" si="0"/>
        <v>1.106376555519462</v>
      </c>
    </row>
    <row r="41" spans="1:16" x14ac:dyDescent="0.25">
      <c r="A41" s="182" t="s">
        <v>112</v>
      </c>
      <c r="B41" s="183" t="s">
        <v>113</v>
      </c>
      <c r="C41" s="183" t="s">
        <v>114</v>
      </c>
      <c r="D41" s="184">
        <f>'Jan 2022'!J40</f>
        <v>0.53333333333333333</v>
      </c>
      <c r="E41" s="184">
        <f>'Feb 2022'!J40</f>
        <v>0.61904761904761907</v>
      </c>
      <c r="F41" s="184">
        <f>'Mar 2022'!J40</f>
        <v>0.54794520547945202</v>
      </c>
      <c r="G41" s="184">
        <f>'Apr 2022'!J40</f>
        <v>0.96226415094339623</v>
      </c>
      <c r="H41" s="184">
        <f>'May 2022'!J40</f>
        <v>0.66265060240963858</v>
      </c>
      <c r="I41" s="184">
        <f>'Jun 2022'!J40</f>
        <v>0.94059405940594054</v>
      </c>
      <c r="J41" s="184">
        <v>0.81818181818181823</v>
      </c>
      <c r="K41" s="184">
        <f>'Aug 2022'!J40</f>
        <v>0.81318681318681318</v>
      </c>
      <c r="L41" s="184"/>
      <c r="M41" s="184"/>
      <c r="N41" s="184"/>
      <c r="O41" s="184"/>
      <c r="P41" s="185">
        <f t="shared" si="0"/>
        <v>0.73715045024850134</v>
      </c>
    </row>
    <row r="42" spans="1:16" x14ac:dyDescent="0.25">
      <c r="A42" s="182" t="s">
        <v>115</v>
      </c>
      <c r="B42" s="183" t="s">
        <v>116</v>
      </c>
      <c r="C42" s="183" t="s">
        <v>117</v>
      </c>
      <c r="D42" s="184">
        <f>'Jan 2022'!J41</f>
        <v>0.8</v>
      </c>
      <c r="E42" s="184">
        <f>'Feb 2022'!J41</f>
        <v>0.33333333333333331</v>
      </c>
      <c r="F42" s="184">
        <f>'Mar 2022'!J41</f>
        <v>0.75</v>
      </c>
      <c r="G42" s="184">
        <f>'Apr 2022'!J41</f>
        <v>2</v>
      </c>
      <c r="H42" s="184">
        <f>'May 2022'!J41</f>
        <v>0.875</v>
      </c>
      <c r="I42" s="184">
        <f>'Jun 2022'!J41</f>
        <v>0.83333333333333337</v>
      </c>
      <c r="J42" s="184">
        <v>1</v>
      </c>
      <c r="K42" s="184">
        <f>'Aug 2022'!J41</f>
        <v>1.2</v>
      </c>
      <c r="L42" s="184"/>
      <c r="M42" s="184"/>
      <c r="N42" s="184"/>
      <c r="O42" s="184"/>
      <c r="P42" s="185">
        <f t="shared" si="0"/>
        <v>0.97395833333333326</v>
      </c>
    </row>
    <row r="43" spans="1:16" x14ac:dyDescent="0.25">
      <c r="A43" s="182" t="s">
        <v>118</v>
      </c>
      <c r="B43" s="183" t="s">
        <v>119</v>
      </c>
      <c r="C43" s="183" t="s">
        <v>120</v>
      </c>
      <c r="D43" s="184">
        <f>'Jan 2022'!J42</f>
        <v>2</v>
      </c>
      <c r="E43" s="184">
        <f>'Feb 2022'!J42</f>
        <v>1.5</v>
      </c>
      <c r="F43" s="184">
        <f>'Mar 2022'!J42</f>
        <v>0.6</v>
      </c>
      <c r="G43" s="184">
        <f>'Apr 2022'!J42</f>
        <v>1.2222222222222223</v>
      </c>
      <c r="H43" s="184">
        <f>'May 2022'!J42</f>
        <v>1.0909090909090908</v>
      </c>
      <c r="I43" s="184">
        <f>'Jun 2022'!J42</f>
        <v>1.1818181818181819</v>
      </c>
      <c r="J43" s="184">
        <v>0.7142857142857143</v>
      </c>
      <c r="K43" s="184">
        <f>'Aug 2022'!J42</f>
        <v>1.2857142857142858</v>
      </c>
      <c r="L43" s="184"/>
      <c r="M43" s="184"/>
      <c r="N43" s="184"/>
      <c r="O43" s="184"/>
      <c r="P43" s="185">
        <f t="shared" si="0"/>
        <v>1.1993686868686868</v>
      </c>
    </row>
    <row r="44" spans="1:16" x14ac:dyDescent="0.25">
      <c r="A44" s="182" t="s">
        <v>121</v>
      </c>
      <c r="B44" s="183" t="s">
        <v>122</v>
      </c>
      <c r="C44" s="183" t="s">
        <v>123</v>
      </c>
      <c r="D44" s="184">
        <f>'Jan 2022'!J43</f>
        <v>0.75</v>
      </c>
      <c r="E44" s="184">
        <f>'Feb 2022'!J43</f>
        <v>0.61224489795918369</v>
      </c>
      <c r="F44" s="184">
        <f>'Mar 2022'!J43</f>
        <v>0.62745098039215685</v>
      </c>
      <c r="G44" s="184">
        <f>'Apr 2022'!J43</f>
        <v>0.98181818181818181</v>
      </c>
      <c r="H44" s="184">
        <f>'May 2022'!J43</f>
        <v>1.5483870967741935</v>
      </c>
      <c r="I44" s="184">
        <f>'Jun 2022'!J43</f>
        <v>1.4680851063829787</v>
      </c>
      <c r="J44" s="184">
        <v>1.6162790697674418</v>
      </c>
      <c r="K44" s="184">
        <f>'Aug 2022'!J43</f>
        <v>0.94392523364485981</v>
      </c>
      <c r="L44" s="184"/>
      <c r="M44" s="184"/>
      <c r="N44" s="184"/>
      <c r="O44" s="184"/>
      <c r="P44" s="185">
        <f t="shared" si="0"/>
        <v>1.0685238208423746</v>
      </c>
    </row>
    <row r="45" spans="1:16" x14ac:dyDescent="0.25">
      <c r="A45" s="182" t="s">
        <v>124</v>
      </c>
      <c r="B45" s="183" t="s">
        <v>122</v>
      </c>
      <c r="C45" s="183" t="s">
        <v>125</v>
      </c>
      <c r="D45" s="184">
        <f>'Jan 2022'!J44</f>
        <v>0.91666666666666663</v>
      </c>
      <c r="E45" s="184">
        <f>'Feb 2022'!J44</f>
        <v>0.53846153846153844</v>
      </c>
      <c r="F45" s="184">
        <f>'Mar 2022'!J44</f>
        <v>0.66666666666666663</v>
      </c>
      <c r="G45" s="184">
        <f>'Apr 2022'!J44</f>
        <v>0.7857142857142857</v>
      </c>
      <c r="H45" s="184">
        <f>'May 2022'!J44</f>
        <v>0.84782608695652173</v>
      </c>
      <c r="I45" s="184">
        <f>'Jun 2022'!J44</f>
        <v>1.096774193548387</v>
      </c>
      <c r="J45" s="184">
        <v>2</v>
      </c>
      <c r="K45" s="184">
        <f>'Aug 2022'!J44</f>
        <v>1.1714285714285715</v>
      </c>
      <c r="L45" s="184"/>
      <c r="M45" s="184"/>
      <c r="N45" s="184"/>
      <c r="O45" s="184"/>
      <c r="P45" s="185">
        <f t="shared" si="0"/>
        <v>1.0029422511803296</v>
      </c>
    </row>
    <row r="46" spans="1:16" x14ac:dyDescent="0.25">
      <c r="A46" s="182" t="s">
        <v>126</v>
      </c>
      <c r="B46" s="183" t="s">
        <v>127</v>
      </c>
      <c r="C46" s="183" t="s">
        <v>127</v>
      </c>
      <c r="D46" s="184">
        <f>'Jan 2022'!J45</f>
        <v>0.14705882352941177</v>
      </c>
      <c r="E46" s="184">
        <f>'Feb 2022'!J45</f>
        <v>0.23255813953488372</v>
      </c>
      <c r="F46" s="184">
        <f>'Mar 2022'!J45</f>
        <v>0.31578947368421051</v>
      </c>
      <c r="G46" s="184">
        <f>'Apr 2022'!J45</f>
        <v>1.32</v>
      </c>
      <c r="H46" s="184">
        <f>'May 2022'!J45</f>
        <v>0.8666666666666667</v>
      </c>
      <c r="I46" s="184">
        <f>'Jun 2022'!J45</f>
        <v>0.97777777777777775</v>
      </c>
      <c r="J46" s="184">
        <v>0.92682926829268297</v>
      </c>
      <c r="K46" s="184">
        <f>'Aug 2022'!J45</f>
        <v>0.8928571428571429</v>
      </c>
      <c r="L46" s="184"/>
      <c r="M46" s="184"/>
      <c r="N46" s="184"/>
      <c r="O46" s="184"/>
      <c r="P46" s="185">
        <f t="shared" si="0"/>
        <v>0.70994216154284717</v>
      </c>
    </row>
    <row r="47" spans="1:16" x14ac:dyDescent="0.25">
      <c r="A47" s="182" t="s">
        <v>128</v>
      </c>
      <c r="B47" s="183" t="s">
        <v>129</v>
      </c>
      <c r="C47" s="183" t="s">
        <v>130</v>
      </c>
      <c r="D47" s="184">
        <f>'Jan 2022'!J46</f>
        <v>0.1111111111111111</v>
      </c>
      <c r="E47" s="184">
        <f>'Feb 2022'!J46</f>
        <v>0</v>
      </c>
      <c r="F47" s="184">
        <f>'Mar 2022'!J46</f>
        <v>0.66666666666666663</v>
      </c>
      <c r="G47" s="184">
        <f>'Apr 2022'!J46</f>
        <v>1.25</v>
      </c>
      <c r="H47" s="184">
        <f>'May 2022'!J46</f>
        <v>1.625</v>
      </c>
      <c r="I47" s="184">
        <f>'Jun 2022'!J46</f>
        <v>1.4571428571428571</v>
      </c>
      <c r="J47" s="184">
        <v>1.5714285714285714</v>
      </c>
      <c r="K47" s="184">
        <f>'Aug 2022'!J46</f>
        <v>1.5384615384615385</v>
      </c>
      <c r="L47" s="184"/>
      <c r="M47" s="184"/>
      <c r="N47" s="184"/>
      <c r="O47" s="184"/>
      <c r="P47" s="185">
        <f t="shared" si="0"/>
        <v>1.0274763431013432</v>
      </c>
    </row>
    <row r="48" spans="1:16" x14ac:dyDescent="0.25">
      <c r="A48" s="182" t="s">
        <v>131</v>
      </c>
      <c r="B48" s="183" t="s">
        <v>132</v>
      </c>
      <c r="C48" s="183" t="s">
        <v>133</v>
      </c>
      <c r="D48" s="184">
        <f>'Jan 2022'!J47</f>
        <v>1</v>
      </c>
      <c r="E48" s="184">
        <f>'Feb 2022'!J47</f>
        <v>1</v>
      </c>
      <c r="F48" s="184">
        <f>'Mar 2022'!J47</f>
        <v>0.7142857142857143</v>
      </c>
      <c r="G48" s="184">
        <f>'Apr 2022'!J47</f>
        <v>1.2</v>
      </c>
      <c r="H48" s="184">
        <f>'May 2022'!J47</f>
        <v>1</v>
      </c>
      <c r="I48" s="184">
        <f>'Jun 2022'!J47</f>
        <v>0.96</v>
      </c>
      <c r="J48" s="184">
        <v>1</v>
      </c>
      <c r="K48" s="184">
        <f>'Aug 2022'!J47</f>
        <v>1</v>
      </c>
      <c r="L48" s="184"/>
      <c r="M48" s="184"/>
      <c r="N48" s="184"/>
      <c r="O48" s="184"/>
      <c r="P48" s="185">
        <f t="shared" si="0"/>
        <v>0.98428571428571432</v>
      </c>
    </row>
    <row r="49" spans="1:16" x14ac:dyDescent="0.25">
      <c r="A49" s="182" t="s">
        <v>134</v>
      </c>
      <c r="B49" s="183" t="s">
        <v>135</v>
      </c>
      <c r="C49" s="183" t="s">
        <v>136</v>
      </c>
      <c r="D49" s="184">
        <f>'Jan 2022'!J48</f>
        <v>0.72727272727272729</v>
      </c>
      <c r="E49" s="184">
        <f>'Feb 2022'!J48</f>
        <v>0.74603174603174605</v>
      </c>
      <c r="F49" s="184">
        <f>'Mar 2022'!J48</f>
        <v>0.60176991150442483</v>
      </c>
      <c r="G49" s="184">
        <f>'Apr 2022'!J48</f>
        <v>0.76923076923076927</v>
      </c>
      <c r="H49" s="184">
        <f>'May 2022'!J48</f>
        <v>0.80612244897959184</v>
      </c>
      <c r="I49" s="184">
        <f>'Jun 2022'!J48</f>
        <v>0.78846153846153844</v>
      </c>
      <c r="J49" s="184">
        <v>0.875</v>
      </c>
      <c r="K49" s="184">
        <f>'Aug 2022'!J48</f>
        <v>0.91954022988505746</v>
      </c>
      <c r="L49" s="184"/>
      <c r="M49" s="184"/>
      <c r="N49" s="184"/>
      <c r="O49" s="184"/>
      <c r="P49" s="185">
        <f t="shared" si="0"/>
        <v>0.77917867142073194</v>
      </c>
    </row>
    <row r="50" spans="1:16" x14ac:dyDescent="0.25">
      <c r="A50" s="182" t="s">
        <v>137</v>
      </c>
      <c r="B50" s="183" t="s">
        <v>138</v>
      </c>
      <c r="C50" s="183" t="s">
        <v>139</v>
      </c>
      <c r="D50" s="184">
        <f>'Jan 2022'!J49</f>
        <v>0.80882352941176472</v>
      </c>
      <c r="E50" s="184">
        <f>'Feb 2022'!J49</f>
        <v>0.6071428571428571</v>
      </c>
      <c r="F50" s="184">
        <f>'Mar 2022'!J49</f>
        <v>0.75609756097560976</v>
      </c>
      <c r="G50" s="184">
        <f>'Apr 2022'!J49</f>
        <v>1.25</v>
      </c>
      <c r="H50" s="184">
        <f>'May 2022'!J49</f>
        <v>1</v>
      </c>
      <c r="I50" s="184">
        <f>'Jun 2022'!J49</f>
        <v>1.21875</v>
      </c>
      <c r="J50" s="184">
        <v>1.0133333333333334</v>
      </c>
      <c r="K50" s="184">
        <f>'Aug 2022'!J49</f>
        <v>0.8783783783783784</v>
      </c>
      <c r="L50" s="184"/>
      <c r="M50" s="184"/>
      <c r="N50" s="184"/>
      <c r="O50" s="184"/>
      <c r="P50" s="185">
        <f t="shared" si="0"/>
        <v>0.94156570740524292</v>
      </c>
    </row>
    <row r="51" spans="1:16" x14ac:dyDescent="0.25">
      <c r="A51" s="188" t="s">
        <v>140</v>
      </c>
      <c r="B51" s="183" t="s">
        <v>141</v>
      </c>
      <c r="C51" s="183" t="s">
        <v>142</v>
      </c>
      <c r="D51" s="184">
        <f>'Jan 2022'!J50</f>
        <v>0.59595959595959591</v>
      </c>
      <c r="E51" s="184">
        <f>'Feb 2022'!J50</f>
        <v>0.80303030303030298</v>
      </c>
      <c r="F51" s="184">
        <f>'Mar 2022'!J50</f>
        <v>0.76190476190476186</v>
      </c>
      <c r="G51" s="184">
        <f>'Apr 2022'!J50</f>
        <v>1.4642857142857142</v>
      </c>
      <c r="H51" s="184">
        <f>'May 2022'!J50</f>
        <v>1.4444444444444444</v>
      </c>
      <c r="I51" s="184">
        <f>'Jun 2022'!J50</f>
        <v>1.1794871794871795</v>
      </c>
      <c r="J51" s="184">
        <v>1.4827586206896552</v>
      </c>
      <c r="K51" s="184">
        <f>'Aug 2022'!J50</f>
        <v>1.4459459459459461</v>
      </c>
      <c r="L51" s="184"/>
      <c r="M51" s="184"/>
      <c r="N51" s="184"/>
      <c r="O51" s="184"/>
      <c r="P51" s="185">
        <f t="shared" si="0"/>
        <v>1.14722707071845</v>
      </c>
    </row>
    <row r="52" spans="1:16" x14ac:dyDescent="0.25">
      <c r="A52" s="182" t="s">
        <v>143</v>
      </c>
      <c r="B52" s="183" t="s">
        <v>144</v>
      </c>
      <c r="C52" s="183" t="s">
        <v>145</v>
      </c>
      <c r="D52" s="184">
        <f>'Jan 2022'!J51</f>
        <v>0.625</v>
      </c>
      <c r="E52" s="184">
        <f>'Feb 2022'!J51</f>
        <v>0.70370370370370372</v>
      </c>
      <c r="F52" s="184">
        <f>'Mar 2022'!J51</f>
        <v>0.86206896551724133</v>
      </c>
      <c r="G52" s="184">
        <f>'Apr 2022'!J51</f>
        <v>0.93333333333333335</v>
      </c>
      <c r="H52" s="184">
        <f>'May 2022'!J51</f>
        <v>1.0416666666666667</v>
      </c>
      <c r="I52" s="184">
        <f>'Jun 2022'!J51</f>
        <v>0.97368421052631582</v>
      </c>
      <c r="J52" s="184">
        <v>0.82352941176470584</v>
      </c>
      <c r="K52" s="184">
        <f>'Aug 2022'!J51</f>
        <v>1.0810810810810811</v>
      </c>
      <c r="L52" s="184"/>
      <c r="M52" s="184"/>
      <c r="N52" s="184"/>
      <c r="O52" s="184"/>
      <c r="P52" s="185">
        <f t="shared" si="0"/>
        <v>0.88050842157413101</v>
      </c>
    </row>
    <row r="53" spans="1:16" x14ac:dyDescent="0.25">
      <c r="A53" s="182" t="s">
        <v>146</v>
      </c>
      <c r="B53" s="183" t="s">
        <v>147</v>
      </c>
      <c r="C53" s="183" t="s">
        <v>148</v>
      </c>
      <c r="D53" s="184">
        <f>'Jan 2022'!J52</f>
        <v>0</v>
      </c>
      <c r="E53" s="184">
        <f>'Feb 2022'!J52</f>
        <v>0</v>
      </c>
      <c r="F53" s="184">
        <f>'Mar 2022'!J52</f>
        <v>0</v>
      </c>
      <c r="G53" s="184">
        <f>'Apr 2022'!J52</f>
        <v>0.75</v>
      </c>
      <c r="H53" s="184">
        <f>'May 2022'!J52</f>
        <v>0.88</v>
      </c>
      <c r="I53" s="184">
        <f>'Jun 2022'!J52</f>
        <v>0.9</v>
      </c>
      <c r="J53" s="184">
        <v>0.77777777777777779</v>
      </c>
      <c r="K53" s="184">
        <f>'Aug 2022'!J52</f>
        <v>1.2105263157894737</v>
      </c>
      <c r="L53" s="184"/>
      <c r="M53" s="184"/>
      <c r="N53" s="184"/>
      <c r="O53" s="184"/>
      <c r="P53" s="185">
        <f t="shared" si="0"/>
        <v>0.56478801169590642</v>
      </c>
    </row>
    <row r="54" spans="1:16" x14ac:dyDescent="0.25">
      <c r="A54" s="182" t="s">
        <v>149</v>
      </c>
      <c r="B54" s="183" t="s">
        <v>147</v>
      </c>
      <c r="C54" s="183" t="s">
        <v>150</v>
      </c>
      <c r="D54" s="184">
        <f>'Jan 2022'!J53</f>
        <v>0</v>
      </c>
      <c r="E54" s="184">
        <f>'Feb 2022'!J53</f>
        <v>0</v>
      </c>
      <c r="F54" s="184">
        <f>'Mar 2022'!J53</f>
        <v>0</v>
      </c>
      <c r="G54" s="184">
        <f>'Apr 2022'!J53</f>
        <v>0.46666666666666667</v>
      </c>
      <c r="H54" s="184">
        <f>'May 2022'!J53</f>
        <v>1.1111111111111112</v>
      </c>
      <c r="I54" s="184">
        <f>'Jun 2022'!J53</f>
        <v>1.1944444444444444</v>
      </c>
      <c r="J54" s="184">
        <v>1.2857142857142858</v>
      </c>
      <c r="K54" s="184">
        <f>'Aug 2022'!J53</f>
        <v>0.75757575757575757</v>
      </c>
      <c r="L54" s="184"/>
      <c r="M54" s="184"/>
      <c r="N54" s="184"/>
      <c r="O54" s="184"/>
      <c r="P54" s="185">
        <f t="shared" si="0"/>
        <v>0.60193903318903319</v>
      </c>
    </row>
    <row r="55" spans="1:16" x14ac:dyDescent="0.25">
      <c r="A55" s="182" t="s">
        <v>151</v>
      </c>
      <c r="B55" s="183" t="s">
        <v>152</v>
      </c>
      <c r="C55" s="183" t="s">
        <v>153</v>
      </c>
      <c r="D55" s="184">
        <f>'Jan 2022'!J54</f>
        <v>0.16129032258064516</v>
      </c>
      <c r="E55" s="184">
        <f>'Feb 2022'!J54</f>
        <v>1.05</v>
      </c>
      <c r="F55" s="184">
        <f>'Mar 2022'!J54</f>
        <v>0.52380952380952384</v>
      </c>
      <c r="G55" s="184">
        <f>'Apr 2022'!J54</f>
        <v>0.60465116279069764</v>
      </c>
      <c r="H55" s="184">
        <f>'May 2022'!J54</f>
        <v>1.3225806451612903</v>
      </c>
      <c r="I55" s="184">
        <f>'Jun 2022'!J54</f>
        <v>0.97142857142857142</v>
      </c>
      <c r="J55" s="184">
        <v>1.0256410256410255</v>
      </c>
      <c r="K55" s="184">
        <f>'Aug 2022'!J54</f>
        <v>0.8571428571428571</v>
      </c>
      <c r="L55" s="184"/>
      <c r="M55" s="184"/>
      <c r="N55" s="184"/>
      <c r="O55" s="184"/>
      <c r="P55" s="185">
        <f t="shared" si="0"/>
        <v>0.81456801356932629</v>
      </c>
    </row>
    <row r="56" spans="1:16" x14ac:dyDescent="0.25">
      <c r="A56" s="182" t="s">
        <v>154</v>
      </c>
      <c r="B56" s="183" t="s">
        <v>155</v>
      </c>
      <c r="C56" s="183" t="s">
        <v>156</v>
      </c>
      <c r="D56" s="184">
        <f>'Jan 2022'!J55</f>
        <v>0.66666666666666663</v>
      </c>
      <c r="E56" s="184">
        <f>'Feb 2022'!J55</f>
        <v>0.8571428571428571</v>
      </c>
      <c r="F56" s="184">
        <f>'Mar 2022'!J55</f>
        <v>0.75</v>
      </c>
      <c r="G56" s="184">
        <f>'Apr 2022'!J55</f>
        <v>1.25</v>
      </c>
      <c r="H56" s="184">
        <f>'May 2022'!J55</f>
        <v>1.4285714285714286</v>
      </c>
      <c r="I56" s="184">
        <f>'Jun 2022'!J55</f>
        <v>1</v>
      </c>
      <c r="J56" s="184">
        <v>1.4545454545454546</v>
      </c>
      <c r="K56" s="184">
        <f>'Aug 2022'!J55</f>
        <v>1.2727272727272727</v>
      </c>
      <c r="L56" s="184"/>
      <c r="M56" s="184"/>
      <c r="N56" s="184"/>
      <c r="O56" s="184"/>
      <c r="P56" s="185">
        <f t="shared" si="0"/>
        <v>1.0849567099567101</v>
      </c>
    </row>
    <row r="57" spans="1:16" x14ac:dyDescent="0.25">
      <c r="A57" s="182" t="s">
        <v>157</v>
      </c>
      <c r="B57" s="183" t="s">
        <v>155</v>
      </c>
      <c r="C57" s="183" t="s">
        <v>158</v>
      </c>
      <c r="D57" s="184">
        <f>'Jan 2022'!J56</f>
        <v>0.84210526315789469</v>
      </c>
      <c r="E57" s="184">
        <f>'Feb 2022'!J56</f>
        <v>0.88888888888888884</v>
      </c>
      <c r="F57" s="184">
        <f>'Mar 2022'!J56</f>
        <v>1.0588235294117647</v>
      </c>
      <c r="G57" s="184">
        <f>'Apr 2022'!J56</f>
        <v>1</v>
      </c>
      <c r="H57" s="184">
        <f>'May 2022'!J56</f>
        <v>1</v>
      </c>
      <c r="I57" s="184">
        <f>'Jun 2022'!J56</f>
        <v>1.0454545454545454</v>
      </c>
      <c r="J57" s="184">
        <v>1</v>
      </c>
      <c r="K57" s="184">
        <f>'Aug 2022'!J56</f>
        <v>1.0769230769230769</v>
      </c>
      <c r="L57" s="184"/>
      <c r="M57" s="184"/>
      <c r="N57" s="184"/>
      <c r="O57" s="184"/>
      <c r="P57" s="185">
        <f t="shared" si="0"/>
        <v>0.98902441297952137</v>
      </c>
    </row>
    <row r="58" spans="1:16" x14ac:dyDescent="0.25">
      <c r="A58" s="182" t="s">
        <v>159</v>
      </c>
      <c r="B58" s="183" t="s">
        <v>160</v>
      </c>
      <c r="C58" s="183" t="s">
        <v>161</v>
      </c>
      <c r="D58" s="184">
        <f>'Jan 2022'!J57</f>
        <v>0.86956521739130432</v>
      </c>
      <c r="E58" s="184">
        <f>'Feb 2022'!J57</f>
        <v>0.83870967741935487</v>
      </c>
      <c r="F58" s="184">
        <f>'Mar 2022'!J57</f>
        <v>0.91666666666666663</v>
      </c>
      <c r="G58" s="184">
        <f>'Apr 2022'!J57</f>
        <v>1</v>
      </c>
      <c r="H58" s="184">
        <f>'May 2022'!J57</f>
        <v>1.1200000000000001</v>
      </c>
      <c r="I58" s="184">
        <f>'Jun 2022'!J57</f>
        <v>1.9166666666666667</v>
      </c>
      <c r="J58" s="184">
        <v>4.2272727272727275</v>
      </c>
      <c r="K58" s="184">
        <f>'Aug 2022'!J57</f>
        <v>3.7</v>
      </c>
      <c r="L58" s="184"/>
      <c r="M58" s="184"/>
      <c r="N58" s="184"/>
      <c r="O58" s="184"/>
      <c r="P58" s="185">
        <f t="shared" si="0"/>
        <v>1.8236101194270899</v>
      </c>
    </row>
    <row r="59" spans="1:16" x14ac:dyDescent="0.25">
      <c r="A59" s="182" t="s">
        <v>162</v>
      </c>
      <c r="B59" s="183" t="s">
        <v>163</v>
      </c>
      <c r="C59" s="183" t="s">
        <v>164</v>
      </c>
      <c r="D59" s="184">
        <f>'Jan 2022'!J58</f>
        <v>0.7</v>
      </c>
      <c r="E59" s="184">
        <f>'Feb 2022'!J58</f>
        <v>0.85</v>
      </c>
      <c r="F59" s="184">
        <f>'Mar 2022'!J58</f>
        <v>0.72222222222222221</v>
      </c>
      <c r="G59" s="184">
        <f>'Apr 2022'!J58</f>
        <v>1.3076923076923077</v>
      </c>
      <c r="H59" s="184">
        <f>'May 2022'!J58</f>
        <v>1.8928571428571428</v>
      </c>
      <c r="I59" s="184">
        <f>'Jun 2022'!J58</f>
        <v>1.631578947368421</v>
      </c>
      <c r="J59" s="184">
        <v>2.1538461538461537</v>
      </c>
      <c r="K59" s="184">
        <f>'Aug 2022'!J58</f>
        <v>2.1818181818181817</v>
      </c>
      <c r="L59" s="184"/>
      <c r="M59" s="184"/>
      <c r="N59" s="184"/>
      <c r="O59" s="184"/>
      <c r="P59" s="185">
        <f t="shared" si="0"/>
        <v>1.4300018694755536</v>
      </c>
    </row>
    <row r="60" spans="1:16" x14ac:dyDescent="0.25">
      <c r="A60" s="182" t="s">
        <v>165</v>
      </c>
      <c r="B60" s="183" t="s">
        <v>166</v>
      </c>
      <c r="C60" s="183" t="s">
        <v>167</v>
      </c>
      <c r="D60" s="184">
        <f>'Jan 2022'!J59</f>
        <v>0.953125</v>
      </c>
      <c r="E60" s="184">
        <f>'Feb 2022'!J59</f>
        <v>1.0172413793103448</v>
      </c>
      <c r="F60" s="184">
        <f>'Mar 2022'!J59</f>
        <v>0.98666666666666669</v>
      </c>
      <c r="G60" s="184">
        <f>'Apr 2022'!J59</f>
        <v>0.953125</v>
      </c>
      <c r="H60" s="184">
        <f>'May 2022'!J59</f>
        <v>0.77419354838709675</v>
      </c>
      <c r="I60" s="184">
        <f>'Jun 2022'!J59</f>
        <v>1.1272727272727272</v>
      </c>
      <c r="J60" s="184">
        <v>1.1944444444444444</v>
      </c>
      <c r="K60" s="184">
        <f>'Aug 2022'!J59</f>
        <v>1.273972602739726</v>
      </c>
      <c r="L60" s="184"/>
      <c r="M60" s="184"/>
      <c r="N60" s="184"/>
      <c r="O60" s="184"/>
      <c r="P60" s="185">
        <f t="shared" si="0"/>
        <v>1.0350051711026258</v>
      </c>
    </row>
    <row r="61" spans="1:16" x14ac:dyDescent="0.25">
      <c r="A61" s="182" t="s">
        <v>168</v>
      </c>
      <c r="B61" s="183" t="s">
        <v>169</v>
      </c>
      <c r="C61" s="183" t="s">
        <v>170</v>
      </c>
      <c r="D61" s="184">
        <f>'Jan 2022'!J60</f>
        <v>1.125</v>
      </c>
      <c r="E61" s="184">
        <f>'Feb 2022'!J60</f>
        <v>0</v>
      </c>
      <c r="F61" s="184">
        <f>'Mar 2022'!J60</f>
        <v>1.1499999999999999</v>
      </c>
      <c r="G61" s="184">
        <f>'Apr 2022'!J60</f>
        <v>1.4166666666666667</v>
      </c>
      <c r="H61" s="184">
        <f>'May 2022'!J60</f>
        <v>1</v>
      </c>
      <c r="I61" s="184">
        <f>'Jun 2022'!J60</f>
        <v>1.08</v>
      </c>
      <c r="J61" s="184">
        <v>1</v>
      </c>
      <c r="K61" s="184">
        <f>'Aug 2022'!J60</f>
        <v>0.94444444444444442</v>
      </c>
      <c r="L61" s="184"/>
      <c r="M61" s="184"/>
      <c r="N61" s="184"/>
      <c r="O61" s="184"/>
      <c r="P61" s="185">
        <f t="shared" si="0"/>
        <v>0.96451388888888889</v>
      </c>
    </row>
    <row r="62" spans="1:16" x14ac:dyDescent="0.25">
      <c r="A62" s="182" t="s">
        <v>171</v>
      </c>
      <c r="B62" s="183" t="s">
        <v>172</v>
      </c>
      <c r="C62" s="183" t="s">
        <v>172</v>
      </c>
      <c r="D62" s="184">
        <f>'Jan 2022'!J61</f>
        <v>0.66666666666666663</v>
      </c>
      <c r="E62" s="184">
        <f>'Feb 2022'!J61</f>
        <v>0.51851851851851849</v>
      </c>
      <c r="F62" s="184">
        <f>'Mar 2022'!J61</f>
        <v>0.79797979797979801</v>
      </c>
      <c r="G62" s="184">
        <f>'Apr 2022'!J61</f>
        <v>0.78021978021978022</v>
      </c>
      <c r="H62" s="184">
        <f>'May 2022'!J61</f>
        <v>0.98095238095238091</v>
      </c>
      <c r="I62" s="184">
        <f>'Jun 2022'!J61</f>
        <v>0.9464285714285714</v>
      </c>
      <c r="J62" s="184">
        <v>1.0360360360360361</v>
      </c>
      <c r="K62" s="184">
        <f>'Aug 2022'!J61</f>
        <v>0.93548387096774188</v>
      </c>
      <c r="L62" s="184"/>
      <c r="M62" s="184"/>
      <c r="N62" s="184"/>
      <c r="O62" s="184"/>
      <c r="P62" s="185">
        <f t="shared" si="0"/>
        <v>0.83278570284618669</v>
      </c>
    </row>
    <row r="63" spans="1:16" x14ac:dyDescent="0.25">
      <c r="A63" s="182" t="s">
        <v>173</v>
      </c>
      <c r="B63" s="183" t="s">
        <v>174</v>
      </c>
      <c r="C63" s="183" t="s">
        <v>175</v>
      </c>
      <c r="D63" s="184">
        <f>'Jan 2022'!J62</f>
        <v>1.0625</v>
      </c>
      <c r="E63" s="184">
        <f>'Feb 2022'!J62</f>
        <v>0.9</v>
      </c>
      <c r="F63" s="184">
        <f>'Mar 2022'!J62</f>
        <v>1.5</v>
      </c>
      <c r="G63" s="184">
        <f>'Apr 2022'!J62</f>
        <v>1.6363636363636365</v>
      </c>
      <c r="H63" s="184">
        <f>'May 2022'!J62</f>
        <v>0.90909090909090906</v>
      </c>
      <c r="I63" s="184">
        <f>'Jun 2022'!J62</f>
        <v>1.9333333333333333</v>
      </c>
      <c r="J63" s="184">
        <v>1.0526315789473684</v>
      </c>
      <c r="K63" s="184">
        <f>'Aug 2022'!J62</f>
        <v>1.9545454545454546</v>
      </c>
      <c r="L63" s="184"/>
      <c r="M63" s="184"/>
      <c r="N63" s="184"/>
      <c r="O63" s="184"/>
      <c r="P63" s="185">
        <f t="shared" si="0"/>
        <v>1.3685581140350878</v>
      </c>
    </row>
    <row r="64" spans="1:16" x14ac:dyDescent="0.25">
      <c r="A64" s="182" t="s">
        <v>176</v>
      </c>
      <c r="B64" s="183" t="s">
        <v>177</v>
      </c>
      <c r="C64" s="183" t="s">
        <v>178</v>
      </c>
      <c r="D64" s="184">
        <f>'Jan 2022'!J63</f>
        <v>0.63157894736842102</v>
      </c>
      <c r="E64" s="184">
        <f>'Feb 2022'!J63</f>
        <v>0.95</v>
      </c>
      <c r="F64" s="184">
        <f>'Mar 2022'!J63</f>
        <v>0.92307692307692313</v>
      </c>
      <c r="G64" s="184">
        <f>'Apr 2022'!J63</f>
        <v>1</v>
      </c>
      <c r="H64" s="184">
        <f>'May 2022'!J63</f>
        <v>1.7894736842105263</v>
      </c>
      <c r="I64" s="184">
        <f>'Jun 2022'!J63</f>
        <v>0.89655172413793105</v>
      </c>
      <c r="J64" s="184">
        <v>1</v>
      </c>
      <c r="K64" s="184">
        <f>'Aug 2022'!J63</f>
        <v>0.93939393939393945</v>
      </c>
      <c r="L64" s="184"/>
      <c r="M64" s="184"/>
      <c r="N64" s="184"/>
      <c r="O64" s="184"/>
      <c r="P64" s="185">
        <f t="shared" si="0"/>
        <v>1.0162594022734677</v>
      </c>
    </row>
    <row r="65" spans="1:16" x14ac:dyDescent="0.25">
      <c r="A65" s="182" t="s">
        <v>181</v>
      </c>
      <c r="B65" s="183" t="s">
        <v>180</v>
      </c>
      <c r="C65" s="187" t="s">
        <v>182</v>
      </c>
      <c r="D65" s="184">
        <f>'Jan 2022'!J64</f>
        <v>1.0979020979020979</v>
      </c>
      <c r="E65" s="184">
        <f>'Feb 2022'!J64</f>
        <v>0.97115384615384615</v>
      </c>
      <c r="F65" s="184">
        <f>'Mar 2022'!J64</f>
        <v>0.86904761904761907</v>
      </c>
      <c r="G65" s="184">
        <f>'Apr 2022'!J64</f>
        <v>1.0065359477124183</v>
      </c>
      <c r="H65" s="184">
        <f>'May 2022'!J71</f>
        <v>1.0232558139534884</v>
      </c>
      <c r="I65" s="184">
        <f>'Jun 2022'!J64</f>
        <v>0.98469387755102045</v>
      </c>
      <c r="J65" s="184">
        <v>0.96575342465753422</v>
      </c>
      <c r="K65" s="184">
        <f>'Aug 2022'!J64</f>
        <v>0.98351648351648346</v>
      </c>
      <c r="L65" s="184"/>
      <c r="M65" s="184"/>
      <c r="N65" s="184"/>
      <c r="O65" s="184"/>
      <c r="P65" s="185">
        <f t="shared" si="0"/>
        <v>0.98773238881181358</v>
      </c>
    </row>
    <row r="66" spans="1:16" x14ac:dyDescent="0.25">
      <c r="A66" s="188" t="s">
        <v>183</v>
      </c>
      <c r="B66" s="183" t="s">
        <v>180</v>
      </c>
      <c r="C66" s="183" t="s">
        <v>184</v>
      </c>
      <c r="D66" s="184">
        <f>'Jan 2022'!J65</f>
        <v>0.69784172661870503</v>
      </c>
      <c r="E66" s="184">
        <f>'Feb 2022'!J65</f>
        <v>0.66386554621848737</v>
      </c>
      <c r="F66" s="184">
        <f>'Mar 2022'!J65</f>
        <v>0.91191709844559588</v>
      </c>
      <c r="G66" s="184">
        <f>'Apr 2022'!J65</f>
        <v>0.92771084337349397</v>
      </c>
      <c r="H66" s="184">
        <f>'May 2022'!J72</f>
        <v>0.7558139534883721</v>
      </c>
      <c r="I66" s="184">
        <f>'Jun 2022'!J65</f>
        <v>0.97093023255813948</v>
      </c>
      <c r="J66" s="184">
        <v>0.97826086956521741</v>
      </c>
      <c r="K66" s="184">
        <f>'Aug 2022'!J65</f>
        <v>1.0314136125654449</v>
      </c>
      <c r="L66" s="184"/>
      <c r="M66" s="184"/>
      <c r="N66" s="184"/>
      <c r="O66" s="184"/>
      <c r="P66" s="185">
        <f t="shared" si="0"/>
        <v>0.86721923535418211</v>
      </c>
    </row>
    <row r="67" spans="1:16" x14ac:dyDescent="0.25">
      <c r="A67" s="182" t="s">
        <v>187</v>
      </c>
      <c r="B67" s="183" t="s">
        <v>180</v>
      </c>
      <c r="C67" s="183" t="s">
        <v>295</v>
      </c>
      <c r="D67" s="184">
        <f>'Jan 2022'!J66</f>
        <v>0.95833333333333337</v>
      </c>
      <c r="E67" s="184">
        <f>'Feb 2022'!J66</f>
        <v>0.87096774193548387</v>
      </c>
      <c r="F67" s="184">
        <f>'Mar 2022'!J66</f>
        <v>0.83606557377049184</v>
      </c>
      <c r="G67" s="184">
        <f>'Apr 2022'!J66</f>
        <v>0.79032258064516125</v>
      </c>
      <c r="H67" s="184">
        <f>'May 2022'!J64</f>
        <v>1.0112359550561798</v>
      </c>
      <c r="I67" s="184">
        <f>'Jun 2022'!J66</f>
        <v>0.875</v>
      </c>
      <c r="J67" s="184">
        <v>0.91666666666666663</v>
      </c>
      <c r="K67" s="184">
        <f>'Aug 2022'!J66</f>
        <v>0.93877551020408168</v>
      </c>
      <c r="L67" s="184"/>
      <c r="M67" s="184"/>
      <c r="N67" s="184"/>
      <c r="O67" s="184"/>
      <c r="P67" s="185">
        <f t="shared" si="0"/>
        <v>0.89967092020142481</v>
      </c>
    </row>
    <row r="68" spans="1:16" x14ac:dyDescent="0.25">
      <c r="A68" s="182" t="s">
        <v>189</v>
      </c>
      <c r="B68" s="183" t="s">
        <v>180</v>
      </c>
      <c r="C68" s="183" t="s">
        <v>190</v>
      </c>
      <c r="D68" s="184">
        <f>'Jan 2022'!J67</f>
        <v>0.70940170940170943</v>
      </c>
      <c r="E68" s="184">
        <f>'Feb 2022'!J67</f>
        <v>0.71875</v>
      </c>
      <c r="F68" s="184">
        <f>'Mar 2022'!J67</f>
        <v>0.65925925925925921</v>
      </c>
      <c r="G68" s="184">
        <f>'Apr 2022'!J67</f>
        <v>0.87931034482758619</v>
      </c>
      <c r="H68" s="184">
        <f>'May 2022'!J74</f>
        <v>0.96226415094339623</v>
      </c>
      <c r="I68" s="184">
        <f>'Jun 2022'!J67</f>
        <v>0.83199999999999996</v>
      </c>
      <c r="J68" s="184">
        <v>0.78846153846153844</v>
      </c>
      <c r="K68" s="184">
        <f>'Aug 2022'!J67</f>
        <v>1.078125</v>
      </c>
      <c r="L68" s="184"/>
      <c r="M68" s="184"/>
      <c r="N68" s="184"/>
      <c r="O68" s="184"/>
      <c r="P68" s="185">
        <f t="shared" si="0"/>
        <v>0.82844650036168621</v>
      </c>
    </row>
    <row r="69" spans="1:16" x14ac:dyDescent="0.25">
      <c r="A69" s="182" t="s">
        <v>412</v>
      </c>
      <c r="B69" s="183" t="s">
        <v>180</v>
      </c>
      <c r="C69" s="183" t="s">
        <v>413</v>
      </c>
      <c r="D69" s="184">
        <f>'Jan 2022'!J68</f>
        <v>0.828125</v>
      </c>
      <c r="E69" s="184">
        <f>'Feb 2022'!J68</f>
        <v>0.80769230769230771</v>
      </c>
      <c r="F69" s="184">
        <f>'Mar 2022'!J68</f>
        <v>0.86826347305389218</v>
      </c>
      <c r="G69" s="184">
        <f>'Apr 2022'!J68</f>
        <v>0.7142857142857143</v>
      </c>
      <c r="H69" s="184">
        <f>'May 2022'!J73</f>
        <v>0.9896729776247849</v>
      </c>
      <c r="I69" s="184">
        <f>'Jun 2022'!J68</f>
        <v>1.0258064516129033</v>
      </c>
      <c r="J69" s="184">
        <v>0.93641618497109824</v>
      </c>
      <c r="K69" s="184">
        <f>'Aug 2022'!J68</f>
        <v>0.88439306358381498</v>
      </c>
      <c r="L69" s="184"/>
      <c r="M69" s="184"/>
      <c r="N69" s="184"/>
      <c r="O69" s="184"/>
      <c r="P69" s="185">
        <f t="shared" ref="P69:P118" si="1">SUM(D69:O69)/8</f>
        <v>0.88183189660306438</v>
      </c>
    </row>
    <row r="70" spans="1:16" x14ac:dyDescent="0.25">
      <c r="A70" s="188" t="s">
        <v>191</v>
      </c>
      <c r="B70" s="183" t="s">
        <v>180</v>
      </c>
      <c r="C70" s="183" t="s">
        <v>192</v>
      </c>
      <c r="D70" s="184">
        <f>'Jan 2022'!J69</f>
        <v>0.93975903614457834</v>
      </c>
      <c r="E70" s="184">
        <f>'Feb 2022'!J69</f>
        <v>1</v>
      </c>
      <c r="F70" s="184">
        <f>'Mar 2022'!J69</f>
        <v>0.79268292682926833</v>
      </c>
      <c r="G70" s="184">
        <f>'Apr 2022'!J69</f>
        <v>0.86956521739130432</v>
      </c>
      <c r="H70" s="184">
        <f>'May 2022'!J75</f>
        <v>0.89305816135084426</v>
      </c>
      <c r="I70" s="184">
        <f>'Jun 2022'!J69</f>
        <v>0.99056603773584906</v>
      </c>
      <c r="J70" s="184">
        <v>0.93617021276595747</v>
      </c>
      <c r="K70" s="184">
        <f>'Aug 2022'!J69</f>
        <v>0.97777777777777775</v>
      </c>
      <c r="L70" s="184"/>
      <c r="M70" s="184"/>
      <c r="N70" s="184"/>
      <c r="O70" s="184"/>
      <c r="P70" s="185">
        <f t="shared" si="1"/>
        <v>0.92494742124944751</v>
      </c>
    </row>
    <row r="71" spans="1:16" x14ac:dyDescent="0.25">
      <c r="A71" s="188" t="s">
        <v>409</v>
      </c>
      <c r="B71" s="183" t="s">
        <v>180</v>
      </c>
      <c r="C71" s="183" t="s">
        <v>186</v>
      </c>
      <c r="D71" s="184">
        <f>'Jan 2022'!J70</f>
        <v>0.55378486055776888</v>
      </c>
      <c r="E71" s="184">
        <f>'Feb 2022'!J70</f>
        <v>0.7342995169082126</v>
      </c>
      <c r="F71" s="184">
        <f>'Mar 2022'!J70</f>
        <v>0.72064777327935226</v>
      </c>
      <c r="G71" s="184">
        <f>'Apr 2022'!J70</f>
        <v>0.95852534562211977</v>
      </c>
      <c r="H71" s="184">
        <f>'May 2022'!J65</f>
        <v>1.0062500000000001</v>
      </c>
      <c r="I71" s="184">
        <f>'Jun 2022'!J70</f>
        <v>0.81853281853281856</v>
      </c>
      <c r="J71" s="184">
        <v>0.82743362831858402</v>
      </c>
      <c r="K71" s="184">
        <f>'Aug 2022'!J70</f>
        <v>0.80811808118081185</v>
      </c>
      <c r="L71" s="184"/>
      <c r="M71" s="184"/>
      <c r="N71" s="184"/>
      <c r="O71" s="184"/>
      <c r="P71" s="185">
        <f t="shared" si="1"/>
        <v>0.80344900304995848</v>
      </c>
    </row>
    <row r="72" spans="1:16" x14ac:dyDescent="0.25">
      <c r="A72" s="182" t="s">
        <v>193</v>
      </c>
      <c r="B72" s="183" t="s">
        <v>180</v>
      </c>
      <c r="C72" s="183" t="s">
        <v>194</v>
      </c>
      <c r="D72" s="184">
        <f>'Jan 2022'!J71</f>
        <v>1.0810810810810811</v>
      </c>
      <c r="E72" s="184">
        <f>'Feb 2022'!J71</f>
        <v>1.0512820512820513</v>
      </c>
      <c r="F72" s="184">
        <f>'Mar 2022'!J71</f>
        <v>1.05</v>
      </c>
      <c r="G72" s="184">
        <f>'Apr 2022'!J71</f>
        <v>1.0178571428571428</v>
      </c>
      <c r="H72" s="184">
        <f>'May 2022'!J78</f>
        <v>1.2307692307692308</v>
      </c>
      <c r="I72" s="184">
        <f>'Jun 2022'!J71</f>
        <v>0.93220338983050843</v>
      </c>
      <c r="J72" s="184">
        <v>1.0961538461538463</v>
      </c>
      <c r="K72" s="184">
        <f>'Aug 2022'!J71</f>
        <v>1.0652173913043479</v>
      </c>
      <c r="L72" s="184"/>
      <c r="M72" s="184"/>
      <c r="N72" s="184"/>
      <c r="O72" s="184"/>
      <c r="P72" s="185">
        <f t="shared" si="1"/>
        <v>1.065570516659776</v>
      </c>
    </row>
    <row r="73" spans="1:16" x14ac:dyDescent="0.25">
      <c r="A73" s="182" t="s">
        <v>195</v>
      </c>
      <c r="B73" s="183" t="s">
        <v>180</v>
      </c>
      <c r="C73" s="183" t="s">
        <v>196</v>
      </c>
      <c r="D73" s="184">
        <f>'Jan 2022'!J72</f>
        <v>0.80952380952380953</v>
      </c>
      <c r="E73" s="184">
        <f>'Feb 2022'!J72</f>
        <v>0.70344827586206893</v>
      </c>
      <c r="F73" s="184">
        <f>'Mar 2022'!J72</f>
        <v>0.76847290640394084</v>
      </c>
      <c r="G73" s="184">
        <f>'Apr 2022'!J72</f>
        <v>0.72666666666666668</v>
      </c>
      <c r="H73" s="184">
        <f>'May 2022'!J76</f>
        <v>1.154494382022472</v>
      </c>
      <c r="I73" s="184">
        <f>'Jun 2022'!J72</f>
        <v>0.6853932584269663</v>
      </c>
      <c r="J73" s="184">
        <v>0.96202531645569622</v>
      </c>
      <c r="K73" s="184">
        <f>'Aug 2022'!J72</f>
        <v>0.90697674418604646</v>
      </c>
      <c r="L73" s="184"/>
      <c r="M73" s="184"/>
      <c r="N73" s="184"/>
      <c r="O73" s="184"/>
      <c r="P73" s="185">
        <f t="shared" si="1"/>
        <v>0.83962516994345826</v>
      </c>
    </row>
    <row r="74" spans="1:16" x14ac:dyDescent="0.25">
      <c r="A74" s="182" t="s">
        <v>197</v>
      </c>
      <c r="B74" s="183" t="s">
        <v>180</v>
      </c>
      <c r="C74" s="183" t="s">
        <v>198</v>
      </c>
      <c r="D74" s="184">
        <f>'Jan 2022'!J73</f>
        <v>0.50150150150150152</v>
      </c>
      <c r="E74" s="184">
        <f>'Feb 2022'!J73</f>
        <v>0.46367521367521369</v>
      </c>
      <c r="F74" s="184">
        <f>'Mar 2022'!J73</f>
        <v>0.5236768802228412</v>
      </c>
      <c r="G74" s="184">
        <f>'Apr 2022'!J73</f>
        <v>0.90174672489082974</v>
      </c>
      <c r="H74" s="184">
        <f>'May 2022'!J66</f>
        <v>0.81034482758620685</v>
      </c>
      <c r="I74" s="184">
        <f>'Jun 2022'!J73</f>
        <v>0.92627599243856329</v>
      </c>
      <c r="J74" s="184">
        <v>0.83058470764617687</v>
      </c>
      <c r="K74" s="184">
        <f>'Aug 2022'!J73</f>
        <v>1.2240437158469946</v>
      </c>
      <c r="L74" s="184"/>
      <c r="M74" s="184"/>
      <c r="N74" s="184"/>
      <c r="O74" s="184"/>
      <c r="P74" s="185">
        <f t="shared" si="1"/>
        <v>0.77273119547604097</v>
      </c>
    </row>
    <row r="75" spans="1:16" x14ac:dyDescent="0.25">
      <c r="A75" s="182" t="s">
        <v>199</v>
      </c>
      <c r="B75" s="183" t="s">
        <v>180</v>
      </c>
      <c r="C75" s="183" t="s">
        <v>200</v>
      </c>
      <c r="D75" s="184">
        <f>'Jan 2022'!J74</f>
        <v>0.61445783132530118</v>
      </c>
      <c r="E75" s="184">
        <f>'Feb 2022'!J74</f>
        <v>0.77551020408163263</v>
      </c>
      <c r="F75" s="184">
        <f>'Mar 2022'!J74</f>
        <v>0.83333333333333337</v>
      </c>
      <c r="G75" s="184">
        <f>'Apr 2022'!J74</f>
        <v>0.93678160919540232</v>
      </c>
      <c r="H75" s="184">
        <f>'May 2022'!J67</f>
        <v>0.95867768595041325</v>
      </c>
      <c r="I75" s="184">
        <f>'Jun 2022'!J74</f>
        <v>0.92261904761904767</v>
      </c>
      <c r="J75" s="184">
        <v>0.8</v>
      </c>
      <c r="K75" s="184">
        <f>'Aug 2022'!J74</f>
        <v>0.88304093567251463</v>
      </c>
      <c r="L75" s="184"/>
      <c r="M75" s="184"/>
      <c r="N75" s="184"/>
      <c r="O75" s="184"/>
      <c r="P75" s="185">
        <f t="shared" si="1"/>
        <v>0.84055258089720564</v>
      </c>
    </row>
    <row r="76" spans="1:16" x14ac:dyDescent="0.25">
      <c r="A76" s="188" t="s">
        <v>201</v>
      </c>
      <c r="B76" s="183" t="s">
        <v>180</v>
      </c>
      <c r="C76" s="183" t="s">
        <v>202</v>
      </c>
      <c r="D76" s="184">
        <f>'Jan 2022'!J75</f>
        <v>6.8561872909698993E-2</v>
      </c>
      <c r="E76" s="184">
        <f>'Feb 2022'!J75</f>
        <v>0.06</v>
      </c>
      <c r="F76" s="184">
        <f>'Mar 2022'!J75</f>
        <v>0.68721804511278195</v>
      </c>
      <c r="G76" s="184">
        <f>'Apr 2022'!J75</f>
        <v>1.2050420168067226</v>
      </c>
      <c r="H76" s="184">
        <f>'May 2022'!J68</f>
        <v>0.99358974358974361</v>
      </c>
      <c r="I76" s="184">
        <f>'Jun 2022'!J75</f>
        <v>0.72755417956656343</v>
      </c>
      <c r="J76" s="184">
        <v>0.84886128364389235</v>
      </c>
      <c r="K76" s="184">
        <f>'Aug 2022'!J75</f>
        <v>1.1823008849557521</v>
      </c>
      <c r="L76" s="184"/>
      <c r="M76" s="184"/>
      <c r="N76" s="184"/>
      <c r="O76" s="184"/>
      <c r="P76" s="185">
        <f t="shared" si="1"/>
        <v>0.7216410033231444</v>
      </c>
    </row>
    <row r="77" spans="1:16" x14ac:dyDescent="0.25">
      <c r="A77" s="182" t="s">
        <v>203</v>
      </c>
      <c r="B77" s="183" t="s">
        <v>180</v>
      </c>
      <c r="C77" s="183" t="s">
        <v>204</v>
      </c>
      <c r="D77" s="184">
        <f>'Jan 2022'!J76</f>
        <v>0.68693009118541037</v>
      </c>
      <c r="E77" s="184">
        <f>'Feb 2022'!J76</f>
        <v>0.74825174825174823</v>
      </c>
      <c r="F77" s="184">
        <f>'Mar 2022'!J76</f>
        <v>0.86263736263736268</v>
      </c>
      <c r="G77" s="184">
        <f>'Apr 2022'!J76</f>
        <v>0.51692307692307693</v>
      </c>
      <c r="H77" s="184">
        <f>'May 2022'!J69</f>
        <v>0.91249999999999998</v>
      </c>
      <c r="I77" s="184">
        <f>'Jun 2022'!J76</f>
        <v>0.87572254335260113</v>
      </c>
      <c r="J77" s="184">
        <v>0.92113564668769721</v>
      </c>
      <c r="K77" s="184">
        <f>'Aug 2022'!J76</f>
        <v>0.47354497354497355</v>
      </c>
      <c r="L77" s="184"/>
      <c r="M77" s="184"/>
      <c r="N77" s="184"/>
      <c r="O77" s="184"/>
      <c r="P77" s="185">
        <f t="shared" si="1"/>
        <v>0.74970568032285889</v>
      </c>
    </row>
    <row r="78" spans="1:16" x14ac:dyDescent="0.25">
      <c r="A78" s="182" t="s">
        <v>418</v>
      </c>
      <c r="B78" s="183" t="s">
        <v>180</v>
      </c>
      <c r="C78" s="183" t="s">
        <v>419</v>
      </c>
      <c r="D78" s="184">
        <f>'Jan 2022'!J77</f>
        <v>0.16363636363636364</v>
      </c>
      <c r="E78" s="184">
        <f>'Feb 2022'!J77</f>
        <v>0.256198347107438</v>
      </c>
      <c r="F78" s="184">
        <f>'Mar 2022'!J77</f>
        <v>0.41666666666666669</v>
      </c>
      <c r="G78" s="184">
        <f>'Apr 2022'!J77</f>
        <v>0.69285714285714284</v>
      </c>
      <c r="H78" s="184">
        <f>'May 2022'!J70</f>
        <v>0.94117647058823528</v>
      </c>
      <c r="I78" s="184">
        <f>'Jun 2022'!J77</f>
        <v>0.90058479532163738</v>
      </c>
      <c r="J78" s="184">
        <v>0.92948717948717952</v>
      </c>
      <c r="K78" s="184">
        <f>'Aug 2022'!J77</f>
        <v>0.8033707865168539</v>
      </c>
      <c r="L78" s="184"/>
      <c r="M78" s="184"/>
      <c r="N78" s="184"/>
      <c r="O78" s="184"/>
      <c r="P78" s="185">
        <f t="shared" si="1"/>
        <v>0.63799721902268958</v>
      </c>
    </row>
    <row r="79" spans="1:16" x14ac:dyDescent="0.25">
      <c r="A79" s="188" t="s">
        <v>205</v>
      </c>
      <c r="B79" s="183" t="s">
        <v>180</v>
      </c>
      <c r="C79" s="183" t="s">
        <v>206</v>
      </c>
      <c r="D79" s="184">
        <f>'Jan 2022'!J78</f>
        <v>1.0833333333333333</v>
      </c>
      <c r="E79" s="184">
        <f>'Feb 2022'!J78</f>
        <v>1.1000000000000001</v>
      </c>
      <c r="F79" s="184">
        <f>'Mar 2022'!J78</f>
        <v>1.3191489361702127</v>
      </c>
      <c r="G79" s="184">
        <f>'Apr 2022'!J78</f>
        <v>1.3414634146341464</v>
      </c>
      <c r="H79" s="184">
        <f>'May 2022'!J77</f>
        <v>0.96226415094339623</v>
      </c>
      <c r="I79" s="184">
        <f>'Jun 2022'!J78</f>
        <v>1.0892857142857142</v>
      </c>
      <c r="J79" s="184">
        <v>1.2608695652173914</v>
      </c>
      <c r="K79" s="184">
        <f>'Aug 2022'!J78</f>
        <v>1.125</v>
      </c>
      <c r="L79" s="184"/>
      <c r="M79" s="184"/>
      <c r="N79" s="184"/>
      <c r="O79" s="184"/>
      <c r="P79" s="185">
        <f t="shared" si="1"/>
        <v>1.1601706393230244</v>
      </c>
    </row>
    <row r="80" spans="1:16" x14ac:dyDescent="0.25">
      <c r="A80" s="188" t="s">
        <v>207</v>
      </c>
      <c r="B80" s="183" t="s">
        <v>208</v>
      </c>
      <c r="C80" s="183" t="s">
        <v>208</v>
      </c>
      <c r="D80" s="184">
        <f>'Jan 2022'!J79</f>
        <v>0.7567567567567568</v>
      </c>
      <c r="E80" s="184">
        <f>'Feb 2022'!J79</f>
        <v>0.9375</v>
      </c>
      <c r="F80" s="184">
        <f>'Mar 2022'!J79</f>
        <v>0.88571428571428568</v>
      </c>
      <c r="G80" s="184">
        <f>'Apr 2022'!J79</f>
        <v>0.6875</v>
      </c>
      <c r="H80" s="184">
        <f>'May 2022'!J79</f>
        <v>0.8571428571428571</v>
      </c>
      <c r="I80" s="184">
        <f>'Jun 2022'!J79</f>
        <v>0.77083333333333337</v>
      </c>
      <c r="J80" s="184">
        <v>0.84615384615384615</v>
      </c>
      <c r="K80" s="184">
        <f>'Aug 2022'!J79</f>
        <v>0.91489361702127658</v>
      </c>
      <c r="L80" s="184"/>
      <c r="M80" s="184"/>
      <c r="N80" s="184"/>
      <c r="O80" s="184"/>
      <c r="P80" s="185">
        <f t="shared" si="1"/>
        <v>0.83206183701529435</v>
      </c>
    </row>
    <row r="81" spans="1:16" x14ac:dyDescent="0.25">
      <c r="A81" s="182" t="s">
        <v>209</v>
      </c>
      <c r="B81" s="183" t="s">
        <v>210</v>
      </c>
      <c r="C81" s="183" t="s">
        <v>211</v>
      </c>
      <c r="D81" s="184">
        <f>'Jan 2022'!J80</f>
        <v>0.2</v>
      </c>
      <c r="E81" s="184">
        <f>'Feb 2022'!J80</f>
        <v>1</v>
      </c>
      <c r="F81" s="184">
        <f>'Mar 2022'!J80</f>
        <v>0.46153846153846156</v>
      </c>
      <c r="G81" s="184">
        <f>'Apr 2022'!J80</f>
        <v>0.41666666666666669</v>
      </c>
      <c r="H81" s="184">
        <f>'May 2022'!J80</f>
        <v>0.46666666666666667</v>
      </c>
      <c r="I81" s="184">
        <f>'Jun 2022'!J80</f>
        <v>1.5</v>
      </c>
      <c r="J81" s="184">
        <v>2.1666666666666665</v>
      </c>
      <c r="K81" s="184">
        <f>'Aug 2022'!J80</f>
        <v>6.5</v>
      </c>
      <c r="L81" s="184"/>
      <c r="M81" s="184"/>
      <c r="N81" s="184"/>
      <c r="O81" s="184"/>
      <c r="P81" s="185">
        <f t="shared" si="1"/>
        <v>1.5889423076923077</v>
      </c>
    </row>
    <row r="82" spans="1:16" x14ac:dyDescent="0.25">
      <c r="A82" s="182" t="s">
        <v>438</v>
      </c>
      <c r="B82" s="183" t="s">
        <v>210</v>
      </c>
      <c r="C82" s="183" t="s">
        <v>439</v>
      </c>
      <c r="D82" s="227"/>
      <c r="E82" s="227"/>
      <c r="F82" s="227"/>
      <c r="G82" s="227"/>
      <c r="H82" s="227"/>
      <c r="I82" s="184">
        <f>'Jun 2022'!J81</f>
        <v>0</v>
      </c>
      <c r="J82" s="184">
        <v>2</v>
      </c>
      <c r="K82" s="184">
        <f>'Aug 2022'!J81</f>
        <v>0.36363636363636365</v>
      </c>
      <c r="L82" s="184"/>
      <c r="M82" s="184"/>
      <c r="N82" s="184"/>
      <c r="O82" s="184"/>
      <c r="P82" s="185">
        <f>SUM(D82:O82)/3</f>
        <v>0.78787878787878796</v>
      </c>
    </row>
    <row r="83" spans="1:16" x14ac:dyDescent="0.25">
      <c r="A83" s="182" t="s">
        <v>212</v>
      </c>
      <c r="B83" s="183" t="s">
        <v>213</v>
      </c>
      <c r="C83" s="183" t="s">
        <v>214</v>
      </c>
      <c r="D83" s="184">
        <f>'Jan 2022'!J81</f>
        <v>0.78125</v>
      </c>
      <c r="E83" s="184">
        <f>'Feb 2022'!J81</f>
        <v>0.69230769230769229</v>
      </c>
      <c r="F83" s="184">
        <f>'Mar 2022'!J81</f>
        <v>0.79032258064516125</v>
      </c>
      <c r="G83" s="184">
        <f>'Apr 2022'!J81</f>
        <v>0.93220338983050843</v>
      </c>
      <c r="H83" s="184">
        <f>'May 2022'!J81</f>
        <v>0.96363636363636362</v>
      </c>
      <c r="I83" s="184">
        <f>'Jun 2022'!J82</f>
        <v>1.02</v>
      </c>
      <c r="J83" s="184">
        <v>0.98360655737704916</v>
      </c>
      <c r="K83" s="184">
        <f>'Aug 2022'!J82</f>
        <v>1</v>
      </c>
      <c r="L83" s="184"/>
      <c r="M83" s="184"/>
      <c r="N83" s="184"/>
      <c r="O83" s="184"/>
      <c r="P83" s="185">
        <f t="shared" si="1"/>
        <v>0.89541582297459699</v>
      </c>
    </row>
    <row r="84" spans="1:16" x14ac:dyDescent="0.25">
      <c r="A84" s="182" t="s">
        <v>215</v>
      </c>
      <c r="B84" s="183" t="s">
        <v>216</v>
      </c>
      <c r="C84" s="183" t="s">
        <v>216</v>
      </c>
      <c r="D84" s="184">
        <f>'Jan 2022'!J82</f>
        <v>0.875</v>
      </c>
      <c r="E84" s="184">
        <f>'Feb 2022'!J82</f>
        <v>0.16666666666666666</v>
      </c>
      <c r="F84" s="184">
        <f>'Mar 2022'!J82</f>
        <v>0.1111111111111111</v>
      </c>
      <c r="G84" s="184">
        <f>'Apr 2022'!J82</f>
        <v>0.375</v>
      </c>
      <c r="H84" s="184">
        <f>'May 2022'!J82</f>
        <v>1.1111111111111112</v>
      </c>
      <c r="I84" s="184">
        <f>'Jun 2022'!J83</f>
        <v>1.2</v>
      </c>
      <c r="J84" s="184">
        <v>1.25</v>
      </c>
      <c r="K84" s="184">
        <f>'Aug 2022'!J83</f>
        <v>2.2857142857142856</v>
      </c>
      <c r="L84" s="184"/>
      <c r="M84" s="184"/>
      <c r="N84" s="184"/>
      <c r="O84" s="184"/>
      <c r="P84" s="185">
        <f t="shared" si="1"/>
        <v>0.92182539682539688</v>
      </c>
    </row>
    <row r="85" spans="1:16" ht="12" customHeight="1" x14ac:dyDescent="0.25">
      <c r="A85" s="182" t="s">
        <v>217</v>
      </c>
      <c r="B85" s="183" t="s">
        <v>216</v>
      </c>
      <c r="C85" s="183" t="s">
        <v>47</v>
      </c>
      <c r="D85" s="184">
        <f>'Jan 2022'!J83</f>
        <v>0.27586206896551724</v>
      </c>
      <c r="E85" s="184">
        <f>'Feb 2022'!J83</f>
        <v>0.25</v>
      </c>
      <c r="F85" s="184">
        <f>'Mar 2022'!J83</f>
        <v>0.21428571428571427</v>
      </c>
      <c r="G85" s="184">
        <f>'Apr 2022'!J83</f>
        <v>0.39393939393939392</v>
      </c>
      <c r="H85" s="184">
        <f>'May 2022'!J83</f>
        <v>0.9285714285714286</v>
      </c>
      <c r="I85" s="184">
        <f>'Jun 2022'!J84</f>
        <v>0.967741935483871</v>
      </c>
      <c r="J85" s="184">
        <v>1.1481481481481481</v>
      </c>
      <c r="K85" s="184">
        <f>'Aug 2022'!J84</f>
        <v>1.9</v>
      </c>
      <c r="L85" s="184"/>
      <c r="M85" s="184"/>
      <c r="N85" s="184"/>
      <c r="O85" s="184"/>
      <c r="P85" s="185">
        <f t="shared" si="1"/>
        <v>0.75981858617425901</v>
      </c>
    </row>
    <row r="86" spans="1:16" x14ac:dyDescent="0.25">
      <c r="A86" s="182" t="s">
        <v>218</v>
      </c>
      <c r="B86" s="183" t="s">
        <v>219</v>
      </c>
      <c r="C86" s="183" t="s">
        <v>220</v>
      </c>
      <c r="D86" s="184">
        <f>'Jan 2022'!J84</f>
        <v>7.8947368421052627E-2</v>
      </c>
      <c r="E86" s="184">
        <f>'Feb 2022'!J84</f>
        <v>0.97777777777777775</v>
      </c>
      <c r="F86" s="184">
        <f>'Mar 2022'!J84</f>
        <v>0.67901234567901236</v>
      </c>
      <c r="G86" s="184">
        <f>'Apr 2022'!J84</f>
        <v>1.3571428571428572</v>
      </c>
      <c r="H86" s="184">
        <f>'May 2022'!J84</f>
        <v>1.9506172839506173</v>
      </c>
      <c r="I86" s="184">
        <f>'Jun 2022'!J85</f>
        <v>0.84955752212389379</v>
      </c>
      <c r="J86" s="184">
        <v>0.9</v>
      </c>
      <c r="K86" s="184">
        <f>'Aug 2022'!J85</f>
        <v>1.2093023255813953</v>
      </c>
      <c r="L86" s="184"/>
      <c r="M86" s="184"/>
      <c r="N86" s="184"/>
      <c r="O86" s="184"/>
      <c r="P86" s="185">
        <f t="shared" si="1"/>
        <v>1.000294685084576</v>
      </c>
    </row>
    <row r="87" spans="1:16" x14ac:dyDescent="0.25">
      <c r="A87" s="182" t="s">
        <v>221</v>
      </c>
      <c r="B87" s="183" t="s">
        <v>219</v>
      </c>
      <c r="C87" s="183" t="s">
        <v>222</v>
      </c>
      <c r="D87" s="184">
        <f>'Jan 2022'!J85</f>
        <v>0.16216216216216217</v>
      </c>
      <c r="E87" s="184">
        <f>'Feb 2022'!J85</f>
        <v>0.1</v>
      </c>
      <c r="F87" s="184">
        <f>'Mar 2022'!J85</f>
        <v>0.17647058823529413</v>
      </c>
      <c r="G87" s="184">
        <f>'Apr 2022'!J85</f>
        <v>0.65625</v>
      </c>
      <c r="H87" s="184">
        <f>'May 2022'!J85</f>
        <v>0.73529411764705888</v>
      </c>
      <c r="I87" s="184">
        <f>'Jun 2022'!J86</f>
        <v>0.83673469387755106</v>
      </c>
      <c r="J87" s="184">
        <v>1.375</v>
      </c>
      <c r="K87" s="184">
        <f>'Aug 2022'!J86</f>
        <v>1.3095238095238095</v>
      </c>
      <c r="L87" s="184"/>
      <c r="M87" s="184"/>
      <c r="N87" s="184"/>
      <c r="O87" s="184"/>
      <c r="P87" s="185">
        <f t="shared" si="1"/>
        <v>0.66892942143073442</v>
      </c>
    </row>
    <row r="88" spans="1:16" x14ac:dyDescent="0.25">
      <c r="A88" s="182" t="s">
        <v>223</v>
      </c>
      <c r="B88" s="183" t="s">
        <v>224</v>
      </c>
      <c r="C88" s="183" t="s">
        <v>225</v>
      </c>
      <c r="D88" s="184">
        <f>'Jan 2022'!J86</f>
        <v>1.3636363636363635</v>
      </c>
      <c r="E88" s="184">
        <f>'Feb 2022'!J86</f>
        <v>1.3611111111111112</v>
      </c>
      <c r="F88" s="184">
        <f>'Mar 2022'!J86</f>
        <v>0.73913043478260865</v>
      </c>
      <c r="G88" s="184">
        <f>'Apr 2022'!J86</f>
        <v>1.421875</v>
      </c>
      <c r="H88" s="184">
        <f>'May 2022'!J86</f>
        <v>0.30357142857142855</v>
      </c>
      <c r="I88" s="184">
        <f>'Jun 2022'!J87</f>
        <v>2.290909090909091</v>
      </c>
      <c r="J88" s="184">
        <v>2.5636363636363635</v>
      </c>
      <c r="K88" s="184">
        <f>'Aug 2022'!J87</f>
        <v>2.4864864864864864</v>
      </c>
      <c r="L88" s="184"/>
      <c r="M88" s="184"/>
      <c r="N88" s="184"/>
      <c r="O88" s="184"/>
      <c r="P88" s="185">
        <f t="shared" si="1"/>
        <v>1.5662945348916815</v>
      </c>
    </row>
    <row r="89" spans="1:16" x14ac:dyDescent="0.25">
      <c r="A89" s="182" t="s">
        <v>226</v>
      </c>
      <c r="B89" s="183" t="s">
        <v>227</v>
      </c>
      <c r="C89" s="183" t="s">
        <v>228</v>
      </c>
      <c r="D89" s="184">
        <f>'Jan 2022'!J87</f>
        <v>0.45833333333333331</v>
      </c>
      <c r="E89" s="184">
        <f>'Feb 2022'!J87</f>
        <v>0.42857142857142855</v>
      </c>
      <c r="F89" s="184">
        <f>'Mar 2022'!J87</f>
        <v>0.5714285714285714</v>
      </c>
      <c r="G89" s="184">
        <f>'Apr 2022'!J87</f>
        <v>0.73076923076923073</v>
      </c>
      <c r="H89" s="184">
        <f>'May 2022'!J87</f>
        <v>1.1724137931034482</v>
      </c>
      <c r="I89" s="184">
        <f>'Jun 2022'!J88</f>
        <v>1.0571428571428572</v>
      </c>
      <c r="J89" s="184">
        <v>0.8571428571428571</v>
      </c>
      <c r="K89" s="184">
        <f>'Aug 2022'!J88</f>
        <v>1.0769230769230769</v>
      </c>
      <c r="L89" s="184"/>
      <c r="M89" s="184"/>
      <c r="N89" s="184"/>
      <c r="O89" s="184"/>
      <c r="P89" s="185">
        <f t="shared" si="1"/>
        <v>0.79409064355185033</v>
      </c>
    </row>
    <row r="90" spans="1:16" x14ac:dyDescent="0.25">
      <c r="A90" s="182" t="s">
        <v>229</v>
      </c>
      <c r="B90" s="183" t="s">
        <v>230</v>
      </c>
      <c r="C90" s="183" t="s">
        <v>231</v>
      </c>
      <c r="D90" s="184">
        <f>'Jan 2022'!J88</f>
        <v>0.224</v>
      </c>
      <c r="E90" s="184">
        <f>'Feb 2022'!J88</f>
        <v>7.6190476190476197E-2</v>
      </c>
      <c r="F90" s="184">
        <f>'Mar 2022'!J88</f>
        <v>0.13013698630136986</v>
      </c>
      <c r="G90" s="184">
        <f>'Apr 2022'!J88</f>
        <v>0.68965517241379315</v>
      </c>
      <c r="H90" s="184">
        <f>'May 2022'!J88</f>
        <v>1.68</v>
      </c>
      <c r="I90" s="184">
        <f>'Jun 2022'!J89</f>
        <v>0.86982248520710059</v>
      </c>
      <c r="J90" s="184">
        <v>1.2818791946308725</v>
      </c>
      <c r="K90" s="184">
        <f>'Aug 2022'!J89</f>
        <v>0.86931818181818177</v>
      </c>
      <c r="L90" s="184"/>
      <c r="M90" s="184"/>
      <c r="N90" s="184"/>
      <c r="O90" s="184"/>
      <c r="P90" s="185">
        <f t="shared" si="1"/>
        <v>0.72762531207022418</v>
      </c>
    </row>
    <row r="91" spans="1:16" x14ac:dyDescent="0.25">
      <c r="A91" s="182" t="s">
        <v>232</v>
      </c>
      <c r="B91" s="183" t="s">
        <v>233</v>
      </c>
      <c r="C91" s="183" t="s">
        <v>234</v>
      </c>
      <c r="D91" s="184">
        <f>'Jan 2022'!J89</f>
        <v>0.36363636363636365</v>
      </c>
      <c r="E91" s="184">
        <f>'Feb 2022'!J89</f>
        <v>0.66666666666666663</v>
      </c>
      <c r="F91" s="184">
        <f>'Mar 2022'!J89</f>
        <v>1.2666666666666666</v>
      </c>
      <c r="G91" s="184">
        <f>'Apr 2022'!J89</f>
        <v>1.7777777777777777</v>
      </c>
      <c r="H91" s="184">
        <f>'May 2022'!J89</f>
        <v>0.70588235294117652</v>
      </c>
      <c r="I91" s="184">
        <f>'Jun 2022'!J90</f>
        <v>0.14814814814814814</v>
      </c>
      <c r="J91" s="184">
        <v>1.05</v>
      </c>
      <c r="K91" s="184">
        <f>'Aug 2022'!J90</f>
        <v>1.1111111111111112</v>
      </c>
      <c r="L91" s="184"/>
      <c r="M91" s="184"/>
      <c r="N91" s="184"/>
      <c r="O91" s="184"/>
      <c r="P91" s="185">
        <f t="shared" si="1"/>
        <v>0.88623613586848871</v>
      </c>
    </row>
    <row r="92" spans="1:16" x14ac:dyDescent="0.25">
      <c r="A92" s="182" t="s">
        <v>235</v>
      </c>
      <c r="B92" s="183" t="s">
        <v>236</v>
      </c>
      <c r="C92" s="183" t="s">
        <v>237</v>
      </c>
      <c r="D92" s="184">
        <f>'Jan 2022'!J90</f>
        <v>0.66666666666666663</v>
      </c>
      <c r="E92" s="184">
        <f>'Feb 2022'!J90</f>
        <v>1</v>
      </c>
      <c r="F92" s="184">
        <f>'Mar 2022'!J90</f>
        <v>0</v>
      </c>
      <c r="G92" s="184">
        <f>'Apr 2022'!J90</f>
        <v>1</v>
      </c>
      <c r="H92" s="184">
        <f>'May 2022'!J90</f>
        <v>1</v>
      </c>
      <c r="I92" s="184">
        <f>'Jun 2022'!J91</f>
        <v>1</v>
      </c>
      <c r="J92" s="184">
        <v>1</v>
      </c>
      <c r="K92" s="184">
        <f>'Aug 2022'!J91</f>
        <v>0</v>
      </c>
      <c r="L92" s="184"/>
      <c r="M92" s="184"/>
      <c r="N92" s="184"/>
      <c r="O92" s="184"/>
      <c r="P92" s="185">
        <f t="shared" si="1"/>
        <v>0.70833333333333326</v>
      </c>
    </row>
    <row r="93" spans="1:16" x14ac:dyDescent="0.25">
      <c r="A93" s="182" t="s">
        <v>238</v>
      </c>
      <c r="B93" s="183" t="s">
        <v>239</v>
      </c>
      <c r="C93" s="183" t="s">
        <v>240</v>
      </c>
      <c r="D93" s="184">
        <f>'Jan 2022'!J91</f>
        <v>1</v>
      </c>
      <c r="E93" s="184">
        <f>'Feb 2022'!J91</f>
        <v>0.98484848484848486</v>
      </c>
      <c r="F93" s="184">
        <f>'Mar 2022'!J91</f>
        <v>0.94791666666666663</v>
      </c>
      <c r="G93" s="184">
        <f>'Apr 2022'!J91</f>
        <v>1.0666666666666667</v>
      </c>
      <c r="H93" s="184">
        <f>'May 2022'!J91</f>
        <v>1.096774193548387</v>
      </c>
      <c r="I93" s="184">
        <f>'Jun 2022'!J92</f>
        <v>1.0384615384615385</v>
      </c>
      <c r="J93" s="184">
        <v>1.0789473684210527</v>
      </c>
      <c r="K93" s="184">
        <f>'Aug 2022'!J92</f>
        <v>0.9732142857142857</v>
      </c>
      <c r="L93" s="184"/>
      <c r="M93" s="184"/>
      <c r="N93" s="184"/>
      <c r="O93" s="184"/>
      <c r="P93" s="185">
        <f t="shared" si="1"/>
        <v>1.0233536505408853</v>
      </c>
    </row>
    <row r="94" spans="1:16" x14ac:dyDescent="0.25">
      <c r="A94" s="182" t="s">
        <v>244</v>
      </c>
      <c r="B94" s="183" t="s">
        <v>242</v>
      </c>
      <c r="C94" s="183" t="s">
        <v>242</v>
      </c>
      <c r="D94" s="184">
        <f>'Jan 2022'!J92</f>
        <v>0.51470588235294112</v>
      </c>
      <c r="E94" s="184">
        <f>'Feb 2022'!J92</f>
        <v>0.65714285714285714</v>
      </c>
      <c r="F94" s="184">
        <f>'Mar 2022'!J92</f>
        <v>0.72839506172839508</v>
      </c>
      <c r="G94" s="184">
        <f>'Apr 2022'!J92</f>
        <v>0.60317460317460314</v>
      </c>
      <c r="H94" s="184">
        <f>'May 2022'!J92</f>
        <v>1.126984126984127</v>
      </c>
      <c r="I94" s="184">
        <f>'Jun 2022'!J93</f>
        <v>1.0740740740740742</v>
      </c>
      <c r="J94" s="184">
        <v>0.9821428571428571</v>
      </c>
      <c r="K94" s="184">
        <f>'Aug 2022'!J93</f>
        <v>1.0818181818181818</v>
      </c>
      <c r="L94" s="184"/>
      <c r="M94" s="184"/>
      <c r="N94" s="184"/>
      <c r="O94" s="184"/>
      <c r="P94" s="185">
        <f t="shared" si="1"/>
        <v>0.84605470555225459</v>
      </c>
    </row>
    <row r="95" spans="1:16" x14ac:dyDescent="0.25">
      <c r="A95" s="182" t="s">
        <v>245</v>
      </c>
      <c r="B95" s="183" t="s">
        <v>246</v>
      </c>
      <c r="C95" s="183" t="s">
        <v>247</v>
      </c>
      <c r="D95" s="184">
        <f>'Jan 2022'!J93</f>
        <v>0.7407407407407407</v>
      </c>
      <c r="E95" s="184">
        <f>'Feb 2022'!J93</f>
        <v>0.94230769230769229</v>
      </c>
      <c r="F95" s="184">
        <f>'Mar 2022'!J93</f>
        <v>0.85526315789473684</v>
      </c>
      <c r="G95" s="184">
        <f>'Apr 2022'!J93</f>
        <v>0.83606557377049184</v>
      </c>
      <c r="H95" s="184">
        <f>'May 2022'!J93</f>
        <v>1.1111111111111112</v>
      </c>
      <c r="I95" s="184">
        <f>'Jun 2022'!J94</f>
        <v>0.98717948717948723</v>
      </c>
      <c r="J95" s="184">
        <v>0.75362318840579712</v>
      </c>
      <c r="K95" s="184">
        <f>'Aug 2022'!J94</f>
        <v>0.7142857142857143</v>
      </c>
      <c r="L95" s="184"/>
      <c r="M95" s="184"/>
      <c r="N95" s="184"/>
      <c r="O95" s="184"/>
      <c r="P95" s="185">
        <f t="shared" si="1"/>
        <v>0.86757208321197143</v>
      </c>
    </row>
    <row r="96" spans="1:16" x14ac:dyDescent="0.25">
      <c r="A96" s="182" t="s">
        <v>248</v>
      </c>
      <c r="B96" s="183" t="s">
        <v>249</v>
      </c>
      <c r="C96" s="183" t="s">
        <v>250</v>
      </c>
      <c r="D96" s="184">
        <f>'Jan 2022'!J94</f>
        <v>0.5892857142857143</v>
      </c>
      <c r="E96" s="184">
        <f>'Feb 2022'!J94</f>
        <v>0.7592592592592593</v>
      </c>
      <c r="F96" s="184">
        <f>'Mar 2022'!J94</f>
        <v>0.56521739130434778</v>
      </c>
      <c r="G96" s="184">
        <f>'Apr 2022'!J94</f>
        <v>0.74576271186440679</v>
      </c>
      <c r="H96" s="184">
        <f>'May 2022'!J94</f>
        <v>0.80281690140845074</v>
      </c>
      <c r="I96" s="184">
        <f>'Jun 2022'!J95</f>
        <v>1.0579710144927537</v>
      </c>
      <c r="J96" s="184">
        <v>0.78688524590163933</v>
      </c>
      <c r="K96" s="184">
        <f>'Aug 2022'!J95</f>
        <v>0.80555555555555558</v>
      </c>
      <c r="L96" s="184"/>
      <c r="M96" s="184"/>
      <c r="N96" s="184"/>
      <c r="O96" s="184"/>
      <c r="P96" s="185">
        <f t="shared" si="1"/>
        <v>0.76409422425901596</v>
      </c>
    </row>
    <row r="97" spans="1:16" x14ac:dyDescent="0.25">
      <c r="A97" s="182" t="s">
        <v>251</v>
      </c>
      <c r="B97" s="183" t="s">
        <v>252</v>
      </c>
      <c r="C97" s="183" t="s">
        <v>253</v>
      </c>
      <c r="D97" s="184">
        <f>'Jan 2022'!J95</f>
        <v>1.0232558139534884</v>
      </c>
      <c r="E97" s="184">
        <f>'Feb 2022'!J95</f>
        <v>1.2244897959183674</v>
      </c>
      <c r="F97" s="184">
        <f>'Mar 2022'!J95</f>
        <v>0.97222222222222221</v>
      </c>
      <c r="G97" s="184">
        <f>'Apr 2022'!J95</f>
        <v>0.95454545454545459</v>
      </c>
      <c r="H97" s="184">
        <f>'May 2022'!J95</f>
        <v>1.1333333333333333</v>
      </c>
      <c r="I97" s="184">
        <f>'Jun 2022'!J96</f>
        <v>0.84615384615384615</v>
      </c>
      <c r="J97" s="184">
        <v>1</v>
      </c>
      <c r="K97" s="184">
        <f>'Aug 2022'!J96</f>
        <v>0.88059701492537312</v>
      </c>
      <c r="L97" s="184"/>
      <c r="M97" s="184"/>
      <c r="N97" s="184"/>
      <c r="O97" s="184"/>
      <c r="P97" s="185">
        <f t="shared" si="1"/>
        <v>1.0043246851315106</v>
      </c>
    </row>
    <row r="98" spans="1:16" x14ac:dyDescent="0.25">
      <c r="A98" s="182" t="s">
        <v>254</v>
      </c>
      <c r="B98" s="183" t="s">
        <v>255</v>
      </c>
      <c r="C98" s="183" t="s">
        <v>256</v>
      </c>
      <c r="D98" s="184">
        <f>'Jan 2022'!J96</f>
        <v>0.9375</v>
      </c>
      <c r="E98" s="184">
        <f>'Feb 2022'!J96</f>
        <v>0.66666666666666663</v>
      </c>
      <c r="F98" s="184">
        <f>'Mar 2022'!J96</f>
        <v>0.875</v>
      </c>
      <c r="G98" s="184">
        <f>'Apr 2022'!J96</f>
        <v>1</v>
      </c>
      <c r="H98" s="184">
        <f>'May 2022'!J96</f>
        <v>1.0769230769230769</v>
      </c>
      <c r="I98" s="184">
        <f>'Jun 2022'!J97</f>
        <v>0.8571428571428571</v>
      </c>
      <c r="J98" s="184">
        <v>0.89473684210526316</v>
      </c>
      <c r="K98" s="184">
        <f>'Aug 2022'!J97</f>
        <v>0.95238095238095233</v>
      </c>
      <c r="L98" s="184"/>
      <c r="M98" s="184"/>
      <c r="N98" s="184"/>
      <c r="O98" s="184"/>
      <c r="P98" s="185">
        <f t="shared" si="1"/>
        <v>0.90754379940235197</v>
      </c>
    </row>
    <row r="99" spans="1:16" x14ac:dyDescent="0.25">
      <c r="A99" s="182" t="s">
        <v>257</v>
      </c>
      <c r="B99" s="183" t="s">
        <v>258</v>
      </c>
      <c r="C99" s="183" t="s">
        <v>259</v>
      </c>
      <c r="D99" s="184">
        <f>'Jan 2022'!J97</f>
        <v>1.0641025641025641</v>
      </c>
      <c r="E99" s="184">
        <f>'Feb 2022'!J97</f>
        <v>1.1176470588235294</v>
      </c>
      <c r="F99" s="184">
        <f>'Mar 2022'!J97</f>
        <v>1.0659340659340659</v>
      </c>
      <c r="G99" s="184">
        <f>'Apr 2022'!J97</f>
        <v>1.0129870129870129</v>
      </c>
      <c r="H99" s="184">
        <f>'May 2022'!J97</f>
        <v>1</v>
      </c>
      <c r="I99" s="184">
        <f>'Jun 2022'!J98</f>
        <v>1.0714285714285714</v>
      </c>
      <c r="J99" s="184">
        <v>1.0133333333333334</v>
      </c>
      <c r="K99" s="184">
        <f>'Aug 2022'!J98</f>
        <v>1.0111111111111111</v>
      </c>
      <c r="L99" s="184"/>
      <c r="M99" s="184"/>
      <c r="N99" s="184"/>
      <c r="O99" s="184"/>
      <c r="P99" s="185">
        <f t="shared" si="1"/>
        <v>1.0445679647150237</v>
      </c>
    </row>
    <row r="100" spans="1:16" x14ac:dyDescent="0.25">
      <c r="A100" s="189" t="s">
        <v>410</v>
      </c>
      <c r="B100" s="147" t="s">
        <v>258</v>
      </c>
      <c r="C100" s="147" t="s">
        <v>411</v>
      </c>
      <c r="D100" s="184">
        <f>'Jan 2022'!J98</f>
        <v>0.8125</v>
      </c>
      <c r="E100" s="184">
        <f>'Feb 2022'!J98</f>
        <v>0.93103448275862066</v>
      </c>
      <c r="F100" s="184">
        <f>'Mar 2022'!J98</f>
        <v>0.93333333333333335</v>
      </c>
      <c r="G100" s="184">
        <f>'Apr 2022'!J98</f>
        <v>0.875</v>
      </c>
      <c r="H100" s="184">
        <f>'May 2022'!J98</f>
        <v>0.94736842105263153</v>
      </c>
      <c r="I100" s="184">
        <f>'Jun 2022'!J99</f>
        <v>0.52631578947368418</v>
      </c>
      <c r="J100" s="184">
        <v>0.8666666666666667</v>
      </c>
      <c r="K100" s="184">
        <f>'Aug 2022'!J99</f>
        <v>1</v>
      </c>
      <c r="L100" s="184"/>
      <c r="M100" s="184"/>
      <c r="N100" s="184"/>
      <c r="O100" s="184"/>
      <c r="P100" s="185">
        <f t="shared" si="1"/>
        <v>0.86152733666061709</v>
      </c>
    </row>
    <row r="101" spans="1:16" x14ac:dyDescent="0.25">
      <c r="A101" s="182" t="s">
        <v>260</v>
      </c>
      <c r="B101" s="183" t="s">
        <v>258</v>
      </c>
      <c r="C101" s="183" t="s">
        <v>261</v>
      </c>
      <c r="D101" s="184">
        <f>'Jan 2022'!J99</f>
        <v>0.86984126984126986</v>
      </c>
      <c r="E101" s="184">
        <f>'Feb 2022'!J99</f>
        <v>1.0030864197530864</v>
      </c>
      <c r="F101" s="184">
        <f>'Mar 2022'!J99</f>
        <v>0.91521197007481292</v>
      </c>
      <c r="G101" s="184">
        <f>'Apr 2022'!J99</f>
        <v>1.0163934426229508</v>
      </c>
      <c r="H101" s="184">
        <f>'May 2022'!J99</f>
        <v>0.9880239520958084</v>
      </c>
      <c r="I101" s="184">
        <f>'Jun 2022'!J100</f>
        <v>0.96463022508038587</v>
      </c>
      <c r="J101" s="184">
        <v>0.93559322033898307</v>
      </c>
      <c r="K101" s="184">
        <f>'Aug 2022'!J100</f>
        <v>0.97791798107255523</v>
      </c>
      <c r="L101" s="184"/>
      <c r="M101" s="184"/>
      <c r="N101" s="184"/>
      <c r="O101" s="184"/>
      <c r="P101" s="185">
        <f t="shared" si="1"/>
        <v>0.95883731010998163</v>
      </c>
    </row>
    <row r="102" spans="1:16" x14ac:dyDescent="0.25">
      <c r="A102" s="182" t="s">
        <v>262</v>
      </c>
      <c r="B102" s="183" t="s">
        <v>258</v>
      </c>
      <c r="C102" s="183" t="s">
        <v>263</v>
      </c>
      <c r="D102" s="184">
        <f>'Jan 2022'!J100</f>
        <v>1.4736842105263157</v>
      </c>
      <c r="E102" s="184">
        <f>'Feb 2022'!J100</f>
        <v>0.95454545454545459</v>
      </c>
      <c r="F102" s="184">
        <f>'Mar 2022'!J100</f>
        <v>0.95</v>
      </c>
      <c r="G102" s="184">
        <f>'Apr 2022'!J100</f>
        <v>1</v>
      </c>
      <c r="H102" s="184">
        <f>'May 2022'!J100</f>
        <v>0.76923076923076927</v>
      </c>
      <c r="I102" s="184">
        <f>'Jun 2022'!J101</f>
        <v>0.91666666666666663</v>
      </c>
      <c r="J102" s="184">
        <v>1</v>
      </c>
      <c r="K102" s="184">
        <f>'Aug 2022'!J101</f>
        <v>1.0909090909090908</v>
      </c>
      <c r="L102" s="184"/>
      <c r="M102" s="184"/>
      <c r="N102" s="184"/>
      <c r="O102" s="184"/>
      <c r="P102" s="185">
        <f t="shared" si="1"/>
        <v>1.0193795239847872</v>
      </c>
    </row>
    <row r="103" spans="1:16" x14ac:dyDescent="0.25">
      <c r="A103" s="182" t="s">
        <v>264</v>
      </c>
      <c r="B103" s="183" t="s">
        <v>258</v>
      </c>
      <c r="C103" s="183" t="s">
        <v>265</v>
      </c>
      <c r="D103" s="184">
        <f>'Jan 2022'!J101</f>
        <v>0.62393162393162394</v>
      </c>
      <c r="E103" s="184">
        <f>'Feb 2022'!J101</f>
        <v>0.62240663900414939</v>
      </c>
      <c r="F103" s="184">
        <f>'Mar 2022'!J101</f>
        <v>0.65329512893982811</v>
      </c>
      <c r="G103" s="184">
        <f>'Apr 2022'!J101</f>
        <v>0.90047393364928907</v>
      </c>
      <c r="H103" s="184">
        <f>'May 2022'!J101</f>
        <v>0.83587786259541985</v>
      </c>
      <c r="I103" s="184">
        <f>'Jun 2022'!J102</f>
        <v>0.9555555555555556</v>
      </c>
      <c r="J103" s="184">
        <v>0.88979591836734695</v>
      </c>
      <c r="K103" s="184">
        <f>'Aug 2022'!J102</f>
        <v>0.97508896797153022</v>
      </c>
      <c r="L103" s="184"/>
      <c r="M103" s="184"/>
      <c r="N103" s="184"/>
      <c r="O103" s="184"/>
      <c r="P103" s="185">
        <f t="shared" si="1"/>
        <v>0.80705320375184286</v>
      </c>
    </row>
    <row r="104" spans="1:16" x14ac:dyDescent="0.25">
      <c r="A104" s="182" t="s">
        <v>266</v>
      </c>
      <c r="B104" s="183" t="s">
        <v>258</v>
      </c>
      <c r="C104" s="183" t="s">
        <v>267</v>
      </c>
      <c r="D104" s="184">
        <f>'Jan 2022'!J102</f>
        <v>0.96153846153846156</v>
      </c>
      <c r="E104" s="184">
        <f>'Feb 2022'!J102</f>
        <v>1</v>
      </c>
      <c r="F104" s="184">
        <f>'Mar 2022'!J102</f>
        <v>0.93442622950819676</v>
      </c>
      <c r="G104" s="184">
        <f>'Apr 2022'!J102</f>
        <v>0.9285714285714286</v>
      </c>
      <c r="H104" s="184">
        <f>'May 2022'!J102</f>
        <v>1</v>
      </c>
      <c r="I104" s="184">
        <f>'Jun 2022'!J103</f>
        <v>1.0163934426229508</v>
      </c>
      <c r="J104" s="184">
        <v>0.9242424242424242</v>
      </c>
      <c r="K104" s="184">
        <f>'Aug 2022'!J103</f>
        <v>0.84210526315789469</v>
      </c>
      <c r="L104" s="184"/>
      <c r="M104" s="184"/>
      <c r="N104" s="184"/>
      <c r="O104" s="184"/>
      <c r="P104" s="185">
        <f t="shared" si="1"/>
        <v>0.95090965620516954</v>
      </c>
    </row>
    <row r="105" spans="1:16" x14ac:dyDescent="0.25">
      <c r="A105" s="182" t="s">
        <v>268</v>
      </c>
      <c r="B105" s="183" t="s">
        <v>258</v>
      </c>
      <c r="C105" s="183" t="s">
        <v>269</v>
      </c>
      <c r="D105" s="184">
        <f>'Jan 2022'!J103</f>
        <v>1.108910891089109</v>
      </c>
      <c r="E105" s="184">
        <f>'Feb 2022'!J103</f>
        <v>1.1555555555555554</v>
      </c>
      <c r="F105" s="184">
        <f>'Mar 2022'!J103</f>
        <v>1.0720000000000001</v>
      </c>
      <c r="G105" s="184">
        <f>'Apr 2022'!J103</f>
        <v>1.1515151515151516</v>
      </c>
      <c r="H105" s="184">
        <f>'May 2022'!J103</f>
        <v>1.196078431372549</v>
      </c>
      <c r="I105" s="184">
        <f>'Jun 2022'!J104</f>
        <v>1.075</v>
      </c>
      <c r="J105" s="184">
        <v>1.1351351351351351</v>
      </c>
      <c r="K105" s="184">
        <f>'Aug 2022'!J104</f>
        <v>1.1086956521739131</v>
      </c>
      <c r="L105" s="184"/>
      <c r="M105" s="184"/>
      <c r="N105" s="184"/>
      <c r="O105" s="184"/>
      <c r="P105" s="185">
        <f t="shared" si="1"/>
        <v>1.1253613521051768</v>
      </c>
    </row>
    <row r="106" spans="1:16" x14ac:dyDescent="0.25">
      <c r="A106" s="182" t="s">
        <v>270</v>
      </c>
      <c r="B106" s="183" t="s">
        <v>258</v>
      </c>
      <c r="C106" s="183" t="s">
        <v>271</v>
      </c>
      <c r="D106" s="184">
        <f>'Jan 2022'!J104</f>
        <v>0.73913043478260865</v>
      </c>
      <c r="E106" s="184">
        <f>'Feb 2022'!J104</f>
        <v>0.85135135135135132</v>
      </c>
      <c r="F106" s="184">
        <f>'Mar 2022'!J104</f>
        <v>0.63636363636363635</v>
      </c>
      <c r="G106" s="184">
        <f>'Apr 2022'!J104</f>
        <v>0.875</v>
      </c>
      <c r="H106" s="184">
        <f>'May 2022'!J104</f>
        <v>0.82857142857142863</v>
      </c>
      <c r="I106" s="184">
        <f>'Jun 2022'!J105</f>
        <v>0.98989898989898994</v>
      </c>
      <c r="J106" s="184">
        <v>0.96385542168674698</v>
      </c>
      <c r="K106" s="184">
        <f>'Aug 2022'!J105</f>
        <v>0.97647058823529409</v>
      </c>
      <c r="L106" s="184"/>
      <c r="M106" s="184"/>
      <c r="N106" s="184"/>
      <c r="O106" s="184"/>
      <c r="P106" s="185">
        <f t="shared" si="1"/>
        <v>0.85758023136125705</v>
      </c>
    </row>
    <row r="107" spans="1:16" x14ac:dyDescent="0.25">
      <c r="A107" s="182" t="s">
        <v>272</v>
      </c>
      <c r="B107" s="183" t="s">
        <v>258</v>
      </c>
      <c r="C107" s="183" t="s">
        <v>273</v>
      </c>
      <c r="D107" s="184">
        <f>'Jan 2022'!J105</f>
        <v>0.72611464968152861</v>
      </c>
      <c r="E107" s="184">
        <f>'Feb 2022'!J105</f>
        <v>0.79629629629629628</v>
      </c>
      <c r="F107" s="184">
        <f>'Mar 2022'!J105</f>
        <v>0.86440677966101698</v>
      </c>
      <c r="G107" s="184">
        <f>'Apr 2022'!J105</f>
        <v>1.0472727272727274</v>
      </c>
      <c r="H107" s="184">
        <f>'May 2022'!J105</f>
        <v>0.96480938416422291</v>
      </c>
      <c r="I107" s="184">
        <f>'Jun 2022'!J106</f>
        <v>1.0474777448071217</v>
      </c>
      <c r="J107" s="184">
        <v>0.99029126213592233</v>
      </c>
      <c r="K107" s="184">
        <f>'Aug 2022'!J106</f>
        <v>0.97499999999999998</v>
      </c>
      <c r="L107" s="184"/>
      <c r="M107" s="184"/>
      <c r="N107" s="184"/>
      <c r="O107" s="184"/>
      <c r="P107" s="185">
        <f t="shared" si="1"/>
        <v>0.92645860550235448</v>
      </c>
    </row>
    <row r="108" spans="1:16" x14ac:dyDescent="0.25">
      <c r="A108" s="188" t="s">
        <v>274</v>
      </c>
      <c r="B108" s="183" t="s">
        <v>258</v>
      </c>
      <c r="C108" s="183" t="s">
        <v>275</v>
      </c>
      <c r="D108" s="184">
        <f>'Jan 2022'!J106</f>
        <v>0.76818181818181819</v>
      </c>
      <c r="E108" s="184">
        <f>'Feb 2022'!J106</f>
        <v>0.68553459119496851</v>
      </c>
      <c r="F108" s="184">
        <f>'Mar 2022'!J106</f>
        <v>0.90410958904109584</v>
      </c>
      <c r="G108" s="184">
        <f>'Apr 2022'!J106</f>
        <v>0.91534391534391535</v>
      </c>
      <c r="H108" s="184">
        <f>'May 2022'!J106</f>
        <v>0.95348837209302328</v>
      </c>
      <c r="I108" s="184">
        <f>'Jun 2022'!J107</f>
        <v>0.95391705069124422</v>
      </c>
      <c r="J108" s="184">
        <v>0.96803652968036524</v>
      </c>
      <c r="K108" s="184">
        <f>'Aug 2022'!J107</f>
        <v>0.91891891891891897</v>
      </c>
      <c r="L108" s="184"/>
      <c r="M108" s="184"/>
      <c r="N108" s="184"/>
      <c r="O108" s="184"/>
      <c r="P108" s="185">
        <f t="shared" si="1"/>
        <v>0.88344134814316866</v>
      </c>
    </row>
    <row r="109" spans="1:16" x14ac:dyDescent="0.25">
      <c r="A109" s="186" t="s">
        <v>296</v>
      </c>
      <c r="B109" s="187" t="s">
        <v>258</v>
      </c>
      <c r="C109" s="187" t="s">
        <v>392</v>
      </c>
      <c r="D109" s="184">
        <f>'Jan 2022'!J107</f>
        <v>0.58823529411764708</v>
      </c>
      <c r="E109" s="184">
        <f>'Feb 2022'!J107</f>
        <v>0.61428571428571432</v>
      </c>
      <c r="F109" s="184">
        <f>'Mar 2022'!J107</f>
        <v>0.6470588235294118</v>
      </c>
      <c r="G109" s="184">
        <f>'Apr 2022'!J107</f>
        <v>0.91666666666666663</v>
      </c>
      <c r="H109" s="184">
        <f>'May 2022'!J107</f>
        <v>0.89247311827956988</v>
      </c>
      <c r="I109" s="184">
        <f>'Jun 2022'!J108</f>
        <v>0.93333333333333335</v>
      </c>
      <c r="J109" s="184">
        <v>0.95145631067961167</v>
      </c>
      <c r="K109" s="184">
        <f>'Aug 2022'!J108</f>
        <v>0.96363636363636362</v>
      </c>
      <c r="L109" s="184"/>
      <c r="M109" s="184"/>
      <c r="N109" s="184"/>
      <c r="O109" s="184"/>
      <c r="P109" s="185">
        <f t="shared" si="1"/>
        <v>0.8133932030660399</v>
      </c>
    </row>
    <row r="110" spans="1:16" x14ac:dyDescent="0.25">
      <c r="A110" s="189" t="s">
        <v>402</v>
      </c>
      <c r="B110" s="147" t="s">
        <v>258</v>
      </c>
      <c r="C110" s="147" t="s">
        <v>401</v>
      </c>
      <c r="D110" s="184">
        <f>'Jan 2022'!J108</f>
        <v>0.55932203389830504</v>
      </c>
      <c r="E110" s="184">
        <f>'Feb 2022'!J108</f>
        <v>0.59813084112149528</v>
      </c>
      <c r="F110" s="184">
        <f>'Mar 2022'!J108</f>
        <v>0.72180451127819545</v>
      </c>
      <c r="G110" s="184">
        <f>'Apr 2022'!J108</f>
        <v>1.2083333333333333</v>
      </c>
      <c r="H110" s="184">
        <f>'May 2022'!J108</f>
        <v>2.0175438596491229</v>
      </c>
      <c r="I110" s="184">
        <f>'Jun 2022'!J109</f>
        <v>1.8723404255319149</v>
      </c>
      <c r="J110" s="184">
        <v>1.6528925619834711</v>
      </c>
      <c r="K110" s="184">
        <f>'Aug 2022'!J109</f>
        <v>1.0078740157480315</v>
      </c>
      <c r="L110" s="184"/>
      <c r="M110" s="184"/>
      <c r="N110" s="184"/>
      <c r="O110" s="184"/>
      <c r="P110" s="185">
        <f t="shared" si="1"/>
        <v>1.2047801978179837</v>
      </c>
    </row>
    <row r="111" spans="1:16" x14ac:dyDescent="0.25">
      <c r="A111" s="182" t="s">
        <v>276</v>
      </c>
      <c r="B111" s="183" t="s">
        <v>277</v>
      </c>
      <c r="C111" s="183" t="s">
        <v>277</v>
      </c>
      <c r="D111" s="184">
        <f>'Jan 2022'!J109</f>
        <v>1.0555555555555556</v>
      </c>
      <c r="E111" s="184">
        <f>'Feb 2022'!J109</f>
        <v>1.1200000000000001</v>
      </c>
      <c r="F111" s="184">
        <f>'Mar 2022'!J109</f>
        <v>0.98039215686274506</v>
      </c>
      <c r="G111" s="184">
        <f>'Apr 2022'!J109</f>
        <v>0.96875</v>
      </c>
      <c r="H111" s="184">
        <f>'May 2022'!J109</f>
        <v>0.95238095238095233</v>
      </c>
      <c r="I111" s="184">
        <f>'Jun 2022'!J110</f>
        <v>0.97499999999999998</v>
      </c>
      <c r="J111" s="184">
        <v>0.97619047619047616</v>
      </c>
      <c r="K111" s="184">
        <f>'Aug 2022'!J110</f>
        <v>1</v>
      </c>
      <c r="L111" s="184"/>
      <c r="M111" s="184"/>
      <c r="N111" s="184"/>
      <c r="O111" s="184"/>
      <c r="P111" s="185">
        <f t="shared" si="1"/>
        <v>1.003533642623716</v>
      </c>
    </row>
    <row r="112" spans="1:16" x14ac:dyDescent="0.25">
      <c r="A112" s="182" t="s">
        <v>278</v>
      </c>
      <c r="B112" s="183" t="s">
        <v>277</v>
      </c>
      <c r="C112" s="183" t="s">
        <v>279</v>
      </c>
      <c r="D112" s="184">
        <f>'Jan 2022'!J110</f>
        <v>0.88888888888888884</v>
      </c>
      <c r="E112" s="184">
        <f>'Feb 2022'!J110</f>
        <v>0.84615384615384615</v>
      </c>
      <c r="F112" s="184">
        <f>'Mar 2022'!J110</f>
        <v>0.80769230769230771</v>
      </c>
      <c r="G112" s="184">
        <f>'Apr 2022'!J110</f>
        <v>0.93333333333333335</v>
      </c>
      <c r="H112" s="184">
        <f>'May 2022'!J110</f>
        <v>0.92</v>
      </c>
      <c r="I112" s="184">
        <f>'Jun 2022'!J111</f>
        <v>1</v>
      </c>
      <c r="J112" s="184">
        <v>1.1351351351351351</v>
      </c>
      <c r="K112" s="184">
        <f>'Aug 2022'!J111</f>
        <v>1.0588235294117647</v>
      </c>
      <c r="L112" s="184"/>
      <c r="M112" s="184"/>
      <c r="N112" s="184"/>
      <c r="O112" s="184"/>
      <c r="P112" s="185">
        <f t="shared" si="1"/>
        <v>0.94875338007690946</v>
      </c>
    </row>
    <row r="113" spans="1:17" x14ac:dyDescent="0.25">
      <c r="A113" s="182" t="s">
        <v>280</v>
      </c>
      <c r="B113" s="183" t="s">
        <v>281</v>
      </c>
      <c r="C113" s="183" t="s">
        <v>282</v>
      </c>
      <c r="D113" s="184">
        <f>'Jan 2022'!J111</f>
        <v>0.8271604938271605</v>
      </c>
      <c r="E113" s="184">
        <f>'Feb 2022'!J111</f>
        <v>0.89830508474576276</v>
      </c>
      <c r="F113" s="184">
        <f>'Mar 2022'!J111</f>
        <v>0.9263157894736842</v>
      </c>
      <c r="G113" s="184">
        <f>'Apr 2022'!J111</f>
        <v>0.8571428571428571</v>
      </c>
      <c r="H113" s="184">
        <f>'May 2022'!J111</f>
        <v>0.68085106382978722</v>
      </c>
      <c r="I113" s="184">
        <f>'Jun 2022'!J112</f>
        <v>0.69306930693069302</v>
      </c>
      <c r="J113" s="184">
        <v>1.0114942528735633</v>
      </c>
      <c r="K113" s="184">
        <f>'Aug 2022'!J112</f>
        <v>1.0098039215686274</v>
      </c>
      <c r="L113" s="184"/>
      <c r="M113" s="184"/>
      <c r="N113" s="184"/>
      <c r="O113" s="184"/>
      <c r="P113" s="185">
        <f t="shared" si="1"/>
        <v>0.86301784629901679</v>
      </c>
    </row>
    <row r="114" spans="1:17" x14ac:dyDescent="0.25">
      <c r="A114" s="182" t="s">
        <v>283</v>
      </c>
      <c r="B114" s="183" t="s">
        <v>284</v>
      </c>
      <c r="C114" s="183" t="s">
        <v>285</v>
      </c>
      <c r="D114" s="184">
        <f>'Jan 2022'!J112</f>
        <v>0.66666666666666663</v>
      </c>
      <c r="E114" s="184">
        <f>'Feb 2022'!J112</f>
        <v>1</v>
      </c>
      <c r="F114" s="184">
        <f>'Mar 2022'!J112</f>
        <v>0.72727272727272729</v>
      </c>
      <c r="G114" s="184">
        <f>'Apr 2022'!J112</f>
        <v>0.76923076923076927</v>
      </c>
      <c r="H114" s="184">
        <f>'May 2022'!J112</f>
        <v>0.8571428571428571</v>
      </c>
      <c r="I114" s="184">
        <f>'Jun 2022'!J113</f>
        <v>0.95238095238095233</v>
      </c>
      <c r="J114" s="184">
        <v>0.94117647058823528</v>
      </c>
      <c r="K114" s="184">
        <f>'Aug 2022'!J113</f>
        <v>0.95238095238095233</v>
      </c>
      <c r="L114" s="184"/>
      <c r="M114" s="184"/>
      <c r="N114" s="184"/>
      <c r="O114" s="184"/>
      <c r="P114" s="185">
        <f t="shared" si="1"/>
        <v>0.85828142445789501</v>
      </c>
    </row>
    <row r="115" spans="1:17" x14ac:dyDescent="0.25">
      <c r="A115" s="182" t="s">
        <v>286</v>
      </c>
      <c r="B115" s="183" t="s">
        <v>287</v>
      </c>
      <c r="C115" s="183" t="s">
        <v>287</v>
      </c>
      <c r="D115" s="184">
        <f>'Jan 2022'!J113</f>
        <v>0.7142857142857143</v>
      </c>
      <c r="E115" s="184">
        <f>'Feb 2022'!J113</f>
        <v>0.84848484848484851</v>
      </c>
      <c r="F115" s="184">
        <f>'Mar 2022'!J113</f>
        <v>0.7</v>
      </c>
      <c r="G115" s="184">
        <f>'Apr 2022'!J114</f>
        <v>1</v>
      </c>
      <c r="H115" s="184">
        <f>'May 2022'!J113</f>
        <v>1.0238095238095237</v>
      </c>
      <c r="I115" s="184">
        <f>'Jun 2022'!J114</f>
        <v>0.79487179487179482</v>
      </c>
      <c r="J115" s="184">
        <v>1.0666666666666667</v>
      </c>
      <c r="K115" s="184">
        <f>'Aug 2022'!J114</f>
        <v>0.79069767441860461</v>
      </c>
      <c r="L115" s="184"/>
      <c r="M115" s="184"/>
      <c r="N115" s="184"/>
      <c r="O115" s="184"/>
      <c r="P115" s="185">
        <f t="shared" si="1"/>
        <v>0.86735202781714393</v>
      </c>
    </row>
    <row r="116" spans="1:17" x14ac:dyDescent="0.25">
      <c r="A116" s="182" t="s">
        <v>441</v>
      </c>
      <c r="B116" s="183" t="s">
        <v>287</v>
      </c>
      <c r="C116" s="183" t="s">
        <v>440</v>
      </c>
      <c r="D116" s="227"/>
      <c r="E116" s="227"/>
      <c r="F116" s="227"/>
      <c r="G116" s="227"/>
      <c r="H116" s="184">
        <f>'May 2022'!J114</f>
        <v>1.0238095238095237</v>
      </c>
      <c r="I116" s="227"/>
      <c r="J116" s="184">
        <v>0.5</v>
      </c>
      <c r="K116" s="184">
        <f>'Aug 2022'!J115</f>
        <v>2</v>
      </c>
      <c r="L116" s="184"/>
      <c r="M116" s="184"/>
      <c r="N116" s="184"/>
      <c r="O116" s="184"/>
      <c r="P116" s="185">
        <f>SUM(D116:O116)/3</f>
        <v>1.1746031746031746</v>
      </c>
    </row>
    <row r="117" spans="1:17" ht="13.8" thickBot="1" x14ac:dyDescent="0.3">
      <c r="A117" s="182" t="s">
        <v>425</v>
      </c>
      <c r="B117" s="214" t="s">
        <v>426</v>
      </c>
      <c r="C117" s="214" t="s">
        <v>427</v>
      </c>
      <c r="D117" s="215">
        <f>'Jan 2022'!J114</f>
        <v>1.0309477756286267</v>
      </c>
      <c r="E117" s="215">
        <f>'Feb 2022'!J114</f>
        <v>1.0265379975874547</v>
      </c>
      <c r="F117" s="215">
        <f>'Mar 2022'!J114</f>
        <v>1.0023419203747073</v>
      </c>
      <c r="G117" s="215">
        <f>'Apr 2022'!J114</f>
        <v>1</v>
      </c>
      <c r="H117" s="217">
        <f>'May 2022'!J115</f>
        <v>1</v>
      </c>
      <c r="I117" s="228"/>
      <c r="J117" s="266"/>
      <c r="K117" s="266"/>
      <c r="L117" s="215"/>
      <c r="M117" s="215"/>
      <c r="N117" s="215"/>
      <c r="O117" s="215"/>
      <c r="P117" s="216">
        <f>SUM(D117:O117)/5</f>
        <v>1.0119655387181576</v>
      </c>
    </row>
    <row r="118" spans="1:17" s="175" customFormat="1" ht="13.8" thickTop="1" x14ac:dyDescent="0.25">
      <c r="A118" s="229" t="s">
        <v>288</v>
      </c>
      <c r="B118" s="230"/>
      <c r="C118" s="230"/>
      <c r="D118" s="231">
        <f>'Jan 2022'!J115</f>
        <v>0.64307659709715015</v>
      </c>
      <c r="E118" s="231">
        <f>'Feb 2022'!J115</f>
        <v>0.72303131846887481</v>
      </c>
      <c r="F118" s="231">
        <f>'Mar 2022'!J115</f>
        <v>0.76774767648803643</v>
      </c>
      <c r="G118" s="231">
        <f>'Apr 2022'!J115</f>
        <v>0.93361776885431047</v>
      </c>
      <c r="H118" s="231">
        <f>'May 2022'!J116</f>
        <v>0.98945294390356975</v>
      </c>
      <c r="I118" s="231">
        <f>'Jun 2022'!J115</f>
        <v>0.97148329431794</v>
      </c>
      <c r="J118" s="231">
        <v>0.97148329431794</v>
      </c>
      <c r="K118" s="231">
        <f>'Aug 2022'!J117</f>
        <v>0</v>
      </c>
      <c r="L118" s="231"/>
      <c r="M118" s="231"/>
      <c r="N118" s="231"/>
      <c r="O118" s="231"/>
      <c r="P118" s="232">
        <f t="shared" si="1"/>
        <v>0.74998661168097769</v>
      </c>
    </row>
    <row r="119" spans="1:17" ht="14.4" customHeight="1" x14ac:dyDescent="0.25">
      <c r="A119" s="164"/>
      <c r="B119" s="165"/>
      <c r="C119" s="165"/>
      <c r="D119" s="168"/>
      <c r="E119" s="169"/>
      <c r="F119" s="169"/>
      <c r="G119" s="169"/>
      <c r="H119" s="169"/>
      <c r="I119" s="169"/>
      <c r="J119" s="169"/>
      <c r="K119" s="169"/>
      <c r="L119" s="169"/>
      <c r="M119" s="168"/>
      <c r="N119" s="170"/>
      <c r="O119" s="169"/>
      <c r="P119" s="149"/>
    </row>
    <row r="120" spans="1:17" s="175" customFormat="1" x14ac:dyDescent="0.25">
      <c r="A120" s="176" t="s">
        <v>290</v>
      </c>
      <c r="B120" s="177"/>
      <c r="C120" s="177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9"/>
      <c r="O120" s="178"/>
      <c r="P120" s="180"/>
    </row>
    <row r="121" spans="1:17" x14ac:dyDescent="0.25">
      <c r="A121" s="164"/>
      <c r="B121" s="165"/>
      <c r="C121" s="165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71"/>
    </row>
    <row r="122" spans="1:17" x14ac:dyDescent="0.25">
      <c r="A122" s="164"/>
      <c r="B122" s="165"/>
      <c r="C122" s="165"/>
      <c r="D122" s="165"/>
      <c r="E122" s="165"/>
      <c r="F122" s="165"/>
      <c r="G122" s="165"/>
      <c r="H122" s="165"/>
      <c r="I122" s="165"/>
      <c r="J122" s="168"/>
      <c r="K122" s="165"/>
      <c r="L122" s="165"/>
      <c r="M122" s="165"/>
      <c r="N122" s="165"/>
      <c r="O122" s="165"/>
    </row>
    <row r="123" spans="1:17" s="12" customFormat="1" x14ac:dyDescent="0.25">
      <c r="A123" s="164"/>
      <c r="B123" s="165"/>
      <c r="C123" s="16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6"/>
      <c r="Q123" s="10"/>
    </row>
    <row r="124" spans="1:17" s="12" customFormat="1" x14ac:dyDescent="0.25">
      <c r="A124" s="164"/>
      <c r="B124" s="165"/>
      <c r="C124" s="165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6"/>
      <c r="Q124" s="10"/>
    </row>
    <row r="125" spans="1:17" s="12" customFormat="1" x14ac:dyDescent="0.25">
      <c r="A125" s="164"/>
      <c r="B125" s="165"/>
      <c r="C125" s="165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6"/>
      <c r="Q125" s="10"/>
    </row>
    <row r="126" spans="1:17" s="12" customFormat="1" x14ac:dyDescent="0.25">
      <c r="A126" s="164"/>
      <c r="B126" s="165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6"/>
      <c r="Q126" s="10"/>
    </row>
    <row r="127" spans="1:17" s="12" customFormat="1" x14ac:dyDescent="0.25">
      <c r="A127" s="164"/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6"/>
      <c r="Q127" s="10"/>
    </row>
    <row r="128" spans="1:17" s="12" customFormat="1" x14ac:dyDescent="0.25">
      <c r="A128" s="164"/>
      <c r="B128" s="165"/>
      <c r="C128" s="165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6"/>
      <c r="Q128" s="10"/>
    </row>
    <row r="129" spans="1:17" s="12" customFormat="1" x14ac:dyDescent="0.25">
      <c r="A129" s="164"/>
      <c r="B129" s="165"/>
      <c r="C129" s="165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6"/>
      <c r="Q129" s="10"/>
    </row>
    <row r="130" spans="1:17" s="12" customFormat="1" x14ac:dyDescent="0.25">
      <c r="A130" s="164"/>
      <c r="B130" s="165"/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6"/>
      <c r="Q130" s="10"/>
    </row>
    <row r="131" spans="1:17" s="12" customFormat="1" x14ac:dyDescent="0.25">
      <c r="A131" s="164"/>
      <c r="B131" s="165"/>
      <c r="C131" s="16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6"/>
      <c r="Q131" s="10"/>
    </row>
    <row r="132" spans="1:17" s="12" customFormat="1" x14ac:dyDescent="0.25">
      <c r="A132" s="164"/>
      <c r="B132" s="165"/>
      <c r="C132" s="16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6"/>
      <c r="Q132" s="10"/>
    </row>
    <row r="133" spans="1:17" s="12" customFormat="1" x14ac:dyDescent="0.25">
      <c r="A133" s="164"/>
      <c r="B133" s="165"/>
      <c r="C133" s="165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6"/>
      <c r="Q133" s="10"/>
    </row>
    <row r="134" spans="1:17" s="12" customFormat="1" x14ac:dyDescent="0.25">
      <c r="A134" s="164"/>
      <c r="B134" s="165"/>
      <c r="C134" s="16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6"/>
      <c r="Q134" s="10"/>
    </row>
    <row r="135" spans="1:17" s="12" customFormat="1" x14ac:dyDescent="0.25">
      <c r="A135" s="164"/>
      <c r="B135" s="165"/>
      <c r="C135" s="16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6"/>
      <c r="Q135" s="10"/>
    </row>
    <row r="136" spans="1:17" s="12" customFormat="1" x14ac:dyDescent="0.25">
      <c r="A136" s="172"/>
      <c r="B136" s="173"/>
      <c r="C136" s="173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6"/>
      <c r="Q136" s="10"/>
    </row>
    <row r="137" spans="1:17" s="12" customFormat="1" x14ac:dyDescent="0.25">
      <c r="A137" s="174"/>
      <c r="B137" s="149"/>
      <c r="C137" s="149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  <c r="O137" s="165"/>
      <c r="P137" s="166"/>
      <c r="Q137" s="10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130"/>
  <sheetViews>
    <sheetView zoomScaleNormal="100" workbookViewId="0">
      <pane ySplit="1" topLeftCell="A71" activePane="bottomLeft" state="frozen"/>
      <selection activeCell="K75" sqref="K75"/>
      <selection pane="bottomLeft" activeCell="J92" sqref="J92"/>
    </sheetView>
  </sheetViews>
  <sheetFormatPr defaultColWidth="9.109375" defaultRowHeight="13.2" x14ac:dyDescent="0.25"/>
  <cols>
    <col min="1" max="1" width="8.109375" style="162" customWidth="1"/>
    <col min="2" max="2" width="13.88671875" style="158" customWidth="1"/>
    <col min="3" max="3" width="27.33203125" style="158" customWidth="1"/>
    <col min="4" max="4" width="31.109375" style="159" customWidth="1"/>
    <col min="5" max="5" width="27.6640625" style="159" customWidth="1"/>
    <col min="6" max="6" width="9.109375" style="159"/>
    <col min="7" max="8" width="9.109375" style="13"/>
    <col min="9" max="9" width="13.33203125" style="13" customWidth="1"/>
    <col min="10" max="10" width="12.109375" style="13" customWidth="1"/>
    <col min="11" max="11" width="15.6640625" style="13" customWidth="1"/>
    <col min="12" max="12" width="12.44140625" style="13" customWidth="1"/>
    <col min="13" max="14" width="9.109375" style="13"/>
    <col min="15" max="15" width="9.109375" style="13" customWidth="1"/>
    <col min="16" max="16384" width="9.109375" style="13"/>
  </cols>
  <sheetData>
    <row r="1" spans="1:6" s="163" customFormat="1" x14ac:dyDescent="0.25">
      <c r="A1" s="223" t="s">
        <v>297</v>
      </c>
      <c r="B1" s="224" t="s">
        <v>298</v>
      </c>
      <c r="C1" s="224" t="s">
        <v>299</v>
      </c>
      <c r="D1" s="225" t="s">
        <v>300</v>
      </c>
      <c r="E1" s="226" t="s">
        <v>301</v>
      </c>
      <c r="F1" s="226" t="s">
        <v>302</v>
      </c>
    </row>
    <row r="2" spans="1:6" x14ac:dyDescent="0.25">
      <c r="A2" s="255" t="s">
        <v>9</v>
      </c>
      <c r="B2" s="256" t="s">
        <v>10</v>
      </c>
      <c r="C2" s="256" t="s">
        <v>11</v>
      </c>
      <c r="D2" s="253" t="s">
        <v>511</v>
      </c>
      <c r="E2" s="257" t="s">
        <v>303</v>
      </c>
      <c r="F2" s="257" t="s">
        <v>3</v>
      </c>
    </row>
    <row r="3" spans="1:6" x14ac:dyDescent="0.25">
      <c r="A3" s="186" t="s">
        <v>12</v>
      </c>
      <c r="B3" s="187" t="s">
        <v>13</v>
      </c>
      <c r="C3" s="187" t="s">
        <v>13</v>
      </c>
      <c r="D3" s="190" t="s">
        <v>542</v>
      </c>
      <c r="E3" s="147" t="s">
        <v>304</v>
      </c>
      <c r="F3" s="147" t="s">
        <v>3</v>
      </c>
    </row>
    <row r="4" spans="1:6" x14ac:dyDescent="0.25">
      <c r="A4" s="186" t="s">
        <v>14</v>
      </c>
      <c r="B4" s="187" t="s">
        <v>15</v>
      </c>
      <c r="C4" s="187" t="s">
        <v>15</v>
      </c>
      <c r="D4" s="190" t="s">
        <v>423</v>
      </c>
      <c r="E4" s="147" t="s">
        <v>305</v>
      </c>
      <c r="F4" s="147" t="s">
        <v>3</v>
      </c>
    </row>
    <row r="5" spans="1:6" x14ac:dyDescent="0.25">
      <c r="A5" s="186" t="s">
        <v>16</v>
      </c>
      <c r="B5" s="187" t="s">
        <v>17</v>
      </c>
      <c r="C5" s="187" t="s">
        <v>18</v>
      </c>
      <c r="D5" s="190" t="s">
        <v>306</v>
      </c>
      <c r="E5" s="147" t="s">
        <v>307</v>
      </c>
      <c r="F5" s="147" t="s">
        <v>3</v>
      </c>
    </row>
    <row r="6" spans="1:6" x14ac:dyDescent="0.25">
      <c r="A6" s="186" t="s">
        <v>19</v>
      </c>
      <c r="B6" s="187" t="s">
        <v>17</v>
      </c>
      <c r="C6" s="187" t="s">
        <v>20</v>
      </c>
      <c r="D6" s="190" t="s">
        <v>306</v>
      </c>
      <c r="E6" s="147" t="s">
        <v>308</v>
      </c>
      <c r="F6" s="147" t="s">
        <v>3</v>
      </c>
    </row>
    <row r="7" spans="1:6" x14ac:dyDescent="0.25">
      <c r="A7" s="186" t="s">
        <v>21</v>
      </c>
      <c r="B7" s="187" t="s">
        <v>22</v>
      </c>
      <c r="C7" s="187" t="s">
        <v>23</v>
      </c>
      <c r="D7" s="190" t="s">
        <v>479</v>
      </c>
      <c r="E7" s="190" t="s">
        <v>424</v>
      </c>
      <c r="F7" s="190" t="s">
        <v>3</v>
      </c>
    </row>
    <row r="8" spans="1:6" x14ac:dyDescent="0.25">
      <c r="A8" s="186" t="s">
        <v>24</v>
      </c>
      <c r="B8" s="187" t="s">
        <v>25</v>
      </c>
      <c r="C8" s="187" t="s">
        <v>26</v>
      </c>
      <c r="D8" s="190" t="s">
        <v>461</v>
      </c>
      <c r="E8" s="190" t="s">
        <v>462</v>
      </c>
      <c r="F8" s="190" t="s">
        <v>3</v>
      </c>
    </row>
    <row r="9" spans="1:6" x14ac:dyDescent="0.25">
      <c r="A9" s="186" t="s">
        <v>27</v>
      </c>
      <c r="B9" s="187" t="s">
        <v>28</v>
      </c>
      <c r="C9" s="187" t="s">
        <v>29</v>
      </c>
      <c r="D9" s="190" t="s">
        <v>309</v>
      </c>
      <c r="E9" s="147" t="s">
        <v>310</v>
      </c>
      <c r="F9" s="147" t="s">
        <v>3</v>
      </c>
    </row>
    <row r="10" spans="1:6" x14ac:dyDescent="0.25">
      <c r="A10" s="186" t="s">
        <v>30</v>
      </c>
      <c r="B10" s="187" t="s">
        <v>31</v>
      </c>
      <c r="C10" s="187" t="s">
        <v>32</v>
      </c>
      <c r="D10" s="190" t="s">
        <v>520</v>
      </c>
      <c r="E10" s="147" t="s">
        <v>311</v>
      </c>
      <c r="F10" s="147" t="s">
        <v>3</v>
      </c>
    </row>
    <row r="11" spans="1:6" x14ac:dyDescent="0.25">
      <c r="A11" s="186" t="s">
        <v>33</v>
      </c>
      <c r="B11" s="187" t="s">
        <v>31</v>
      </c>
      <c r="C11" s="187" t="s">
        <v>34</v>
      </c>
      <c r="D11" s="190" t="s">
        <v>528</v>
      </c>
      <c r="E11" s="147" t="s">
        <v>311</v>
      </c>
      <c r="F11" s="147" t="s">
        <v>3</v>
      </c>
    </row>
    <row r="12" spans="1:6" x14ac:dyDescent="0.25">
      <c r="A12" s="186" t="s">
        <v>35</v>
      </c>
      <c r="B12" s="187" t="s">
        <v>36</v>
      </c>
      <c r="C12" s="187" t="s">
        <v>37</v>
      </c>
      <c r="D12" s="190" t="s">
        <v>403</v>
      </c>
      <c r="E12" s="190" t="s">
        <v>312</v>
      </c>
      <c r="F12" s="190" t="s">
        <v>3</v>
      </c>
    </row>
    <row r="13" spans="1:6" x14ac:dyDescent="0.25">
      <c r="A13" s="186" t="s">
        <v>38</v>
      </c>
      <c r="B13" s="187" t="s">
        <v>36</v>
      </c>
      <c r="C13" s="187" t="s">
        <v>39</v>
      </c>
      <c r="D13" s="190" t="s">
        <v>521</v>
      </c>
      <c r="E13" s="190" t="s">
        <v>313</v>
      </c>
      <c r="F13" s="190" t="s">
        <v>3</v>
      </c>
    </row>
    <row r="14" spans="1:6" x14ac:dyDescent="0.25">
      <c r="A14" s="186" t="s">
        <v>40</v>
      </c>
      <c r="B14" s="187" t="s">
        <v>41</v>
      </c>
      <c r="C14" s="187" t="s">
        <v>42</v>
      </c>
      <c r="D14" s="190" t="s">
        <v>434</v>
      </c>
      <c r="E14" s="190" t="s">
        <v>314</v>
      </c>
      <c r="F14" s="190" t="s">
        <v>3</v>
      </c>
    </row>
    <row r="15" spans="1:6" x14ac:dyDescent="0.25">
      <c r="A15" s="186" t="s">
        <v>43</v>
      </c>
      <c r="B15" s="187" t="s">
        <v>44</v>
      </c>
      <c r="C15" s="187" t="s">
        <v>45</v>
      </c>
      <c r="D15" s="190" t="s">
        <v>522</v>
      </c>
      <c r="E15" s="147" t="s">
        <v>435</v>
      </c>
      <c r="F15" s="147" t="s">
        <v>3</v>
      </c>
    </row>
    <row r="16" spans="1:6" x14ac:dyDescent="0.25">
      <c r="A16" s="186" t="s">
        <v>46</v>
      </c>
      <c r="B16" s="187" t="s">
        <v>47</v>
      </c>
      <c r="C16" s="187" t="s">
        <v>48</v>
      </c>
      <c r="D16" s="190" t="s">
        <v>465</v>
      </c>
      <c r="E16" s="147" t="s">
        <v>466</v>
      </c>
      <c r="F16" s="147" t="s">
        <v>3</v>
      </c>
    </row>
    <row r="17" spans="1:16" x14ac:dyDescent="0.25">
      <c r="A17" s="186" t="s">
        <v>49</v>
      </c>
      <c r="B17" s="187" t="s">
        <v>47</v>
      </c>
      <c r="C17" s="187" t="s">
        <v>50</v>
      </c>
      <c r="D17" s="190" t="s">
        <v>317</v>
      </c>
      <c r="E17" s="147" t="s">
        <v>318</v>
      </c>
      <c r="F17" s="147" t="s">
        <v>3</v>
      </c>
    </row>
    <row r="18" spans="1:16" x14ac:dyDescent="0.25">
      <c r="A18" s="186" t="s">
        <v>51</v>
      </c>
      <c r="B18" s="187" t="s">
        <v>52</v>
      </c>
      <c r="C18" s="187" t="s">
        <v>53</v>
      </c>
      <c r="D18" s="190" t="s">
        <v>501</v>
      </c>
      <c r="E18" s="147" t="s">
        <v>319</v>
      </c>
      <c r="F18" s="190" t="s">
        <v>3</v>
      </c>
    </row>
    <row r="19" spans="1:16" x14ac:dyDescent="0.25">
      <c r="A19" s="186" t="s">
        <v>54</v>
      </c>
      <c r="B19" s="187" t="s">
        <v>55</v>
      </c>
      <c r="C19" s="187" t="s">
        <v>56</v>
      </c>
      <c r="D19" s="190" t="s">
        <v>490</v>
      </c>
      <c r="E19" s="147" t="s">
        <v>491</v>
      </c>
      <c r="F19" s="147" t="s">
        <v>3</v>
      </c>
    </row>
    <row r="20" spans="1:16" x14ac:dyDescent="0.25">
      <c r="A20" s="186" t="s">
        <v>57</v>
      </c>
      <c r="B20" s="187" t="s">
        <v>55</v>
      </c>
      <c r="C20" s="187" t="s">
        <v>58</v>
      </c>
      <c r="D20" s="190" t="s">
        <v>490</v>
      </c>
      <c r="E20" s="147" t="s">
        <v>491</v>
      </c>
      <c r="F20" s="147" t="s">
        <v>3</v>
      </c>
    </row>
    <row r="21" spans="1:16" x14ac:dyDescent="0.25">
      <c r="A21" s="186" t="s">
        <v>59</v>
      </c>
      <c r="B21" s="187" t="s">
        <v>60</v>
      </c>
      <c r="C21" s="187" t="s">
        <v>61</v>
      </c>
      <c r="D21" s="190" t="s">
        <v>320</v>
      </c>
      <c r="E21" s="190" t="s">
        <v>321</v>
      </c>
      <c r="F21" s="190" t="s">
        <v>3</v>
      </c>
    </row>
    <row r="22" spans="1:16" x14ac:dyDescent="0.25">
      <c r="A22" s="186" t="s">
        <v>62</v>
      </c>
      <c r="B22" s="187" t="s">
        <v>63</v>
      </c>
      <c r="C22" s="187" t="s">
        <v>64</v>
      </c>
      <c r="D22" s="190" t="s">
        <v>499</v>
      </c>
      <c r="E22" s="190" t="s">
        <v>322</v>
      </c>
      <c r="F22" s="190" t="s">
        <v>3</v>
      </c>
    </row>
    <row r="23" spans="1:16" x14ac:dyDescent="0.25">
      <c r="A23" s="186" t="s">
        <v>65</v>
      </c>
      <c r="B23" s="187" t="s">
        <v>66</v>
      </c>
      <c r="C23" s="187" t="s">
        <v>67</v>
      </c>
      <c r="D23" s="190" t="s">
        <v>502</v>
      </c>
      <c r="E23" s="147" t="s">
        <v>323</v>
      </c>
      <c r="F23" s="147" t="s">
        <v>3</v>
      </c>
      <c r="K23" s="4"/>
      <c r="L23" s="4"/>
      <c r="M23" s="8"/>
    </row>
    <row r="24" spans="1:16" s="8" customFormat="1" x14ac:dyDescent="0.25">
      <c r="A24" s="186" t="s">
        <v>68</v>
      </c>
      <c r="B24" s="187" t="s">
        <v>66</v>
      </c>
      <c r="C24" s="187" t="s">
        <v>69</v>
      </c>
      <c r="D24" s="190" t="s">
        <v>495</v>
      </c>
      <c r="E24" s="190" t="s">
        <v>323</v>
      </c>
      <c r="F24" s="190" t="s">
        <v>3</v>
      </c>
      <c r="K24" s="4"/>
      <c r="L24" s="4"/>
    </row>
    <row r="25" spans="1:16" x14ac:dyDescent="0.25">
      <c r="A25" s="186" t="s">
        <v>70</v>
      </c>
      <c r="B25" s="187" t="s">
        <v>71</v>
      </c>
      <c r="C25" s="187" t="s">
        <v>72</v>
      </c>
      <c r="D25" s="190" t="s">
        <v>324</v>
      </c>
      <c r="E25" s="147" t="s">
        <v>325</v>
      </c>
      <c r="F25" s="147" t="s">
        <v>3</v>
      </c>
    </row>
    <row r="26" spans="1:16" x14ac:dyDescent="0.25">
      <c r="A26" s="186" t="s">
        <v>73</v>
      </c>
      <c r="B26" s="187" t="s">
        <v>71</v>
      </c>
      <c r="C26" s="187" t="s">
        <v>74</v>
      </c>
      <c r="D26" s="190" t="s">
        <v>324</v>
      </c>
      <c r="E26" s="147" t="s">
        <v>325</v>
      </c>
      <c r="F26" s="147" t="s">
        <v>3</v>
      </c>
      <c r="M26" s="4"/>
      <c r="N26" s="4"/>
      <c r="O26" s="3"/>
      <c r="P26" s="8"/>
    </row>
    <row r="27" spans="1:16" x14ac:dyDescent="0.25">
      <c r="A27" s="186" t="s">
        <v>75</v>
      </c>
      <c r="B27" s="187" t="s">
        <v>76</v>
      </c>
      <c r="C27" s="187" t="s">
        <v>77</v>
      </c>
      <c r="D27" s="190" t="s">
        <v>524</v>
      </c>
      <c r="E27" s="190" t="s">
        <v>406</v>
      </c>
      <c r="F27" s="190" t="s">
        <v>3</v>
      </c>
    </row>
    <row r="28" spans="1:16" x14ac:dyDescent="0.25">
      <c r="A28" s="186" t="s">
        <v>78</v>
      </c>
      <c r="B28" s="187" t="s">
        <v>79</v>
      </c>
      <c r="C28" s="187" t="s">
        <v>80</v>
      </c>
      <c r="D28" s="190" t="s">
        <v>512</v>
      </c>
      <c r="E28" s="190" t="s">
        <v>518</v>
      </c>
      <c r="F28" s="190" t="s">
        <v>3</v>
      </c>
    </row>
    <row r="29" spans="1:16" x14ac:dyDescent="0.25">
      <c r="A29" s="186" t="s">
        <v>81</v>
      </c>
      <c r="B29" s="187" t="s">
        <v>82</v>
      </c>
      <c r="C29" s="187" t="s">
        <v>83</v>
      </c>
      <c r="D29" s="190" t="s">
        <v>540</v>
      </c>
      <c r="E29" s="190" t="s">
        <v>498</v>
      </c>
      <c r="F29" s="190" t="s">
        <v>3</v>
      </c>
    </row>
    <row r="30" spans="1:16" x14ac:dyDescent="0.25">
      <c r="A30" s="186" t="s">
        <v>84</v>
      </c>
      <c r="B30" s="187" t="s">
        <v>85</v>
      </c>
      <c r="C30" s="187" t="s">
        <v>86</v>
      </c>
      <c r="D30" s="190" t="s">
        <v>326</v>
      </c>
      <c r="E30" s="147" t="s">
        <v>327</v>
      </c>
      <c r="F30" s="190" t="s">
        <v>3</v>
      </c>
      <c r="I30" s="4"/>
      <c r="J30" s="4"/>
      <c r="K30" s="8"/>
      <c r="L30" s="8"/>
    </row>
    <row r="31" spans="1:16" x14ac:dyDescent="0.25">
      <c r="A31" s="186" t="s">
        <v>88</v>
      </c>
      <c r="B31" s="187" t="s">
        <v>89</v>
      </c>
      <c r="C31" s="187" t="s">
        <v>90</v>
      </c>
      <c r="D31" s="190" t="s">
        <v>328</v>
      </c>
      <c r="E31" s="147" t="s">
        <v>329</v>
      </c>
      <c r="F31" s="147" t="s">
        <v>3</v>
      </c>
      <c r="I31" s="4"/>
      <c r="J31" s="4"/>
      <c r="K31" s="8"/>
      <c r="L31" s="8"/>
    </row>
    <row r="32" spans="1:16" x14ac:dyDescent="0.25">
      <c r="A32" s="186" t="s">
        <v>91</v>
      </c>
      <c r="B32" s="187" t="s">
        <v>92</v>
      </c>
      <c r="C32" s="187" t="s">
        <v>93</v>
      </c>
      <c r="D32" s="190" t="s">
        <v>541</v>
      </c>
      <c r="E32" s="147" t="s">
        <v>330</v>
      </c>
      <c r="F32" s="147" t="s">
        <v>3</v>
      </c>
      <c r="I32" s="4"/>
      <c r="J32" s="4"/>
      <c r="K32" s="8"/>
      <c r="L32" s="8"/>
    </row>
    <row r="33" spans="1:15" x14ac:dyDescent="0.25">
      <c r="A33" s="186" t="s">
        <v>94</v>
      </c>
      <c r="B33" s="187" t="s">
        <v>95</v>
      </c>
      <c r="C33" s="187" t="s">
        <v>96</v>
      </c>
      <c r="D33" s="190" t="s">
        <v>399</v>
      </c>
      <c r="E33" s="190" t="s">
        <v>331</v>
      </c>
      <c r="F33" s="190" t="s">
        <v>3</v>
      </c>
    </row>
    <row r="34" spans="1:15" x14ac:dyDescent="0.25">
      <c r="A34" s="186" t="s">
        <v>97</v>
      </c>
      <c r="B34" s="187" t="s">
        <v>98</v>
      </c>
      <c r="C34" s="187" t="s">
        <v>99</v>
      </c>
      <c r="D34" s="190" t="s">
        <v>332</v>
      </c>
      <c r="E34" s="147" t="s">
        <v>333</v>
      </c>
      <c r="F34" s="147" t="s">
        <v>3</v>
      </c>
    </row>
    <row r="35" spans="1:15" x14ac:dyDescent="0.25">
      <c r="A35" s="186" t="s">
        <v>100</v>
      </c>
      <c r="B35" s="187" t="s">
        <v>101</v>
      </c>
      <c r="C35" s="187" t="s">
        <v>102</v>
      </c>
      <c r="D35" s="190" t="s">
        <v>334</v>
      </c>
      <c r="E35" s="147" t="s">
        <v>335</v>
      </c>
      <c r="F35" s="147" t="s">
        <v>3</v>
      </c>
      <c r="O35" s="13" t="s">
        <v>87</v>
      </c>
    </row>
    <row r="36" spans="1:15" x14ac:dyDescent="0.25">
      <c r="A36" s="191" t="s">
        <v>103</v>
      </c>
      <c r="B36" s="187" t="s">
        <v>104</v>
      </c>
      <c r="C36" s="187" t="s">
        <v>105</v>
      </c>
      <c r="D36" s="190" t="s">
        <v>470</v>
      </c>
      <c r="E36" s="190" t="s">
        <v>336</v>
      </c>
      <c r="F36" s="190" t="s">
        <v>3</v>
      </c>
    </row>
    <row r="37" spans="1:15" x14ac:dyDescent="0.25">
      <c r="A37" s="186" t="s">
        <v>106</v>
      </c>
      <c r="B37" s="187" t="s">
        <v>107</v>
      </c>
      <c r="C37" s="187" t="s">
        <v>108</v>
      </c>
      <c r="D37" s="190" t="s">
        <v>337</v>
      </c>
      <c r="E37" s="147" t="s">
        <v>338</v>
      </c>
      <c r="F37" s="147" t="s">
        <v>3</v>
      </c>
    </row>
    <row r="38" spans="1:15" x14ac:dyDescent="0.25">
      <c r="A38" s="186" t="s">
        <v>109</v>
      </c>
      <c r="B38" s="187" t="s">
        <v>110</v>
      </c>
      <c r="C38" s="187" t="s">
        <v>111</v>
      </c>
      <c r="D38" s="190" t="s">
        <v>456</v>
      </c>
      <c r="E38" s="147" t="s">
        <v>339</v>
      </c>
      <c r="F38" s="147" t="s">
        <v>3</v>
      </c>
    </row>
    <row r="39" spans="1:15" x14ac:dyDescent="0.25">
      <c r="A39" s="186" t="s">
        <v>112</v>
      </c>
      <c r="B39" s="187" t="s">
        <v>113</v>
      </c>
      <c r="C39" s="187" t="s">
        <v>114</v>
      </c>
      <c r="D39" s="190" t="s">
        <v>532</v>
      </c>
      <c r="E39" s="147" t="s">
        <v>340</v>
      </c>
      <c r="F39" s="147" t="s">
        <v>3</v>
      </c>
    </row>
    <row r="40" spans="1:15" x14ac:dyDescent="0.25">
      <c r="A40" s="186" t="s">
        <v>115</v>
      </c>
      <c r="B40" s="187" t="s">
        <v>116</v>
      </c>
      <c r="C40" s="187" t="s">
        <v>117</v>
      </c>
      <c r="D40" s="190" t="s">
        <v>380</v>
      </c>
      <c r="E40" s="147" t="s">
        <v>341</v>
      </c>
      <c r="F40" s="147" t="s">
        <v>3</v>
      </c>
    </row>
    <row r="41" spans="1:15" x14ac:dyDescent="0.25">
      <c r="A41" s="186" t="s">
        <v>118</v>
      </c>
      <c r="B41" s="187" t="s">
        <v>119</v>
      </c>
      <c r="C41" s="187" t="s">
        <v>120</v>
      </c>
      <c r="D41" s="190" t="s">
        <v>505</v>
      </c>
      <c r="E41" s="190" t="s">
        <v>342</v>
      </c>
      <c r="F41" s="190" t="s">
        <v>3</v>
      </c>
    </row>
    <row r="42" spans="1:15" x14ac:dyDescent="0.25">
      <c r="A42" s="186" t="s">
        <v>121</v>
      </c>
      <c r="B42" s="187" t="s">
        <v>122</v>
      </c>
      <c r="C42" s="187" t="s">
        <v>123</v>
      </c>
      <c r="D42" s="190" t="s">
        <v>473</v>
      </c>
      <c r="E42" s="147" t="s">
        <v>343</v>
      </c>
      <c r="F42" s="147" t="s">
        <v>3</v>
      </c>
    </row>
    <row r="43" spans="1:15" x14ac:dyDescent="0.25">
      <c r="A43" s="186" t="s">
        <v>124</v>
      </c>
      <c r="B43" s="187" t="s">
        <v>122</v>
      </c>
      <c r="C43" s="187" t="s">
        <v>125</v>
      </c>
      <c r="D43" s="190" t="s">
        <v>506</v>
      </c>
      <c r="E43" s="147" t="s">
        <v>344</v>
      </c>
      <c r="F43" s="147" t="s">
        <v>3</v>
      </c>
    </row>
    <row r="44" spans="1:15" x14ac:dyDescent="0.25">
      <c r="A44" s="186" t="s">
        <v>126</v>
      </c>
      <c r="B44" s="187" t="s">
        <v>127</v>
      </c>
      <c r="C44" s="187" t="s">
        <v>127</v>
      </c>
      <c r="D44" s="190" t="s">
        <v>467</v>
      </c>
      <c r="E44" s="147" t="s">
        <v>345</v>
      </c>
      <c r="F44" s="147" t="s">
        <v>3</v>
      </c>
    </row>
    <row r="45" spans="1:15" x14ac:dyDescent="0.25">
      <c r="A45" s="186" t="s">
        <v>128</v>
      </c>
      <c r="B45" s="187" t="s">
        <v>129</v>
      </c>
      <c r="C45" s="187" t="s">
        <v>130</v>
      </c>
      <c r="D45" s="190" t="s">
        <v>515</v>
      </c>
      <c r="E45" s="147" t="s">
        <v>504</v>
      </c>
      <c r="F45" s="147" t="s">
        <v>3</v>
      </c>
    </row>
    <row r="46" spans="1:15" x14ac:dyDescent="0.25">
      <c r="A46" s="186" t="s">
        <v>131</v>
      </c>
      <c r="B46" s="187" t="s">
        <v>132</v>
      </c>
      <c r="C46" s="187" t="s">
        <v>133</v>
      </c>
      <c r="D46" s="190" t="s">
        <v>346</v>
      </c>
      <c r="E46" s="147" t="s">
        <v>347</v>
      </c>
      <c r="F46" s="147" t="s">
        <v>3</v>
      </c>
    </row>
    <row r="47" spans="1:15" x14ac:dyDescent="0.25">
      <c r="A47" s="186" t="s">
        <v>134</v>
      </c>
      <c r="B47" s="187" t="s">
        <v>135</v>
      </c>
      <c r="C47" s="187" t="s">
        <v>136</v>
      </c>
      <c r="D47" s="190" t="s">
        <v>475</v>
      </c>
      <c r="E47" s="147" t="s">
        <v>476</v>
      </c>
      <c r="F47" s="147" t="s">
        <v>3</v>
      </c>
    </row>
    <row r="48" spans="1:15" x14ac:dyDescent="0.25">
      <c r="A48" s="186" t="s">
        <v>137</v>
      </c>
      <c r="B48" s="187" t="s">
        <v>138</v>
      </c>
      <c r="C48" s="187" t="s">
        <v>139</v>
      </c>
      <c r="D48" s="190" t="s">
        <v>529</v>
      </c>
      <c r="E48" s="190" t="s">
        <v>348</v>
      </c>
      <c r="F48" s="190" t="s">
        <v>3</v>
      </c>
    </row>
    <row r="49" spans="1:6" x14ac:dyDescent="0.25">
      <c r="A49" s="191" t="s">
        <v>140</v>
      </c>
      <c r="B49" s="187" t="s">
        <v>141</v>
      </c>
      <c r="C49" s="187" t="s">
        <v>142</v>
      </c>
      <c r="D49" s="190" t="s">
        <v>537</v>
      </c>
      <c r="E49" s="147" t="s">
        <v>349</v>
      </c>
      <c r="F49" s="147" t="s">
        <v>3</v>
      </c>
    </row>
    <row r="50" spans="1:6" x14ac:dyDescent="0.25">
      <c r="A50" s="186" t="s">
        <v>143</v>
      </c>
      <c r="B50" s="187" t="s">
        <v>144</v>
      </c>
      <c r="C50" s="187" t="s">
        <v>145</v>
      </c>
      <c r="D50" s="190" t="s">
        <v>477</v>
      </c>
      <c r="E50" s="147" t="s">
        <v>350</v>
      </c>
      <c r="F50" s="147" t="s">
        <v>3</v>
      </c>
    </row>
    <row r="51" spans="1:6" x14ac:dyDescent="0.25">
      <c r="A51" s="186" t="s">
        <v>146</v>
      </c>
      <c r="B51" s="187" t="s">
        <v>147</v>
      </c>
      <c r="C51" s="187" t="s">
        <v>148</v>
      </c>
      <c r="D51" s="190" t="s">
        <v>536</v>
      </c>
      <c r="E51" s="147" t="s">
        <v>351</v>
      </c>
      <c r="F51" s="147" t="s">
        <v>3</v>
      </c>
    </row>
    <row r="52" spans="1:6" x14ac:dyDescent="0.25">
      <c r="A52" s="186" t="s">
        <v>149</v>
      </c>
      <c r="B52" s="187" t="s">
        <v>147</v>
      </c>
      <c r="C52" s="187" t="s">
        <v>150</v>
      </c>
      <c r="D52" s="190" t="s">
        <v>536</v>
      </c>
      <c r="E52" s="147" t="s">
        <v>351</v>
      </c>
      <c r="F52" s="147" t="s">
        <v>3</v>
      </c>
    </row>
    <row r="53" spans="1:6" x14ac:dyDescent="0.25">
      <c r="A53" s="186" t="s">
        <v>151</v>
      </c>
      <c r="B53" s="187" t="s">
        <v>152</v>
      </c>
      <c r="C53" s="187" t="s">
        <v>153</v>
      </c>
      <c r="D53" s="190" t="s">
        <v>442</v>
      </c>
      <c r="E53" s="190" t="s">
        <v>469</v>
      </c>
      <c r="F53" s="190" t="s">
        <v>3</v>
      </c>
    </row>
    <row r="54" spans="1:6" x14ac:dyDescent="0.25">
      <c r="A54" s="186" t="s">
        <v>154</v>
      </c>
      <c r="B54" s="187" t="s">
        <v>155</v>
      </c>
      <c r="C54" s="187" t="s">
        <v>156</v>
      </c>
      <c r="D54" s="190" t="s">
        <v>492</v>
      </c>
      <c r="E54" s="147" t="s">
        <v>493</v>
      </c>
      <c r="F54" s="147" t="s">
        <v>3</v>
      </c>
    </row>
    <row r="55" spans="1:6" x14ac:dyDescent="0.25">
      <c r="A55" s="186" t="s">
        <v>157</v>
      </c>
      <c r="B55" s="187" t="s">
        <v>155</v>
      </c>
      <c r="C55" s="187" t="s">
        <v>158</v>
      </c>
      <c r="D55" s="190" t="s">
        <v>517</v>
      </c>
      <c r="E55" s="147" t="s">
        <v>352</v>
      </c>
      <c r="F55" s="147" t="s">
        <v>3</v>
      </c>
    </row>
    <row r="56" spans="1:6" x14ac:dyDescent="0.25">
      <c r="A56" s="186" t="s">
        <v>159</v>
      </c>
      <c r="B56" s="187" t="s">
        <v>160</v>
      </c>
      <c r="C56" s="187" t="s">
        <v>161</v>
      </c>
      <c r="D56" s="190" t="s">
        <v>404</v>
      </c>
      <c r="E56" s="147" t="s">
        <v>354</v>
      </c>
      <c r="F56" s="147" t="s">
        <v>3</v>
      </c>
    </row>
    <row r="57" spans="1:6" x14ac:dyDescent="0.25">
      <c r="A57" s="186" t="s">
        <v>162</v>
      </c>
      <c r="B57" s="187" t="s">
        <v>163</v>
      </c>
      <c r="C57" s="187" t="s">
        <v>164</v>
      </c>
      <c r="D57" s="190" t="s">
        <v>408</v>
      </c>
      <c r="E57" s="147" t="s">
        <v>355</v>
      </c>
      <c r="F57" s="147" t="s">
        <v>3</v>
      </c>
    </row>
    <row r="58" spans="1:6" x14ac:dyDescent="0.25">
      <c r="A58" s="186" t="s">
        <v>165</v>
      </c>
      <c r="B58" s="187" t="s">
        <v>166</v>
      </c>
      <c r="C58" s="187" t="s">
        <v>167</v>
      </c>
      <c r="D58" s="190" t="s">
        <v>417</v>
      </c>
      <c r="E58" s="147" t="s">
        <v>356</v>
      </c>
      <c r="F58" s="147" t="s">
        <v>3</v>
      </c>
    </row>
    <row r="59" spans="1:6" x14ac:dyDescent="0.25">
      <c r="A59" s="186" t="s">
        <v>168</v>
      </c>
      <c r="B59" s="187" t="s">
        <v>169</v>
      </c>
      <c r="C59" s="187" t="s">
        <v>170</v>
      </c>
      <c r="D59" s="190" t="s">
        <v>357</v>
      </c>
      <c r="E59" s="147" t="s">
        <v>358</v>
      </c>
      <c r="F59" s="147" t="s">
        <v>3</v>
      </c>
    </row>
    <row r="60" spans="1:6" x14ac:dyDescent="0.25">
      <c r="A60" s="186" t="s">
        <v>171</v>
      </c>
      <c r="B60" s="187" t="s">
        <v>172</v>
      </c>
      <c r="C60" s="187" t="s">
        <v>172</v>
      </c>
      <c r="D60" s="190" t="s">
        <v>481</v>
      </c>
      <c r="E60" s="147" t="s">
        <v>359</v>
      </c>
      <c r="F60" s="147" t="s">
        <v>3</v>
      </c>
    </row>
    <row r="61" spans="1:6" x14ac:dyDescent="0.25">
      <c r="A61" s="186" t="s">
        <v>173</v>
      </c>
      <c r="B61" s="187" t="s">
        <v>174</v>
      </c>
      <c r="C61" s="187" t="s">
        <v>175</v>
      </c>
      <c r="D61" s="190" t="s">
        <v>474</v>
      </c>
      <c r="E61" s="147" t="s">
        <v>360</v>
      </c>
      <c r="F61" s="147" t="s">
        <v>3</v>
      </c>
    </row>
    <row r="62" spans="1:6" x14ac:dyDescent="0.25">
      <c r="A62" s="186" t="s">
        <v>176</v>
      </c>
      <c r="B62" s="187" t="s">
        <v>177</v>
      </c>
      <c r="C62" s="187" t="s">
        <v>178</v>
      </c>
      <c r="D62" s="190" t="s">
        <v>361</v>
      </c>
      <c r="E62" s="147" t="s">
        <v>362</v>
      </c>
      <c r="F62" s="147" t="s">
        <v>3</v>
      </c>
    </row>
    <row r="63" spans="1:6" x14ac:dyDescent="0.25">
      <c r="A63" s="186" t="s">
        <v>179</v>
      </c>
      <c r="B63" s="187" t="s">
        <v>180</v>
      </c>
      <c r="C63" s="187" t="s">
        <v>487</v>
      </c>
      <c r="D63" s="190" t="s">
        <v>539</v>
      </c>
      <c r="E63" s="147" t="s">
        <v>486</v>
      </c>
      <c r="F63" s="147" t="s">
        <v>3</v>
      </c>
    </row>
    <row r="64" spans="1:6" x14ac:dyDescent="0.25">
      <c r="A64" s="186" t="s">
        <v>181</v>
      </c>
      <c r="B64" s="187" t="s">
        <v>180</v>
      </c>
      <c r="C64" s="187" t="s">
        <v>488</v>
      </c>
      <c r="D64" s="190" t="s">
        <v>539</v>
      </c>
      <c r="E64" s="147" t="s">
        <v>486</v>
      </c>
      <c r="F64" s="147" t="s">
        <v>3</v>
      </c>
    </row>
    <row r="65" spans="1:6" x14ac:dyDescent="0.25">
      <c r="A65" s="191" t="s">
        <v>183</v>
      </c>
      <c r="B65" s="187" t="s">
        <v>180</v>
      </c>
      <c r="C65" s="187" t="s">
        <v>184</v>
      </c>
      <c r="D65" s="190" t="s">
        <v>539</v>
      </c>
      <c r="E65" s="147" t="s">
        <v>486</v>
      </c>
      <c r="F65" s="147" t="s">
        <v>3</v>
      </c>
    </row>
    <row r="66" spans="1:6" x14ac:dyDescent="0.25">
      <c r="A66" s="191" t="s">
        <v>185</v>
      </c>
      <c r="B66" s="187" t="s">
        <v>180</v>
      </c>
      <c r="C66" s="187" t="s">
        <v>186</v>
      </c>
      <c r="D66" s="190" t="s">
        <v>539</v>
      </c>
      <c r="E66" s="147" t="s">
        <v>486</v>
      </c>
      <c r="F66" s="147" t="s">
        <v>3</v>
      </c>
    </row>
    <row r="67" spans="1:6" x14ac:dyDescent="0.25">
      <c r="A67" s="186" t="s">
        <v>187</v>
      </c>
      <c r="B67" s="187" t="s">
        <v>180</v>
      </c>
      <c r="C67" s="187" t="s">
        <v>295</v>
      </c>
      <c r="D67" s="190" t="s">
        <v>539</v>
      </c>
      <c r="E67" s="147" t="s">
        <v>486</v>
      </c>
      <c r="F67" s="147" t="s">
        <v>3</v>
      </c>
    </row>
    <row r="68" spans="1:6" x14ac:dyDescent="0.25">
      <c r="A68" s="186" t="s">
        <v>189</v>
      </c>
      <c r="B68" s="187" t="s">
        <v>180</v>
      </c>
      <c r="C68" s="187" t="s">
        <v>190</v>
      </c>
      <c r="D68" s="190" t="s">
        <v>485</v>
      </c>
      <c r="E68" s="147" t="s">
        <v>486</v>
      </c>
      <c r="F68" s="147" t="s">
        <v>3</v>
      </c>
    </row>
    <row r="69" spans="1:6" x14ac:dyDescent="0.25">
      <c r="A69" s="191" t="s">
        <v>191</v>
      </c>
      <c r="B69" s="187" t="s">
        <v>180</v>
      </c>
      <c r="C69" s="187" t="s">
        <v>192</v>
      </c>
      <c r="D69" s="190" t="s">
        <v>539</v>
      </c>
      <c r="E69" s="147" t="s">
        <v>486</v>
      </c>
      <c r="F69" s="147" t="s">
        <v>3</v>
      </c>
    </row>
    <row r="70" spans="1:6" x14ac:dyDescent="0.25">
      <c r="A70" s="186" t="s">
        <v>193</v>
      </c>
      <c r="B70" s="187" t="s">
        <v>180</v>
      </c>
      <c r="C70" s="187" t="s">
        <v>194</v>
      </c>
      <c r="D70" s="190" t="s">
        <v>539</v>
      </c>
      <c r="E70" s="147" t="s">
        <v>503</v>
      </c>
      <c r="F70" s="147" t="s">
        <v>3</v>
      </c>
    </row>
    <row r="71" spans="1:6" x14ac:dyDescent="0.25">
      <c r="A71" s="186" t="s">
        <v>195</v>
      </c>
      <c r="B71" s="187" t="s">
        <v>180</v>
      </c>
      <c r="C71" s="187" t="s">
        <v>196</v>
      </c>
      <c r="D71" s="190" t="s">
        <v>416</v>
      </c>
      <c r="E71" s="147" t="s">
        <v>363</v>
      </c>
      <c r="F71" s="147" t="s">
        <v>3</v>
      </c>
    </row>
    <row r="72" spans="1:6" x14ac:dyDescent="0.25">
      <c r="A72" s="186" t="s">
        <v>197</v>
      </c>
      <c r="B72" s="187" t="s">
        <v>180</v>
      </c>
      <c r="C72" s="187" t="s">
        <v>198</v>
      </c>
      <c r="D72" s="190" t="s">
        <v>398</v>
      </c>
      <c r="E72" s="190" t="s">
        <v>364</v>
      </c>
      <c r="F72" s="190" t="s">
        <v>3</v>
      </c>
    </row>
    <row r="73" spans="1:6" ht="14.25" customHeight="1" x14ac:dyDescent="0.25">
      <c r="A73" s="186" t="s">
        <v>199</v>
      </c>
      <c r="B73" s="187" t="s">
        <v>180</v>
      </c>
      <c r="C73" s="187" t="s">
        <v>200</v>
      </c>
      <c r="D73" s="190" t="s">
        <v>489</v>
      </c>
      <c r="E73" s="147" t="s">
        <v>405</v>
      </c>
      <c r="F73" s="147" t="s">
        <v>3</v>
      </c>
    </row>
    <row r="74" spans="1:6" x14ac:dyDescent="0.25">
      <c r="A74" s="191" t="s">
        <v>201</v>
      </c>
      <c r="B74" s="187" t="s">
        <v>180</v>
      </c>
      <c r="C74" s="187" t="s">
        <v>202</v>
      </c>
      <c r="D74" s="190" t="s">
        <v>489</v>
      </c>
      <c r="E74" s="147" t="s">
        <v>365</v>
      </c>
      <c r="F74" s="147" t="s">
        <v>3</v>
      </c>
    </row>
    <row r="75" spans="1:6" x14ac:dyDescent="0.25">
      <c r="A75" s="186" t="s">
        <v>203</v>
      </c>
      <c r="B75" s="187" t="s">
        <v>180</v>
      </c>
      <c r="C75" s="187" t="s">
        <v>204</v>
      </c>
      <c r="D75" s="190" t="s">
        <v>489</v>
      </c>
      <c r="E75" s="147" t="s">
        <v>365</v>
      </c>
      <c r="F75" s="147" t="s">
        <v>3</v>
      </c>
    </row>
    <row r="76" spans="1:6" x14ac:dyDescent="0.25">
      <c r="A76" s="186" t="s">
        <v>418</v>
      </c>
      <c r="B76" s="187" t="s">
        <v>180</v>
      </c>
      <c r="C76" s="187" t="s">
        <v>419</v>
      </c>
      <c r="D76" s="190" t="s">
        <v>489</v>
      </c>
      <c r="E76" s="147" t="s">
        <v>405</v>
      </c>
      <c r="F76" s="147" t="s">
        <v>3</v>
      </c>
    </row>
    <row r="77" spans="1:6" x14ac:dyDescent="0.25">
      <c r="A77" s="191" t="s">
        <v>205</v>
      </c>
      <c r="B77" s="187" t="s">
        <v>180</v>
      </c>
      <c r="C77" s="187" t="s">
        <v>206</v>
      </c>
      <c r="D77" s="190" t="s">
        <v>421</v>
      </c>
      <c r="E77" s="190" t="s">
        <v>366</v>
      </c>
      <c r="F77" s="190" t="s">
        <v>3</v>
      </c>
    </row>
    <row r="78" spans="1:6" x14ac:dyDescent="0.25">
      <c r="A78" s="191" t="s">
        <v>207</v>
      </c>
      <c r="B78" s="187" t="s">
        <v>208</v>
      </c>
      <c r="C78" s="187" t="s">
        <v>208</v>
      </c>
      <c r="D78" s="190" t="s">
        <v>538</v>
      </c>
      <c r="E78" s="190" t="s">
        <v>367</v>
      </c>
      <c r="F78" s="190" t="s">
        <v>3</v>
      </c>
    </row>
    <row r="79" spans="1:6" x14ac:dyDescent="0.25">
      <c r="A79" s="186" t="s">
        <v>209</v>
      </c>
      <c r="B79" s="187" t="s">
        <v>210</v>
      </c>
      <c r="C79" s="187" t="s">
        <v>211</v>
      </c>
      <c r="D79" s="190" t="s">
        <v>422</v>
      </c>
      <c r="E79" s="147" t="s">
        <v>368</v>
      </c>
      <c r="F79" s="147" t="s">
        <v>3</v>
      </c>
    </row>
    <row r="80" spans="1:6" x14ac:dyDescent="0.25">
      <c r="A80" s="186" t="s">
        <v>438</v>
      </c>
      <c r="B80" s="187" t="s">
        <v>210</v>
      </c>
      <c r="C80" s="187" t="s">
        <v>510</v>
      </c>
      <c r="D80" s="190" t="s">
        <v>422</v>
      </c>
      <c r="E80" s="147" t="s">
        <v>368</v>
      </c>
      <c r="F80" s="147" t="s">
        <v>3</v>
      </c>
    </row>
    <row r="81" spans="1:6" x14ac:dyDescent="0.25">
      <c r="A81" s="186" t="s">
        <v>212</v>
      </c>
      <c r="B81" s="187" t="s">
        <v>213</v>
      </c>
      <c r="C81" s="187" t="s">
        <v>214</v>
      </c>
      <c r="D81" s="190" t="s">
        <v>535</v>
      </c>
      <c r="E81" s="147" t="s">
        <v>516</v>
      </c>
      <c r="F81" s="147" t="s">
        <v>3</v>
      </c>
    </row>
    <row r="82" spans="1:6" x14ac:dyDescent="0.25">
      <c r="A82" s="186" t="s">
        <v>215</v>
      </c>
      <c r="B82" s="187" t="s">
        <v>216</v>
      </c>
      <c r="C82" s="187" t="s">
        <v>216</v>
      </c>
      <c r="D82" s="190" t="s">
        <v>483</v>
      </c>
      <c r="E82" s="147" t="s">
        <v>369</v>
      </c>
      <c r="F82" s="147" t="s">
        <v>3</v>
      </c>
    </row>
    <row r="83" spans="1:6" x14ac:dyDescent="0.25">
      <c r="A83" s="186" t="s">
        <v>217</v>
      </c>
      <c r="B83" s="187" t="s">
        <v>216</v>
      </c>
      <c r="C83" s="187" t="s">
        <v>47</v>
      </c>
      <c r="D83" s="190" t="s">
        <v>483</v>
      </c>
      <c r="E83" s="147" t="s">
        <v>370</v>
      </c>
      <c r="F83" s="147" t="s">
        <v>3</v>
      </c>
    </row>
    <row r="84" spans="1:6" x14ac:dyDescent="0.25">
      <c r="A84" s="186" t="s">
        <v>218</v>
      </c>
      <c r="B84" s="187" t="s">
        <v>219</v>
      </c>
      <c r="C84" s="187" t="s">
        <v>220</v>
      </c>
      <c r="D84" s="190" t="s">
        <v>507</v>
      </c>
      <c r="E84" s="147" t="s">
        <v>371</v>
      </c>
      <c r="F84" s="147" t="s">
        <v>3</v>
      </c>
    </row>
    <row r="85" spans="1:6" x14ac:dyDescent="0.25">
      <c r="A85" s="186" t="s">
        <v>221</v>
      </c>
      <c r="B85" s="187" t="s">
        <v>219</v>
      </c>
      <c r="C85" s="187" t="s">
        <v>222</v>
      </c>
      <c r="D85" s="190" t="s">
        <v>463</v>
      </c>
      <c r="E85" s="147" t="s">
        <v>372</v>
      </c>
      <c r="F85" s="147" t="s">
        <v>3</v>
      </c>
    </row>
    <row r="86" spans="1:6" x14ac:dyDescent="0.25">
      <c r="A86" s="186" t="s">
        <v>223</v>
      </c>
      <c r="B86" s="187" t="s">
        <v>224</v>
      </c>
      <c r="C86" s="187" t="s">
        <v>225</v>
      </c>
      <c r="D86" s="190" t="s">
        <v>533</v>
      </c>
      <c r="E86" s="190" t="s">
        <v>472</v>
      </c>
      <c r="F86" s="190" t="s">
        <v>3</v>
      </c>
    </row>
    <row r="87" spans="1:6" x14ac:dyDescent="0.25">
      <c r="A87" s="186" t="s">
        <v>226</v>
      </c>
      <c r="B87" s="187" t="s">
        <v>227</v>
      </c>
      <c r="C87" s="187" t="s">
        <v>228</v>
      </c>
      <c r="D87" s="190" t="s">
        <v>480</v>
      </c>
      <c r="E87" s="190" t="s">
        <v>373</v>
      </c>
      <c r="F87" s="190" t="s">
        <v>3</v>
      </c>
    </row>
    <row r="88" spans="1:6" x14ac:dyDescent="0.25">
      <c r="A88" s="186" t="s">
        <v>229</v>
      </c>
      <c r="B88" s="187" t="s">
        <v>230</v>
      </c>
      <c r="C88" s="187" t="s">
        <v>231</v>
      </c>
      <c r="D88" s="190" t="s">
        <v>471</v>
      </c>
      <c r="E88" s="147" t="s">
        <v>374</v>
      </c>
      <c r="F88" s="147" t="s">
        <v>3</v>
      </c>
    </row>
    <row r="89" spans="1:6" x14ac:dyDescent="0.25">
      <c r="A89" s="186" t="s">
        <v>232</v>
      </c>
      <c r="B89" s="187" t="s">
        <v>233</v>
      </c>
      <c r="C89" s="187" t="s">
        <v>234</v>
      </c>
      <c r="D89" s="190" t="s">
        <v>525</v>
      </c>
      <c r="E89" s="147" t="s">
        <v>375</v>
      </c>
      <c r="F89" s="147" t="s">
        <v>3</v>
      </c>
    </row>
    <row r="90" spans="1:6" x14ac:dyDescent="0.25">
      <c r="A90" s="186" t="s">
        <v>235</v>
      </c>
      <c r="B90" s="187" t="s">
        <v>236</v>
      </c>
      <c r="C90" s="187" t="s">
        <v>237</v>
      </c>
      <c r="D90" s="190" t="s">
        <v>397</v>
      </c>
      <c r="E90" s="147" t="s">
        <v>376</v>
      </c>
      <c r="F90" s="147" t="s">
        <v>3</v>
      </c>
    </row>
    <row r="91" spans="1:6" x14ac:dyDescent="0.25">
      <c r="A91" s="186" t="s">
        <v>238</v>
      </c>
      <c r="B91" s="187" t="s">
        <v>239</v>
      </c>
      <c r="C91" s="187" t="s">
        <v>240</v>
      </c>
      <c r="D91" s="190" t="s">
        <v>494</v>
      </c>
      <c r="E91" s="147" t="s">
        <v>377</v>
      </c>
      <c r="F91" s="147" t="s">
        <v>3</v>
      </c>
    </row>
    <row r="92" spans="1:6" x14ac:dyDescent="0.25">
      <c r="A92" s="186" t="s">
        <v>241</v>
      </c>
      <c r="B92" s="187" t="s">
        <v>242</v>
      </c>
      <c r="C92" s="187" t="s">
        <v>243</v>
      </c>
      <c r="D92" s="190" t="s">
        <v>468</v>
      </c>
      <c r="E92" s="190" t="s">
        <v>378</v>
      </c>
      <c r="F92" s="190" t="s">
        <v>3</v>
      </c>
    </row>
    <row r="93" spans="1:6" x14ac:dyDescent="0.25">
      <c r="A93" s="186" t="s">
        <v>244</v>
      </c>
      <c r="B93" s="187" t="s">
        <v>242</v>
      </c>
      <c r="C93" s="187" t="s">
        <v>242</v>
      </c>
      <c r="D93" s="190" t="s">
        <v>468</v>
      </c>
      <c r="E93" s="190" t="s">
        <v>378</v>
      </c>
      <c r="F93" s="190" t="s">
        <v>3</v>
      </c>
    </row>
    <row r="94" spans="1:6" x14ac:dyDescent="0.25">
      <c r="A94" s="186" t="s">
        <v>245</v>
      </c>
      <c r="B94" s="187" t="s">
        <v>246</v>
      </c>
      <c r="C94" s="187" t="s">
        <v>247</v>
      </c>
      <c r="D94" s="190" t="s">
        <v>523</v>
      </c>
      <c r="E94" s="147" t="s">
        <v>379</v>
      </c>
      <c r="F94" s="147" t="s">
        <v>3</v>
      </c>
    </row>
    <row r="95" spans="1:6" x14ac:dyDescent="0.25">
      <c r="A95" s="186" t="s">
        <v>248</v>
      </c>
      <c r="B95" s="187" t="s">
        <v>249</v>
      </c>
      <c r="C95" s="187" t="s">
        <v>250</v>
      </c>
      <c r="D95" s="190" t="s">
        <v>380</v>
      </c>
      <c r="E95" s="147" t="s">
        <v>381</v>
      </c>
      <c r="F95" s="147" t="s">
        <v>3</v>
      </c>
    </row>
    <row r="96" spans="1:6" x14ac:dyDescent="0.25">
      <c r="A96" s="186" t="s">
        <v>251</v>
      </c>
      <c r="B96" s="187" t="s">
        <v>252</v>
      </c>
      <c r="C96" s="187" t="s">
        <v>253</v>
      </c>
      <c r="D96" s="190" t="s">
        <v>315</v>
      </c>
      <c r="E96" s="147" t="s">
        <v>316</v>
      </c>
      <c r="F96" s="147" t="s">
        <v>3</v>
      </c>
    </row>
    <row r="97" spans="1:6" x14ac:dyDescent="0.25">
      <c r="A97" s="186" t="s">
        <v>254</v>
      </c>
      <c r="B97" s="187" t="s">
        <v>255</v>
      </c>
      <c r="C97" s="187" t="s">
        <v>256</v>
      </c>
      <c r="D97" s="190" t="s">
        <v>497</v>
      </c>
      <c r="E97" s="190" t="s">
        <v>382</v>
      </c>
      <c r="F97" s="190" t="s">
        <v>3</v>
      </c>
    </row>
    <row r="98" spans="1:6" x14ac:dyDescent="0.25">
      <c r="A98" s="186" t="s">
        <v>257</v>
      </c>
      <c r="B98" s="187" t="s">
        <v>258</v>
      </c>
      <c r="C98" s="187" t="s">
        <v>259</v>
      </c>
      <c r="D98" s="190" t="s">
        <v>383</v>
      </c>
      <c r="E98" s="147" t="s">
        <v>384</v>
      </c>
      <c r="F98" s="147" t="s">
        <v>3</v>
      </c>
    </row>
    <row r="99" spans="1:6" x14ac:dyDescent="0.25">
      <c r="A99" s="186" t="s">
        <v>410</v>
      </c>
      <c r="B99" s="187" t="s">
        <v>258</v>
      </c>
      <c r="C99" s="187" t="s">
        <v>414</v>
      </c>
      <c r="D99" s="190" t="s">
        <v>383</v>
      </c>
      <c r="E99" s="147" t="s">
        <v>384</v>
      </c>
      <c r="F99" s="147" t="s">
        <v>3</v>
      </c>
    </row>
    <row r="100" spans="1:6" x14ac:dyDescent="0.25">
      <c r="A100" s="186" t="s">
        <v>260</v>
      </c>
      <c r="B100" s="187" t="s">
        <v>258</v>
      </c>
      <c r="C100" s="187" t="s">
        <v>443</v>
      </c>
      <c r="D100" s="190" t="s">
        <v>385</v>
      </c>
      <c r="E100" s="190" t="s">
        <v>478</v>
      </c>
      <c r="F100" s="190" t="s">
        <v>3</v>
      </c>
    </row>
    <row r="101" spans="1:6" x14ac:dyDescent="0.25">
      <c r="A101" s="186" t="s">
        <v>262</v>
      </c>
      <c r="B101" s="187" t="s">
        <v>258</v>
      </c>
      <c r="C101" s="187" t="s">
        <v>444</v>
      </c>
      <c r="D101" s="190" t="s">
        <v>457</v>
      </c>
      <c r="E101" s="147" t="s">
        <v>458</v>
      </c>
      <c r="F101" s="147" t="s">
        <v>3</v>
      </c>
    </row>
    <row r="102" spans="1:6" x14ac:dyDescent="0.25">
      <c r="A102" s="186" t="s">
        <v>264</v>
      </c>
      <c r="B102" s="187" t="s">
        <v>258</v>
      </c>
      <c r="C102" s="187" t="s">
        <v>445</v>
      </c>
      <c r="D102" s="190" t="s">
        <v>482</v>
      </c>
      <c r="E102" s="147" t="s">
        <v>400</v>
      </c>
      <c r="F102" s="147" t="s">
        <v>3</v>
      </c>
    </row>
    <row r="103" spans="1:6" x14ac:dyDescent="0.25">
      <c r="A103" s="186" t="s">
        <v>266</v>
      </c>
      <c r="B103" s="187" t="s">
        <v>258</v>
      </c>
      <c r="C103" s="187" t="s">
        <v>446</v>
      </c>
      <c r="D103" s="190" t="s">
        <v>415</v>
      </c>
      <c r="E103" s="147" t="s">
        <v>386</v>
      </c>
      <c r="F103" s="147" t="s">
        <v>3</v>
      </c>
    </row>
    <row r="104" spans="1:6" x14ac:dyDescent="0.25">
      <c r="A104" s="186" t="s">
        <v>268</v>
      </c>
      <c r="B104" s="187" t="s">
        <v>258</v>
      </c>
      <c r="C104" s="187" t="s">
        <v>447</v>
      </c>
      <c r="D104" s="190" t="s">
        <v>389</v>
      </c>
      <c r="E104" s="190" t="s">
        <v>387</v>
      </c>
      <c r="F104" s="190" t="s">
        <v>3</v>
      </c>
    </row>
    <row r="105" spans="1:6" x14ac:dyDescent="0.25">
      <c r="A105" s="186" t="s">
        <v>270</v>
      </c>
      <c r="B105" s="187" t="s">
        <v>258</v>
      </c>
      <c r="C105" s="187" t="s">
        <v>448</v>
      </c>
      <c r="D105" s="190" t="s">
        <v>420</v>
      </c>
      <c r="E105" s="147" t="s">
        <v>388</v>
      </c>
      <c r="F105" s="147" t="s">
        <v>3</v>
      </c>
    </row>
    <row r="106" spans="1:6" x14ac:dyDescent="0.25">
      <c r="A106" s="186" t="s">
        <v>272</v>
      </c>
      <c r="B106" s="187" t="s">
        <v>258</v>
      </c>
      <c r="C106" s="187" t="s">
        <v>449</v>
      </c>
      <c r="D106" s="190" t="s">
        <v>531</v>
      </c>
      <c r="E106" s="190" t="s">
        <v>484</v>
      </c>
      <c r="F106" s="190" t="s">
        <v>3</v>
      </c>
    </row>
    <row r="107" spans="1:6" x14ac:dyDescent="0.25">
      <c r="A107" s="191" t="s">
        <v>274</v>
      </c>
      <c r="B107" s="187" t="s">
        <v>258</v>
      </c>
      <c r="C107" s="187" t="s">
        <v>450</v>
      </c>
      <c r="D107" s="190" t="s">
        <v>390</v>
      </c>
      <c r="E107" s="190" t="s">
        <v>391</v>
      </c>
      <c r="F107" s="190" t="s">
        <v>3</v>
      </c>
    </row>
    <row r="108" spans="1:6" x14ac:dyDescent="0.25">
      <c r="A108" s="186" t="s">
        <v>296</v>
      </c>
      <c r="B108" s="187" t="s">
        <v>258</v>
      </c>
      <c r="C108" s="187" t="s">
        <v>451</v>
      </c>
      <c r="D108" s="190" t="s">
        <v>530</v>
      </c>
      <c r="E108" s="147" t="s">
        <v>458</v>
      </c>
      <c r="F108" s="190" t="s">
        <v>3</v>
      </c>
    </row>
    <row r="109" spans="1:6" x14ac:dyDescent="0.25">
      <c r="A109" s="186" t="s">
        <v>402</v>
      </c>
      <c r="B109" s="187" t="s">
        <v>258</v>
      </c>
      <c r="C109" s="187" t="s">
        <v>452</v>
      </c>
      <c r="D109" s="190" t="s">
        <v>519</v>
      </c>
      <c r="E109" s="147" t="s">
        <v>459</v>
      </c>
      <c r="F109" s="190" t="s">
        <v>3</v>
      </c>
    </row>
    <row r="110" spans="1:6" x14ac:dyDescent="0.25">
      <c r="A110" s="186" t="s">
        <v>276</v>
      </c>
      <c r="B110" s="187" t="s">
        <v>277</v>
      </c>
      <c r="C110" s="187" t="s">
        <v>277</v>
      </c>
      <c r="D110" s="190" t="s">
        <v>500</v>
      </c>
      <c r="E110" s="190" t="s">
        <v>407</v>
      </c>
      <c r="F110" s="190" t="s">
        <v>3</v>
      </c>
    </row>
    <row r="111" spans="1:6" x14ac:dyDescent="0.25">
      <c r="A111" s="186" t="s">
        <v>278</v>
      </c>
      <c r="B111" s="187" t="s">
        <v>277</v>
      </c>
      <c r="C111" s="187" t="s">
        <v>279</v>
      </c>
      <c r="D111" s="190" t="s">
        <v>393</v>
      </c>
      <c r="E111" s="190" t="s">
        <v>460</v>
      </c>
      <c r="F111" s="190" t="s">
        <v>3</v>
      </c>
    </row>
    <row r="112" spans="1:6" x14ac:dyDescent="0.25">
      <c r="A112" s="186" t="s">
        <v>280</v>
      </c>
      <c r="B112" s="187" t="s">
        <v>281</v>
      </c>
      <c r="C112" s="187" t="s">
        <v>282</v>
      </c>
      <c r="D112" s="190" t="s">
        <v>464</v>
      </c>
      <c r="E112" s="147" t="s">
        <v>394</v>
      </c>
      <c r="F112" s="147" t="s">
        <v>3</v>
      </c>
    </row>
    <row r="113" spans="1:7" x14ac:dyDescent="0.25">
      <c r="A113" s="186" t="s">
        <v>283</v>
      </c>
      <c r="B113" s="187" t="s">
        <v>284</v>
      </c>
      <c r="C113" s="187" t="s">
        <v>285</v>
      </c>
      <c r="D113" s="190" t="s">
        <v>353</v>
      </c>
      <c r="E113" s="190" t="s">
        <v>395</v>
      </c>
      <c r="F113" s="190" t="s">
        <v>3</v>
      </c>
      <c r="G113" s="8"/>
    </row>
    <row r="114" spans="1:7" x14ac:dyDescent="0.25">
      <c r="A114" s="186" t="s">
        <v>286</v>
      </c>
      <c r="B114" s="187" t="s">
        <v>287</v>
      </c>
      <c r="C114" s="187" t="s">
        <v>287</v>
      </c>
      <c r="D114" s="190" t="s">
        <v>534</v>
      </c>
      <c r="E114" s="190" t="s">
        <v>396</v>
      </c>
      <c r="F114" s="190" t="s">
        <v>3</v>
      </c>
    </row>
    <row r="115" spans="1:7" x14ac:dyDescent="0.25">
      <c r="A115" s="186" t="s">
        <v>441</v>
      </c>
      <c r="B115" s="187" t="s">
        <v>287</v>
      </c>
      <c r="C115" s="187" t="s">
        <v>508</v>
      </c>
      <c r="D115" s="190" t="s">
        <v>509</v>
      </c>
      <c r="E115" s="190" t="s">
        <v>396</v>
      </c>
      <c r="F115" s="190" t="s">
        <v>3</v>
      </c>
    </row>
    <row r="116" spans="1:7" x14ac:dyDescent="0.25">
      <c r="A116" s="156"/>
      <c r="B116" s="157"/>
      <c r="C116" s="157"/>
    </row>
    <row r="117" spans="1:7" s="163" customFormat="1" x14ac:dyDescent="0.25">
      <c r="A117" s="192" t="s">
        <v>290</v>
      </c>
      <c r="B117" s="193"/>
      <c r="C117" s="193"/>
      <c r="D117" s="138"/>
      <c r="E117" s="138"/>
      <c r="F117" s="138"/>
    </row>
    <row r="118" spans="1:7" x14ac:dyDescent="0.25">
      <c r="A118" s="156"/>
      <c r="B118" s="157"/>
      <c r="C118" s="157"/>
    </row>
    <row r="119" spans="1:7" x14ac:dyDescent="0.25">
      <c r="A119" s="156"/>
      <c r="B119" s="157"/>
      <c r="C119" s="157"/>
    </row>
    <row r="120" spans="1:7" x14ac:dyDescent="0.25">
      <c r="A120" s="156"/>
      <c r="B120" s="157"/>
      <c r="C120" s="157"/>
    </row>
    <row r="121" spans="1:7" x14ac:dyDescent="0.25">
      <c r="A121" s="156"/>
      <c r="B121" s="157"/>
      <c r="C121" s="157"/>
    </row>
    <row r="122" spans="1:7" x14ac:dyDescent="0.25">
      <c r="A122" s="156"/>
      <c r="B122" s="157"/>
      <c r="C122" s="157"/>
    </row>
    <row r="123" spans="1:7" x14ac:dyDescent="0.25">
      <c r="A123" s="156"/>
      <c r="B123" s="157"/>
      <c r="C123" s="157"/>
    </row>
    <row r="124" spans="1:7" x14ac:dyDescent="0.25">
      <c r="A124" s="156"/>
      <c r="B124" s="157"/>
      <c r="C124" s="157"/>
    </row>
    <row r="125" spans="1:7" x14ac:dyDescent="0.25">
      <c r="A125" s="156"/>
      <c r="B125" s="157"/>
      <c r="C125" s="157"/>
    </row>
    <row r="126" spans="1:7" x14ac:dyDescent="0.25">
      <c r="A126" s="156"/>
      <c r="B126" s="157"/>
      <c r="C126" s="157"/>
    </row>
    <row r="127" spans="1:7" x14ac:dyDescent="0.25">
      <c r="A127" s="156"/>
      <c r="B127" s="157"/>
      <c r="C127" s="157"/>
    </row>
    <row r="128" spans="1:7" x14ac:dyDescent="0.25">
      <c r="A128" s="156"/>
      <c r="B128" s="157"/>
      <c r="C128" s="157"/>
    </row>
    <row r="129" spans="1:3" x14ac:dyDescent="0.25">
      <c r="A129" s="156"/>
      <c r="B129" s="157"/>
      <c r="C129" s="157"/>
    </row>
    <row r="130" spans="1:3" x14ac:dyDescent="0.25">
      <c r="A130" s="160"/>
      <c r="B130" s="161"/>
      <c r="C130" s="16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0"/>
  <sheetViews>
    <sheetView topLeftCell="A103" zoomScaleNormal="100" workbookViewId="0">
      <selection activeCell="A21" sqref="A21"/>
    </sheetView>
  </sheetViews>
  <sheetFormatPr defaultRowHeight="13.2" x14ac:dyDescent="0.25"/>
  <cols>
    <col min="1" max="1" width="8.88671875" customWidth="1"/>
    <col min="2" max="2" width="11.88671875" customWidth="1"/>
    <col min="3" max="3" width="24.109375" customWidth="1"/>
    <col min="7" max="7" width="13.6640625" customWidth="1"/>
    <col min="8" max="8" width="12" customWidth="1"/>
    <col min="10" max="10" width="8.88671875" style="106"/>
  </cols>
  <sheetData>
    <row r="1" spans="1:11" s="2" customFormat="1" ht="13.8" x14ac:dyDescent="0.25">
      <c r="A1" s="28"/>
      <c r="B1" s="29"/>
      <c r="C1" s="30"/>
      <c r="D1" s="283">
        <v>44593</v>
      </c>
      <c r="E1" s="284"/>
      <c r="F1" s="284"/>
      <c r="G1" s="284"/>
      <c r="H1" s="284"/>
      <c r="I1" s="285"/>
      <c r="J1" s="100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428</v>
      </c>
      <c r="I2" s="35" t="s">
        <v>7</v>
      </c>
      <c r="J2" s="101" t="s">
        <v>8</v>
      </c>
      <c r="K2" s="14"/>
    </row>
    <row r="3" spans="1:11" x14ac:dyDescent="0.25">
      <c r="A3" s="107" t="s">
        <v>9</v>
      </c>
      <c r="B3" s="107" t="s">
        <v>10</v>
      </c>
      <c r="C3" s="107" t="s">
        <v>11</v>
      </c>
      <c r="D3" s="107">
        <v>1</v>
      </c>
      <c r="E3" s="107">
        <v>6</v>
      </c>
      <c r="F3" s="107">
        <v>0</v>
      </c>
      <c r="G3" s="107">
        <f>SUM(D3:F3)</f>
        <v>7</v>
      </c>
      <c r="H3" s="107">
        <v>0</v>
      </c>
      <c r="I3" s="107">
        <v>14</v>
      </c>
      <c r="J3" s="108">
        <f t="shared" ref="J3:J66" si="0">G3/I3</f>
        <v>0.5</v>
      </c>
    </row>
    <row r="4" spans="1:11" x14ac:dyDescent="0.25">
      <c r="A4" s="107" t="s">
        <v>12</v>
      </c>
      <c r="B4" s="107" t="s">
        <v>13</v>
      </c>
      <c r="C4" s="107" t="s">
        <v>13</v>
      </c>
      <c r="D4" s="107">
        <v>0</v>
      </c>
      <c r="E4" s="107">
        <v>2</v>
      </c>
      <c r="F4" s="107">
        <v>0</v>
      </c>
      <c r="G4" s="107">
        <f t="shared" ref="G4:G67" si="1">SUM(D4:F4)</f>
        <v>2</v>
      </c>
      <c r="H4" s="107">
        <v>0</v>
      </c>
      <c r="I4" s="107">
        <v>4</v>
      </c>
      <c r="J4" s="108">
        <f t="shared" si="0"/>
        <v>0.5</v>
      </c>
    </row>
    <row r="5" spans="1:11" x14ac:dyDescent="0.25">
      <c r="A5" s="95" t="s">
        <v>14</v>
      </c>
      <c r="B5" s="95" t="s">
        <v>15</v>
      </c>
      <c r="C5" s="95" t="s">
        <v>15</v>
      </c>
      <c r="D5" s="95">
        <v>1</v>
      </c>
      <c r="E5" s="95">
        <v>4</v>
      </c>
      <c r="F5" s="95">
        <v>0</v>
      </c>
      <c r="G5" s="95">
        <f t="shared" si="1"/>
        <v>5</v>
      </c>
      <c r="H5" s="95">
        <v>0</v>
      </c>
      <c r="I5" s="95">
        <v>6</v>
      </c>
      <c r="J5" s="102">
        <f t="shared" si="0"/>
        <v>0.83333333333333337</v>
      </c>
    </row>
    <row r="6" spans="1:11" x14ac:dyDescent="0.25">
      <c r="A6" s="95" t="s">
        <v>16</v>
      </c>
      <c r="B6" s="95" t="s">
        <v>17</v>
      </c>
      <c r="C6" s="95" t="s">
        <v>18</v>
      </c>
      <c r="D6" s="95">
        <v>0</v>
      </c>
      <c r="E6" s="95">
        <v>12</v>
      </c>
      <c r="F6" s="95">
        <v>0</v>
      </c>
      <c r="G6" s="95">
        <f t="shared" si="1"/>
        <v>12</v>
      </c>
      <c r="H6" s="95">
        <v>0</v>
      </c>
      <c r="I6" s="95">
        <v>14</v>
      </c>
      <c r="J6" s="102">
        <f t="shared" si="0"/>
        <v>0.8571428571428571</v>
      </c>
    </row>
    <row r="7" spans="1:11" x14ac:dyDescent="0.25">
      <c r="A7" s="107" t="s">
        <v>19</v>
      </c>
      <c r="B7" s="107" t="s">
        <v>17</v>
      </c>
      <c r="C7" s="107" t="s">
        <v>20</v>
      </c>
      <c r="D7" s="107">
        <v>1</v>
      </c>
      <c r="E7" s="107">
        <v>12</v>
      </c>
      <c r="F7" s="107">
        <v>0</v>
      </c>
      <c r="G7" s="107">
        <f t="shared" si="1"/>
        <v>13</v>
      </c>
      <c r="H7" s="107">
        <v>1</v>
      </c>
      <c r="I7" s="107">
        <v>27</v>
      </c>
      <c r="J7" s="108">
        <f t="shared" si="0"/>
        <v>0.48148148148148145</v>
      </c>
    </row>
    <row r="8" spans="1:11" x14ac:dyDescent="0.25">
      <c r="A8" s="107" t="s">
        <v>21</v>
      </c>
      <c r="B8" s="107" t="s">
        <v>22</v>
      </c>
      <c r="C8" s="107" t="s">
        <v>23</v>
      </c>
      <c r="D8" s="107">
        <v>3</v>
      </c>
      <c r="E8" s="107">
        <v>8</v>
      </c>
      <c r="F8" s="107">
        <v>0</v>
      </c>
      <c r="G8" s="107">
        <f t="shared" si="1"/>
        <v>11</v>
      </c>
      <c r="H8" s="107">
        <v>2</v>
      </c>
      <c r="I8" s="107">
        <v>15</v>
      </c>
      <c r="J8" s="108">
        <f t="shared" si="0"/>
        <v>0.73333333333333328</v>
      </c>
    </row>
    <row r="9" spans="1:11" x14ac:dyDescent="0.25">
      <c r="A9" s="95" t="s">
        <v>24</v>
      </c>
      <c r="B9" s="95" t="s">
        <v>25</v>
      </c>
      <c r="C9" s="95" t="s">
        <v>26</v>
      </c>
      <c r="D9" s="95">
        <v>1</v>
      </c>
      <c r="E9" s="95">
        <v>46</v>
      </c>
      <c r="F9" s="95">
        <v>20</v>
      </c>
      <c r="G9" s="95">
        <f t="shared" si="1"/>
        <v>67</v>
      </c>
      <c r="H9" s="95">
        <v>1</v>
      </c>
      <c r="I9" s="95">
        <v>69</v>
      </c>
      <c r="J9" s="102">
        <f t="shared" si="0"/>
        <v>0.97101449275362317</v>
      </c>
    </row>
    <row r="10" spans="1:11" x14ac:dyDescent="0.25">
      <c r="A10" s="95" t="s">
        <v>27</v>
      </c>
      <c r="B10" s="95" t="s">
        <v>28</v>
      </c>
      <c r="C10" s="95" t="s">
        <v>29</v>
      </c>
      <c r="D10" s="95">
        <v>0</v>
      </c>
      <c r="E10" s="95">
        <v>16</v>
      </c>
      <c r="F10" s="95">
        <v>0</v>
      </c>
      <c r="G10" s="95">
        <f t="shared" si="1"/>
        <v>16</v>
      </c>
      <c r="H10" s="95">
        <v>0</v>
      </c>
      <c r="I10" s="95">
        <v>11</v>
      </c>
      <c r="J10" s="102">
        <f t="shared" si="0"/>
        <v>1.4545454545454546</v>
      </c>
    </row>
    <row r="11" spans="1:11" x14ac:dyDescent="0.25">
      <c r="A11" s="107" t="s">
        <v>30</v>
      </c>
      <c r="B11" s="107" t="s">
        <v>31</v>
      </c>
      <c r="C11" s="107" t="s">
        <v>32</v>
      </c>
      <c r="D11" s="107">
        <v>0</v>
      </c>
      <c r="E11" s="107">
        <v>28</v>
      </c>
      <c r="F11" s="107">
        <v>0</v>
      </c>
      <c r="G11" s="107">
        <f t="shared" si="1"/>
        <v>28</v>
      </c>
      <c r="H11" s="107">
        <v>0</v>
      </c>
      <c r="I11" s="107">
        <v>49</v>
      </c>
      <c r="J11" s="108">
        <f t="shared" si="0"/>
        <v>0.5714285714285714</v>
      </c>
    </row>
    <row r="12" spans="1:11" x14ac:dyDescent="0.25">
      <c r="A12" s="107" t="s">
        <v>33</v>
      </c>
      <c r="B12" s="107" t="s">
        <v>31</v>
      </c>
      <c r="C12" s="107" t="s">
        <v>34</v>
      </c>
      <c r="D12" s="107">
        <v>1</v>
      </c>
      <c r="E12" s="107">
        <v>15</v>
      </c>
      <c r="F12" s="107">
        <v>0</v>
      </c>
      <c r="G12" s="107">
        <f t="shared" si="1"/>
        <v>16</v>
      </c>
      <c r="H12" s="107">
        <v>1</v>
      </c>
      <c r="I12" s="107">
        <v>123</v>
      </c>
      <c r="J12" s="108">
        <f t="shared" si="0"/>
        <v>0.13008130081300814</v>
      </c>
    </row>
    <row r="13" spans="1:11" x14ac:dyDescent="0.25">
      <c r="A13" s="95" t="s">
        <v>35</v>
      </c>
      <c r="B13" s="95" t="s">
        <v>36</v>
      </c>
      <c r="C13" s="95" t="s">
        <v>37</v>
      </c>
      <c r="D13" s="95">
        <v>7</v>
      </c>
      <c r="E13" s="95">
        <v>102</v>
      </c>
      <c r="F13" s="95">
        <v>0</v>
      </c>
      <c r="G13" s="95">
        <f t="shared" si="1"/>
        <v>109</v>
      </c>
      <c r="H13" s="95">
        <v>0</v>
      </c>
      <c r="I13" s="95">
        <v>64</v>
      </c>
      <c r="J13" s="102">
        <f t="shared" si="0"/>
        <v>1.703125</v>
      </c>
    </row>
    <row r="14" spans="1:11" x14ac:dyDescent="0.25">
      <c r="A14" s="95" t="s">
        <v>38</v>
      </c>
      <c r="B14" s="95" t="s">
        <v>36</v>
      </c>
      <c r="C14" s="95" t="s">
        <v>39</v>
      </c>
      <c r="D14" s="95">
        <v>0</v>
      </c>
      <c r="E14" s="95">
        <v>6</v>
      </c>
      <c r="F14" s="95">
        <v>0</v>
      </c>
      <c r="G14" s="95">
        <f t="shared" si="1"/>
        <v>6</v>
      </c>
      <c r="H14" s="95">
        <v>0</v>
      </c>
      <c r="I14" s="95">
        <v>6</v>
      </c>
      <c r="J14" s="102">
        <f t="shared" si="0"/>
        <v>1</v>
      </c>
    </row>
    <row r="15" spans="1:11" x14ac:dyDescent="0.25">
      <c r="A15" s="95" t="s">
        <v>40</v>
      </c>
      <c r="B15" s="95" t="s">
        <v>41</v>
      </c>
      <c r="C15" s="95" t="s">
        <v>42</v>
      </c>
      <c r="D15" s="95">
        <v>0</v>
      </c>
      <c r="E15" s="95">
        <v>15</v>
      </c>
      <c r="F15" s="95">
        <v>0</v>
      </c>
      <c r="G15" s="95">
        <f t="shared" si="1"/>
        <v>15</v>
      </c>
      <c r="H15" s="95">
        <v>0</v>
      </c>
      <c r="I15" s="95">
        <v>18</v>
      </c>
      <c r="J15" s="102">
        <f t="shared" si="0"/>
        <v>0.83333333333333337</v>
      </c>
    </row>
    <row r="16" spans="1:11" x14ac:dyDescent="0.25">
      <c r="A16" s="95" t="s">
        <v>43</v>
      </c>
      <c r="B16" s="95" t="s">
        <v>44</v>
      </c>
      <c r="C16" s="95" t="s">
        <v>45</v>
      </c>
      <c r="D16" s="95">
        <v>2</v>
      </c>
      <c r="E16" s="95">
        <v>27</v>
      </c>
      <c r="F16" s="95">
        <v>0</v>
      </c>
      <c r="G16" s="95">
        <f t="shared" si="1"/>
        <v>29</v>
      </c>
      <c r="H16" s="95">
        <v>2</v>
      </c>
      <c r="I16" s="95">
        <v>14</v>
      </c>
      <c r="J16" s="102">
        <f t="shared" si="0"/>
        <v>2.0714285714285716</v>
      </c>
    </row>
    <row r="17" spans="1:10" x14ac:dyDescent="0.25">
      <c r="A17" s="95" t="s">
        <v>46</v>
      </c>
      <c r="B17" s="95" t="s">
        <v>47</v>
      </c>
      <c r="C17" s="95" t="s">
        <v>48</v>
      </c>
      <c r="D17" s="95">
        <v>15</v>
      </c>
      <c r="E17" s="95">
        <v>145</v>
      </c>
      <c r="F17" s="95">
        <v>0</v>
      </c>
      <c r="G17" s="95">
        <f t="shared" si="1"/>
        <v>160</v>
      </c>
      <c r="H17" s="95">
        <v>0</v>
      </c>
      <c r="I17" s="95">
        <v>158</v>
      </c>
      <c r="J17" s="102">
        <f t="shared" si="0"/>
        <v>1.0126582278481013</v>
      </c>
    </row>
    <row r="18" spans="1:10" x14ac:dyDescent="0.25">
      <c r="A18" s="95" t="s">
        <v>49</v>
      </c>
      <c r="B18" s="95" t="s">
        <v>47</v>
      </c>
      <c r="C18" s="95" t="s">
        <v>50</v>
      </c>
      <c r="D18" s="95">
        <v>1</v>
      </c>
      <c r="E18" s="95">
        <v>92</v>
      </c>
      <c r="F18" s="95">
        <v>0</v>
      </c>
      <c r="G18" s="95">
        <f t="shared" si="1"/>
        <v>93</v>
      </c>
      <c r="H18" s="95">
        <v>1</v>
      </c>
      <c r="I18" s="95">
        <v>77</v>
      </c>
      <c r="J18" s="102">
        <f t="shared" si="0"/>
        <v>1.2077922077922079</v>
      </c>
    </row>
    <row r="19" spans="1:10" x14ac:dyDescent="0.25">
      <c r="A19" s="95" t="s">
        <v>51</v>
      </c>
      <c r="B19" s="95" t="s">
        <v>52</v>
      </c>
      <c r="C19" s="95" t="s">
        <v>53</v>
      </c>
      <c r="D19" s="95">
        <v>3</v>
      </c>
      <c r="E19" s="95">
        <v>5</v>
      </c>
      <c r="F19" s="95">
        <v>0</v>
      </c>
      <c r="G19" s="95">
        <f t="shared" si="1"/>
        <v>8</v>
      </c>
      <c r="H19" s="95">
        <v>3</v>
      </c>
      <c r="I19" s="95">
        <v>9</v>
      </c>
      <c r="J19" s="102">
        <f t="shared" si="0"/>
        <v>0.88888888888888884</v>
      </c>
    </row>
    <row r="20" spans="1:10" x14ac:dyDescent="0.25">
      <c r="A20" s="107" t="s">
        <v>54</v>
      </c>
      <c r="B20" s="107" t="s">
        <v>55</v>
      </c>
      <c r="C20" s="107" t="s">
        <v>56</v>
      </c>
      <c r="D20" s="107">
        <v>11</v>
      </c>
      <c r="E20" s="107">
        <v>121</v>
      </c>
      <c r="F20" s="107">
        <v>0</v>
      </c>
      <c r="G20" s="107">
        <f t="shared" si="1"/>
        <v>132</v>
      </c>
      <c r="H20" s="107">
        <v>11</v>
      </c>
      <c r="I20" s="107">
        <v>199</v>
      </c>
      <c r="J20" s="108">
        <f t="shared" si="0"/>
        <v>0.66331658291457285</v>
      </c>
    </row>
    <row r="21" spans="1:10" x14ac:dyDescent="0.25">
      <c r="A21" s="107" t="s">
        <v>57</v>
      </c>
      <c r="B21" s="107" t="s">
        <v>55</v>
      </c>
      <c r="C21" s="107" t="s">
        <v>432</v>
      </c>
      <c r="D21" s="107">
        <v>0</v>
      </c>
      <c r="E21" s="107">
        <v>0</v>
      </c>
      <c r="F21" s="107">
        <v>0</v>
      </c>
      <c r="G21" s="107">
        <f t="shared" ref="G21" si="2">SUM(D21:F21)</f>
        <v>0</v>
      </c>
      <c r="H21" s="107">
        <v>0</v>
      </c>
      <c r="I21" s="107">
        <v>0</v>
      </c>
      <c r="J21" s="108">
        <v>0</v>
      </c>
    </row>
    <row r="22" spans="1:10" x14ac:dyDescent="0.25">
      <c r="A22" s="95" t="s">
        <v>59</v>
      </c>
      <c r="B22" s="95" t="s">
        <v>60</v>
      </c>
      <c r="C22" s="95" t="s">
        <v>61</v>
      </c>
      <c r="D22" s="95">
        <v>11</v>
      </c>
      <c r="E22" s="95">
        <v>2</v>
      </c>
      <c r="F22" s="95">
        <v>0</v>
      </c>
      <c r="G22" s="95">
        <f t="shared" si="1"/>
        <v>13</v>
      </c>
      <c r="H22" s="95">
        <v>0</v>
      </c>
      <c r="I22" s="95">
        <v>11</v>
      </c>
      <c r="J22" s="102">
        <f t="shared" si="0"/>
        <v>1.1818181818181819</v>
      </c>
    </row>
    <row r="23" spans="1:10" x14ac:dyDescent="0.25">
      <c r="A23" s="107" t="s">
        <v>62</v>
      </c>
      <c r="B23" s="107" t="s">
        <v>63</v>
      </c>
      <c r="C23" s="107" t="s">
        <v>64</v>
      </c>
      <c r="D23" s="107">
        <v>0</v>
      </c>
      <c r="E23" s="107">
        <v>17</v>
      </c>
      <c r="F23" s="107">
        <v>0</v>
      </c>
      <c r="G23" s="107">
        <f t="shared" si="1"/>
        <v>17</v>
      </c>
      <c r="H23" s="107">
        <v>0</v>
      </c>
      <c r="I23" s="107">
        <v>22</v>
      </c>
      <c r="J23" s="108">
        <f t="shared" si="0"/>
        <v>0.77272727272727271</v>
      </c>
    </row>
    <row r="24" spans="1:10" x14ac:dyDescent="0.25">
      <c r="A24" s="107" t="s">
        <v>65</v>
      </c>
      <c r="B24" s="107" t="s">
        <v>66</v>
      </c>
      <c r="C24" s="107" t="s">
        <v>67</v>
      </c>
      <c r="D24" s="107">
        <v>2</v>
      </c>
      <c r="E24" s="107">
        <v>24</v>
      </c>
      <c r="F24" s="107">
        <v>0</v>
      </c>
      <c r="G24" s="107">
        <f t="shared" si="1"/>
        <v>26</v>
      </c>
      <c r="H24" s="107">
        <v>2</v>
      </c>
      <c r="I24" s="107">
        <v>97</v>
      </c>
      <c r="J24" s="108">
        <f t="shared" si="0"/>
        <v>0.26804123711340205</v>
      </c>
    </row>
    <row r="25" spans="1:10" x14ac:dyDescent="0.25">
      <c r="A25" s="95" t="s">
        <v>68</v>
      </c>
      <c r="B25" s="95" t="s">
        <v>66</v>
      </c>
      <c r="C25" s="95" t="s">
        <v>69</v>
      </c>
      <c r="D25" s="95">
        <v>0</v>
      </c>
      <c r="E25" s="95">
        <v>28</v>
      </c>
      <c r="F25" s="95">
        <v>0</v>
      </c>
      <c r="G25" s="95">
        <f t="shared" si="1"/>
        <v>28</v>
      </c>
      <c r="H25" s="95">
        <v>0</v>
      </c>
      <c r="I25" s="95">
        <v>29</v>
      </c>
      <c r="J25" s="102">
        <f t="shared" si="0"/>
        <v>0.96551724137931039</v>
      </c>
    </row>
    <row r="26" spans="1:10" x14ac:dyDescent="0.25">
      <c r="A26" s="107" t="s">
        <v>70</v>
      </c>
      <c r="B26" s="107" t="s">
        <v>71</v>
      </c>
      <c r="C26" s="107" t="s">
        <v>72</v>
      </c>
      <c r="D26" s="107">
        <v>1</v>
      </c>
      <c r="E26" s="107">
        <v>9</v>
      </c>
      <c r="F26" s="107">
        <v>0</v>
      </c>
      <c r="G26" s="107">
        <f t="shared" si="1"/>
        <v>10</v>
      </c>
      <c r="H26" s="107">
        <v>0</v>
      </c>
      <c r="I26" s="107">
        <v>29</v>
      </c>
      <c r="J26" s="108">
        <f t="shared" si="0"/>
        <v>0.34482758620689657</v>
      </c>
    </row>
    <row r="27" spans="1:10" x14ac:dyDescent="0.25">
      <c r="A27" s="107" t="s">
        <v>73</v>
      </c>
      <c r="B27" s="107" t="s">
        <v>71</v>
      </c>
      <c r="C27" s="107" t="s">
        <v>74</v>
      </c>
      <c r="D27" s="107">
        <v>0</v>
      </c>
      <c r="E27" s="107">
        <v>0</v>
      </c>
      <c r="F27" s="107">
        <v>0</v>
      </c>
      <c r="G27" s="107">
        <f t="shared" si="1"/>
        <v>0</v>
      </c>
      <c r="H27" s="107">
        <v>0</v>
      </c>
      <c r="I27" s="107">
        <v>19</v>
      </c>
      <c r="J27" s="108">
        <f t="shared" si="0"/>
        <v>0</v>
      </c>
    </row>
    <row r="28" spans="1:10" x14ac:dyDescent="0.25">
      <c r="A28" s="107" t="s">
        <v>75</v>
      </c>
      <c r="B28" s="107" t="s">
        <v>76</v>
      </c>
      <c r="C28" s="107" t="s">
        <v>77</v>
      </c>
      <c r="D28" s="107">
        <v>2</v>
      </c>
      <c r="E28" s="107">
        <v>22</v>
      </c>
      <c r="F28" s="107">
        <v>0</v>
      </c>
      <c r="G28" s="107">
        <f t="shared" si="1"/>
        <v>24</v>
      </c>
      <c r="H28" s="107">
        <v>0</v>
      </c>
      <c r="I28" s="107">
        <v>32</v>
      </c>
      <c r="J28" s="108">
        <f t="shared" si="0"/>
        <v>0.75</v>
      </c>
    </row>
    <row r="29" spans="1:10" x14ac:dyDescent="0.25">
      <c r="A29" s="107" t="s">
        <v>78</v>
      </c>
      <c r="B29" s="107" t="s">
        <v>79</v>
      </c>
      <c r="C29" s="107" t="s">
        <v>80</v>
      </c>
      <c r="D29" s="107">
        <v>0</v>
      </c>
      <c r="E29" s="107">
        <v>0</v>
      </c>
      <c r="F29" s="107">
        <v>0</v>
      </c>
      <c r="G29" s="107">
        <f t="shared" si="1"/>
        <v>0</v>
      </c>
      <c r="H29" s="107">
        <v>0</v>
      </c>
      <c r="I29" s="107">
        <v>1</v>
      </c>
      <c r="J29" s="108">
        <f t="shared" si="0"/>
        <v>0</v>
      </c>
    </row>
    <row r="30" spans="1:10" x14ac:dyDescent="0.25">
      <c r="A30" s="107" t="s">
        <v>81</v>
      </c>
      <c r="B30" s="107" t="s">
        <v>82</v>
      </c>
      <c r="C30" s="107" t="s">
        <v>83</v>
      </c>
      <c r="D30" s="107">
        <v>0</v>
      </c>
      <c r="E30" s="107">
        <v>0</v>
      </c>
      <c r="F30" s="107">
        <v>0</v>
      </c>
      <c r="G30" s="107">
        <f t="shared" si="1"/>
        <v>0</v>
      </c>
      <c r="H30" s="107">
        <v>0</v>
      </c>
      <c r="I30" s="107">
        <v>4</v>
      </c>
      <c r="J30" s="108">
        <f t="shared" si="0"/>
        <v>0</v>
      </c>
    </row>
    <row r="31" spans="1:10" x14ac:dyDescent="0.25">
      <c r="A31" s="107" t="s">
        <v>84</v>
      </c>
      <c r="B31" s="107" t="s">
        <v>85</v>
      </c>
      <c r="C31" s="107" t="s">
        <v>86</v>
      </c>
      <c r="D31" s="107">
        <v>0</v>
      </c>
      <c r="E31" s="107">
        <v>58</v>
      </c>
      <c r="F31" s="107">
        <v>0</v>
      </c>
      <c r="G31" s="107">
        <f t="shared" si="1"/>
        <v>58</v>
      </c>
      <c r="H31" s="107">
        <v>0</v>
      </c>
      <c r="I31" s="107">
        <v>169</v>
      </c>
      <c r="J31" s="108">
        <f t="shared" si="0"/>
        <v>0.34319526627218933</v>
      </c>
    </row>
    <row r="32" spans="1:10" x14ac:dyDescent="0.25">
      <c r="A32" s="107" t="s">
        <v>88</v>
      </c>
      <c r="B32" s="107" t="s">
        <v>89</v>
      </c>
      <c r="C32" s="107" t="s">
        <v>90</v>
      </c>
      <c r="D32" s="107">
        <v>1</v>
      </c>
      <c r="E32" s="107">
        <v>14</v>
      </c>
      <c r="F32" s="107">
        <v>0</v>
      </c>
      <c r="G32" s="107">
        <f t="shared" si="1"/>
        <v>15</v>
      </c>
      <c r="H32" s="107">
        <v>0</v>
      </c>
      <c r="I32" s="107">
        <v>23</v>
      </c>
      <c r="J32" s="108">
        <f t="shared" si="0"/>
        <v>0.65217391304347827</v>
      </c>
    </row>
    <row r="33" spans="1:10" x14ac:dyDescent="0.25">
      <c r="A33" s="95" t="s">
        <v>91</v>
      </c>
      <c r="B33" s="95" t="s">
        <v>92</v>
      </c>
      <c r="C33" s="95" t="s">
        <v>93</v>
      </c>
      <c r="D33" s="95">
        <v>5</v>
      </c>
      <c r="E33" s="95">
        <v>83</v>
      </c>
      <c r="F33" s="95">
        <v>0</v>
      </c>
      <c r="G33" s="95">
        <f t="shared" si="1"/>
        <v>88</v>
      </c>
      <c r="H33" s="95">
        <v>5</v>
      </c>
      <c r="I33" s="95">
        <v>44</v>
      </c>
      <c r="J33" s="102">
        <f t="shared" si="0"/>
        <v>2</v>
      </c>
    </row>
    <row r="34" spans="1:10" x14ac:dyDescent="0.25">
      <c r="A34" s="95" t="s">
        <v>94</v>
      </c>
      <c r="B34" s="95" t="s">
        <v>95</v>
      </c>
      <c r="C34" s="95" t="s">
        <v>96</v>
      </c>
      <c r="D34" s="95">
        <v>0</v>
      </c>
      <c r="E34" s="95">
        <v>10</v>
      </c>
      <c r="F34" s="95">
        <v>0</v>
      </c>
      <c r="G34" s="95">
        <f t="shared" si="1"/>
        <v>10</v>
      </c>
      <c r="H34" s="95">
        <v>0</v>
      </c>
      <c r="I34" s="95">
        <v>8</v>
      </c>
      <c r="J34" s="102">
        <f t="shared" si="0"/>
        <v>1.25</v>
      </c>
    </row>
    <row r="35" spans="1:10" x14ac:dyDescent="0.25">
      <c r="A35" s="95" t="s">
        <v>97</v>
      </c>
      <c r="B35" s="95" t="s">
        <v>98</v>
      </c>
      <c r="C35" s="95" t="s">
        <v>99</v>
      </c>
      <c r="D35" s="95">
        <v>0</v>
      </c>
      <c r="E35" s="95">
        <v>6</v>
      </c>
      <c r="F35" s="95">
        <v>0</v>
      </c>
      <c r="G35" s="95">
        <f t="shared" si="1"/>
        <v>6</v>
      </c>
      <c r="H35" s="95">
        <v>0</v>
      </c>
      <c r="I35" s="95">
        <v>6</v>
      </c>
      <c r="J35" s="102">
        <f t="shared" si="0"/>
        <v>1</v>
      </c>
    </row>
    <row r="36" spans="1:10" x14ac:dyDescent="0.25">
      <c r="A36" s="107" t="s">
        <v>100</v>
      </c>
      <c r="B36" s="107" t="s">
        <v>101</v>
      </c>
      <c r="C36" s="107" t="s">
        <v>102</v>
      </c>
      <c r="D36" s="107">
        <v>0</v>
      </c>
      <c r="E36" s="107">
        <v>2</v>
      </c>
      <c r="F36" s="107">
        <v>0</v>
      </c>
      <c r="G36" s="107">
        <f t="shared" si="1"/>
        <v>2</v>
      </c>
      <c r="H36" s="107">
        <v>0</v>
      </c>
      <c r="I36" s="107">
        <v>4</v>
      </c>
      <c r="J36" s="108">
        <f t="shared" si="0"/>
        <v>0.5</v>
      </c>
    </row>
    <row r="37" spans="1:10" x14ac:dyDescent="0.25">
      <c r="A37" s="95" t="s">
        <v>103</v>
      </c>
      <c r="B37" s="95" t="s">
        <v>104</v>
      </c>
      <c r="C37" s="95" t="s">
        <v>105</v>
      </c>
      <c r="D37" s="95">
        <v>0</v>
      </c>
      <c r="E37" s="95">
        <v>7</v>
      </c>
      <c r="F37" s="95">
        <v>0</v>
      </c>
      <c r="G37" s="95">
        <f t="shared" si="1"/>
        <v>7</v>
      </c>
      <c r="H37" s="95">
        <v>0</v>
      </c>
      <c r="I37" s="95">
        <v>4</v>
      </c>
      <c r="J37" s="102">
        <f t="shared" si="0"/>
        <v>1.75</v>
      </c>
    </row>
    <row r="38" spans="1:10" x14ac:dyDescent="0.25">
      <c r="A38" s="95" t="s">
        <v>106</v>
      </c>
      <c r="B38" s="95" t="s">
        <v>107</v>
      </c>
      <c r="C38" s="95" t="s">
        <v>108</v>
      </c>
      <c r="D38" s="95">
        <v>0</v>
      </c>
      <c r="E38" s="95">
        <v>12</v>
      </c>
      <c r="F38" s="95">
        <v>0</v>
      </c>
      <c r="G38" s="95">
        <f t="shared" si="1"/>
        <v>12</v>
      </c>
      <c r="H38" s="95">
        <v>0</v>
      </c>
      <c r="I38" s="95">
        <v>11</v>
      </c>
      <c r="J38" s="102">
        <f t="shared" si="0"/>
        <v>1.0909090909090908</v>
      </c>
    </row>
    <row r="39" spans="1:10" x14ac:dyDescent="0.25">
      <c r="A39" s="95" t="s">
        <v>109</v>
      </c>
      <c r="B39" s="95" t="s">
        <v>110</v>
      </c>
      <c r="C39" s="95" t="s">
        <v>111</v>
      </c>
      <c r="D39" s="95">
        <v>3</v>
      </c>
      <c r="E39" s="95">
        <v>14</v>
      </c>
      <c r="F39" s="95">
        <v>0</v>
      </c>
      <c r="G39" s="95">
        <f t="shared" si="1"/>
        <v>17</v>
      </c>
      <c r="H39" s="95">
        <v>3</v>
      </c>
      <c r="I39" s="95">
        <v>11</v>
      </c>
      <c r="J39" s="102">
        <f t="shared" si="0"/>
        <v>1.5454545454545454</v>
      </c>
    </row>
    <row r="40" spans="1:10" x14ac:dyDescent="0.25">
      <c r="A40" s="107" t="s">
        <v>112</v>
      </c>
      <c r="B40" s="107" t="s">
        <v>113</v>
      </c>
      <c r="C40" s="107" t="s">
        <v>114</v>
      </c>
      <c r="D40" s="107">
        <v>1</v>
      </c>
      <c r="E40" s="107">
        <v>25</v>
      </c>
      <c r="F40" s="107">
        <v>0</v>
      </c>
      <c r="G40" s="107">
        <f t="shared" si="1"/>
        <v>26</v>
      </c>
      <c r="H40" s="107">
        <v>0</v>
      </c>
      <c r="I40" s="107">
        <v>42</v>
      </c>
      <c r="J40" s="108">
        <f t="shared" si="0"/>
        <v>0.61904761904761907</v>
      </c>
    </row>
    <row r="41" spans="1:10" x14ac:dyDescent="0.25">
      <c r="A41" s="107" t="s">
        <v>115</v>
      </c>
      <c r="B41" s="107" t="s">
        <v>116</v>
      </c>
      <c r="C41" s="107" t="s">
        <v>117</v>
      </c>
      <c r="D41" s="107">
        <v>1</v>
      </c>
      <c r="E41" s="107">
        <v>0</v>
      </c>
      <c r="F41" s="107">
        <v>0</v>
      </c>
      <c r="G41" s="107">
        <f t="shared" si="1"/>
        <v>1</v>
      </c>
      <c r="H41" s="107">
        <v>0</v>
      </c>
      <c r="I41" s="107">
        <v>3</v>
      </c>
      <c r="J41" s="108">
        <f t="shared" si="0"/>
        <v>0.33333333333333331</v>
      </c>
    </row>
    <row r="42" spans="1:10" x14ac:dyDescent="0.25">
      <c r="A42" s="95" t="s">
        <v>118</v>
      </c>
      <c r="B42" s="95" t="s">
        <v>119</v>
      </c>
      <c r="C42" s="95" t="s">
        <v>120</v>
      </c>
      <c r="D42" s="95">
        <v>1</v>
      </c>
      <c r="E42" s="95">
        <v>11</v>
      </c>
      <c r="F42" s="95">
        <v>0</v>
      </c>
      <c r="G42" s="95">
        <f t="shared" si="1"/>
        <v>12</v>
      </c>
      <c r="H42" s="95">
        <v>1</v>
      </c>
      <c r="I42" s="95">
        <v>8</v>
      </c>
      <c r="J42" s="102">
        <f t="shared" si="0"/>
        <v>1.5</v>
      </c>
    </row>
    <row r="43" spans="1:10" x14ac:dyDescent="0.25">
      <c r="A43" s="107" t="s">
        <v>121</v>
      </c>
      <c r="B43" s="107" t="s">
        <v>122</v>
      </c>
      <c r="C43" s="107" t="s">
        <v>123</v>
      </c>
      <c r="D43" s="107">
        <v>1</v>
      </c>
      <c r="E43" s="107">
        <v>29</v>
      </c>
      <c r="F43" s="107">
        <v>0</v>
      </c>
      <c r="G43" s="107">
        <f t="shared" si="1"/>
        <v>30</v>
      </c>
      <c r="H43" s="107">
        <v>1</v>
      </c>
      <c r="I43" s="107">
        <v>49</v>
      </c>
      <c r="J43" s="108">
        <f t="shared" si="0"/>
        <v>0.61224489795918369</v>
      </c>
    </row>
    <row r="44" spans="1:10" x14ac:dyDescent="0.25">
      <c r="A44" s="107" t="s">
        <v>124</v>
      </c>
      <c r="B44" s="107" t="s">
        <v>122</v>
      </c>
      <c r="C44" s="107" t="s">
        <v>125</v>
      </c>
      <c r="D44" s="107">
        <v>7</v>
      </c>
      <c r="E44" s="107">
        <v>0</v>
      </c>
      <c r="F44" s="107">
        <v>0</v>
      </c>
      <c r="G44" s="107">
        <f t="shared" si="1"/>
        <v>7</v>
      </c>
      <c r="H44" s="107">
        <v>0</v>
      </c>
      <c r="I44" s="107">
        <v>13</v>
      </c>
      <c r="J44" s="108">
        <f t="shared" si="0"/>
        <v>0.53846153846153844</v>
      </c>
    </row>
    <row r="45" spans="1:10" x14ac:dyDescent="0.25">
      <c r="A45" s="107" t="s">
        <v>126</v>
      </c>
      <c r="B45" s="107" t="s">
        <v>127</v>
      </c>
      <c r="C45" s="107" t="s">
        <v>127</v>
      </c>
      <c r="D45" s="107">
        <v>0</v>
      </c>
      <c r="E45" s="107">
        <v>8</v>
      </c>
      <c r="F45" s="107">
        <v>2</v>
      </c>
      <c r="G45" s="107">
        <f t="shared" si="1"/>
        <v>10</v>
      </c>
      <c r="H45" s="107">
        <v>0</v>
      </c>
      <c r="I45" s="107">
        <v>43</v>
      </c>
      <c r="J45" s="108">
        <f t="shared" si="0"/>
        <v>0.23255813953488372</v>
      </c>
    </row>
    <row r="46" spans="1:10" x14ac:dyDescent="0.25">
      <c r="A46" s="107" t="s">
        <v>128</v>
      </c>
      <c r="B46" s="107" t="s">
        <v>129</v>
      </c>
      <c r="C46" s="107" t="s">
        <v>130</v>
      </c>
      <c r="D46" s="107">
        <v>0</v>
      </c>
      <c r="E46" s="107">
        <v>0</v>
      </c>
      <c r="F46" s="107">
        <v>0</v>
      </c>
      <c r="G46" s="107">
        <f t="shared" si="1"/>
        <v>0</v>
      </c>
      <c r="H46" s="107">
        <v>0</v>
      </c>
      <c r="I46" s="107">
        <v>16</v>
      </c>
      <c r="J46" s="108">
        <f t="shared" si="0"/>
        <v>0</v>
      </c>
    </row>
    <row r="47" spans="1:10" x14ac:dyDescent="0.25">
      <c r="A47" s="95" t="s">
        <v>131</v>
      </c>
      <c r="B47" s="95" t="s">
        <v>132</v>
      </c>
      <c r="C47" s="95" t="s">
        <v>133</v>
      </c>
      <c r="D47" s="95">
        <v>0</v>
      </c>
      <c r="E47" s="95">
        <v>9</v>
      </c>
      <c r="F47" s="95">
        <v>0</v>
      </c>
      <c r="G47" s="95">
        <f t="shared" si="1"/>
        <v>9</v>
      </c>
      <c r="H47" s="95">
        <v>0</v>
      </c>
      <c r="I47" s="95">
        <v>9</v>
      </c>
      <c r="J47" s="102">
        <f t="shared" si="0"/>
        <v>1</v>
      </c>
    </row>
    <row r="48" spans="1:10" x14ac:dyDescent="0.25">
      <c r="A48" s="107" t="s">
        <v>134</v>
      </c>
      <c r="B48" s="107" t="s">
        <v>135</v>
      </c>
      <c r="C48" s="107" t="s">
        <v>136</v>
      </c>
      <c r="D48" s="107">
        <v>5</v>
      </c>
      <c r="E48" s="107">
        <v>42</v>
      </c>
      <c r="F48" s="107">
        <v>0</v>
      </c>
      <c r="G48" s="107">
        <f t="shared" si="1"/>
        <v>47</v>
      </c>
      <c r="H48" s="107">
        <v>0</v>
      </c>
      <c r="I48" s="107">
        <v>63</v>
      </c>
      <c r="J48" s="108">
        <f t="shared" si="0"/>
        <v>0.74603174603174605</v>
      </c>
    </row>
    <row r="49" spans="1:17" x14ac:dyDescent="0.25">
      <c r="A49" s="107" t="s">
        <v>137</v>
      </c>
      <c r="B49" s="107" t="s">
        <v>138</v>
      </c>
      <c r="C49" s="107" t="s">
        <v>139</v>
      </c>
      <c r="D49" s="107">
        <v>3</v>
      </c>
      <c r="E49" s="107">
        <v>31</v>
      </c>
      <c r="F49" s="107">
        <v>0</v>
      </c>
      <c r="G49" s="107">
        <f t="shared" si="1"/>
        <v>34</v>
      </c>
      <c r="H49" s="107">
        <v>0</v>
      </c>
      <c r="I49" s="107">
        <v>56</v>
      </c>
      <c r="J49" s="108">
        <f t="shared" si="0"/>
        <v>0.6071428571428571</v>
      </c>
    </row>
    <row r="50" spans="1:17" x14ac:dyDescent="0.25">
      <c r="A50" s="95" t="s">
        <v>140</v>
      </c>
      <c r="B50" s="95" t="s">
        <v>141</v>
      </c>
      <c r="C50" s="95" t="s">
        <v>142</v>
      </c>
      <c r="D50" s="95">
        <v>5</v>
      </c>
      <c r="E50" s="95">
        <v>48</v>
      </c>
      <c r="F50" s="95">
        <v>0</v>
      </c>
      <c r="G50" s="95">
        <f t="shared" si="1"/>
        <v>53</v>
      </c>
      <c r="H50" s="95">
        <v>0</v>
      </c>
      <c r="I50" s="95">
        <v>66</v>
      </c>
      <c r="J50" s="102">
        <f t="shared" si="0"/>
        <v>0.80303030303030298</v>
      </c>
    </row>
    <row r="51" spans="1:17" x14ac:dyDescent="0.25">
      <c r="A51" s="107" t="s">
        <v>143</v>
      </c>
      <c r="B51" s="107" t="s">
        <v>144</v>
      </c>
      <c r="C51" s="107" t="s">
        <v>145</v>
      </c>
      <c r="D51" s="107">
        <v>1</v>
      </c>
      <c r="E51" s="107">
        <v>18</v>
      </c>
      <c r="F51" s="107">
        <v>0</v>
      </c>
      <c r="G51" s="107">
        <f t="shared" si="1"/>
        <v>19</v>
      </c>
      <c r="H51" s="107">
        <v>1</v>
      </c>
      <c r="I51" s="107">
        <v>27</v>
      </c>
      <c r="J51" s="108">
        <f t="shared" si="0"/>
        <v>0.70370370370370372</v>
      </c>
    </row>
    <row r="52" spans="1:17" x14ac:dyDescent="0.25">
      <c r="A52" s="107" t="s">
        <v>146</v>
      </c>
      <c r="B52" s="107" t="s">
        <v>147</v>
      </c>
      <c r="C52" s="107" t="s">
        <v>148</v>
      </c>
      <c r="D52" s="107">
        <v>0</v>
      </c>
      <c r="E52" s="107">
        <v>0</v>
      </c>
      <c r="F52" s="107">
        <v>0</v>
      </c>
      <c r="G52" s="107">
        <f t="shared" si="1"/>
        <v>0</v>
      </c>
      <c r="H52" s="107">
        <v>0</v>
      </c>
      <c r="I52" s="107">
        <v>9</v>
      </c>
      <c r="J52" s="108">
        <f>G52/I52</f>
        <v>0</v>
      </c>
    </row>
    <row r="53" spans="1:17" x14ac:dyDescent="0.25">
      <c r="A53" s="107" t="s">
        <v>149</v>
      </c>
      <c r="B53" s="107" t="s">
        <v>147</v>
      </c>
      <c r="C53" s="107" t="s">
        <v>150</v>
      </c>
      <c r="D53" s="107">
        <v>0</v>
      </c>
      <c r="E53" s="107">
        <v>0</v>
      </c>
      <c r="F53" s="107">
        <v>0</v>
      </c>
      <c r="G53" s="107">
        <f t="shared" si="1"/>
        <v>0</v>
      </c>
      <c r="H53" s="107">
        <v>0</v>
      </c>
      <c r="I53" s="107">
        <v>18</v>
      </c>
      <c r="J53" s="108">
        <f t="shared" si="0"/>
        <v>0</v>
      </c>
    </row>
    <row r="54" spans="1:17" x14ac:dyDescent="0.25">
      <c r="A54" s="95" t="s">
        <v>151</v>
      </c>
      <c r="B54" s="95" t="s">
        <v>152</v>
      </c>
      <c r="C54" s="95" t="s">
        <v>153</v>
      </c>
      <c r="D54" s="95">
        <v>2</v>
      </c>
      <c r="E54" s="95">
        <v>19</v>
      </c>
      <c r="F54" s="95">
        <v>0</v>
      </c>
      <c r="G54" s="95">
        <f t="shared" si="1"/>
        <v>21</v>
      </c>
      <c r="H54" s="95">
        <v>2</v>
      </c>
      <c r="I54" s="95">
        <v>20</v>
      </c>
      <c r="J54" s="102">
        <f t="shared" si="0"/>
        <v>1.05</v>
      </c>
    </row>
    <row r="55" spans="1:17" x14ac:dyDescent="0.25">
      <c r="A55" s="95" t="s">
        <v>154</v>
      </c>
      <c r="B55" s="95" t="s">
        <v>155</v>
      </c>
      <c r="C55" s="95" t="s">
        <v>156</v>
      </c>
      <c r="D55" s="95">
        <v>0</v>
      </c>
      <c r="E55" s="95">
        <v>6</v>
      </c>
      <c r="F55" s="95">
        <v>0</v>
      </c>
      <c r="G55" s="95">
        <f t="shared" si="1"/>
        <v>6</v>
      </c>
      <c r="H55" s="95">
        <v>0</v>
      </c>
      <c r="I55" s="95">
        <v>7</v>
      </c>
      <c r="J55" s="102">
        <f t="shared" si="0"/>
        <v>0.8571428571428571</v>
      </c>
    </row>
    <row r="56" spans="1:17" x14ac:dyDescent="0.25">
      <c r="A56" s="95" t="s">
        <v>157</v>
      </c>
      <c r="B56" s="95" t="s">
        <v>155</v>
      </c>
      <c r="C56" s="95" t="s">
        <v>158</v>
      </c>
      <c r="D56" s="95">
        <v>2</v>
      </c>
      <c r="E56" s="95">
        <v>12</v>
      </c>
      <c r="F56" s="95">
        <v>2</v>
      </c>
      <c r="G56" s="95">
        <f t="shared" si="1"/>
        <v>16</v>
      </c>
      <c r="H56" s="95">
        <v>2</v>
      </c>
      <c r="I56" s="95">
        <v>18</v>
      </c>
      <c r="J56" s="102">
        <f t="shared" si="0"/>
        <v>0.88888888888888884</v>
      </c>
    </row>
    <row r="57" spans="1:17" x14ac:dyDescent="0.25">
      <c r="A57" s="95" t="s">
        <v>159</v>
      </c>
      <c r="B57" s="95" t="s">
        <v>160</v>
      </c>
      <c r="C57" s="95" t="s">
        <v>161</v>
      </c>
      <c r="D57" s="95">
        <v>1</v>
      </c>
      <c r="E57" s="95">
        <v>25</v>
      </c>
      <c r="F57" s="95">
        <v>0</v>
      </c>
      <c r="G57" s="95">
        <f t="shared" si="1"/>
        <v>26</v>
      </c>
      <c r="H57" s="95">
        <v>0</v>
      </c>
      <c r="I57" s="95">
        <v>31</v>
      </c>
      <c r="J57" s="102">
        <f t="shared" si="0"/>
        <v>0.83870967741935487</v>
      </c>
    </row>
    <row r="58" spans="1:17" x14ac:dyDescent="0.25">
      <c r="A58" s="95" t="s">
        <v>162</v>
      </c>
      <c r="B58" s="95" t="s">
        <v>163</v>
      </c>
      <c r="C58" s="95" t="s">
        <v>164</v>
      </c>
      <c r="D58" s="95">
        <v>2</v>
      </c>
      <c r="E58" s="95">
        <v>15</v>
      </c>
      <c r="F58" s="95">
        <v>0</v>
      </c>
      <c r="G58" s="95">
        <f t="shared" si="1"/>
        <v>17</v>
      </c>
      <c r="H58" s="95">
        <v>2</v>
      </c>
      <c r="I58" s="95">
        <v>20</v>
      </c>
      <c r="J58" s="102">
        <f t="shared" si="0"/>
        <v>0.85</v>
      </c>
    </row>
    <row r="59" spans="1:17" x14ac:dyDescent="0.25">
      <c r="A59" s="95" t="s">
        <v>165</v>
      </c>
      <c r="B59" s="95" t="s">
        <v>166</v>
      </c>
      <c r="C59" s="95" t="s">
        <v>167</v>
      </c>
      <c r="D59" s="95">
        <v>10</v>
      </c>
      <c r="E59" s="95">
        <v>49</v>
      </c>
      <c r="F59" s="95">
        <v>0</v>
      </c>
      <c r="G59" s="95">
        <f t="shared" si="1"/>
        <v>59</v>
      </c>
      <c r="H59" s="95">
        <v>2</v>
      </c>
      <c r="I59" s="95">
        <v>58</v>
      </c>
      <c r="J59" s="102">
        <f t="shared" si="0"/>
        <v>1.0172413793103448</v>
      </c>
    </row>
    <row r="60" spans="1:17" x14ac:dyDescent="0.25">
      <c r="A60" s="107" t="s">
        <v>168</v>
      </c>
      <c r="B60" s="107" t="s">
        <v>169</v>
      </c>
      <c r="C60" s="107" t="s">
        <v>170</v>
      </c>
      <c r="D60" s="107">
        <v>0</v>
      </c>
      <c r="E60" s="107">
        <v>0</v>
      </c>
      <c r="F60" s="107">
        <v>0</v>
      </c>
      <c r="G60" s="107">
        <f t="shared" si="1"/>
        <v>0</v>
      </c>
      <c r="H60" s="107">
        <v>0</v>
      </c>
      <c r="I60" s="107">
        <v>0</v>
      </c>
      <c r="J60" s="108">
        <v>0</v>
      </c>
    </row>
    <row r="61" spans="1:17" x14ac:dyDescent="0.25">
      <c r="A61" s="107" t="s">
        <v>171</v>
      </c>
      <c r="B61" s="107" t="s">
        <v>172</v>
      </c>
      <c r="C61" s="107" t="s">
        <v>172</v>
      </c>
      <c r="D61" s="107">
        <v>3</v>
      </c>
      <c r="E61" s="107">
        <v>25</v>
      </c>
      <c r="F61" s="107">
        <v>0</v>
      </c>
      <c r="G61" s="107">
        <f t="shared" si="1"/>
        <v>28</v>
      </c>
      <c r="H61" s="107">
        <v>0</v>
      </c>
      <c r="I61" s="107">
        <v>54</v>
      </c>
      <c r="J61" s="108">
        <f t="shared" si="0"/>
        <v>0.51851851851851849</v>
      </c>
      <c r="Q61" t="s">
        <v>87</v>
      </c>
    </row>
    <row r="62" spans="1:17" x14ac:dyDescent="0.25">
      <c r="A62" s="95" t="s">
        <v>173</v>
      </c>
      <c r="B62" s="95" t="s">
        <v>174</v>
      </c>
      <c r="C62" s="95" t="s">
        <v>175</v>
      </c>
      <c r="D62" s="95">
        <v>0</v>
      </c>
      <c r="E62" s="95">
        <v>9</v>
      </c>
      <c r="F62" s="95">
        <v>0</v>
      </c>
      <c r="G62" s="95">
        <f t="shared" si="1"/>
        <v>9</v>
      </c>
      <c r="H62" s="95">
        <v>0</v>
      </c>
      <c r="I62" s="95">
        <v>10</v>
      </c>
      <c r="J62" s="102">
        <f t="shared" si="0"/>
        <v>0.9</v>
      </c>
    </row>
    <row r="63" spans="1:17" x14ac:dyDescent="0.25">
      <c r="A63" s="95" t="s">
        <v>176</v>
      </c>
      <c r="B63" s="95" t="s">
        <v>177</v>
      </c>
      <c r="C63" s="95" t="s">
        <v>178</v>
      </c>
      <c r="D63" s="95">
        <v>0</v>
      </c>
      <c r="E63" s="95">
        <v>19</v>
      </c>
      <c r="F63" s="95">
        <v>0</v>
      </c>
      <c r="G63" s="95">
        <f t="shared" si="1"/>
        <v>19</v>
      </c>
      <c r="H63" s="95">
        <v>0</v>
      </c>
      <c r="I63" s="95">
        <v>20</v>
      </c>
      <c r="J63" s="102">
        <f t="shared" si="0"/>
        <v>0.95</v>
      </c>
    </row>
    <row r="64" spans="1:17" x14ac:dyDescent="0.25">
      <c r="A64" s="95" t="s">
        <v>181</v>
      </c>
      <c r="B64" s="95" t="s">
        <v>180</v>
      </c>
      <c r="C64" s="95" t="s">
        <v>429</v>
      </c>
      <c r="D64" s="95">
        <v>0</v>
      </c>
      <c r="E64" s="95">
        <v>101</v>
      </c>
      <c r="F64" s="95">
        <v>0</v>
      </c>
      <c r="G64" s="95">
        <f t="shared" si="1"/>
        <v>101</v>
      </c>
      <c r="H64" s="95">
        <v>0</v>
      </c>
      <c r="I64" s="95">
        <v>104</v>
      </c>
      <c r="J64" s="102">
        <f t="shared" si="0"/>
        <v>0.97115384615384615</v>
      </c>
    </row>
    <row r="65" spans="1:10" x14ac:dyDescent="0.25">
      <c r="A65" s="107" t="s">
        <v>183</v>
      </c>
      <c r="B65" s="107" t="s">
        <v>180</v>
      </c>
      <c r="C65" s="107" t="s">
        <v>184</v>
      </c>
      <c r="D65" s="107">
        <v>2</v>
      </c>
      <c r="E65" s="107">
        <v>77</v>
      </c>
      <c r="F65" s="107">
        <v>0</v>
      </c>
      <c r="G65" s="107">
        <f t="shared" si="1"/>
        <v>79</v>
      </c>
      <c r="H65" s="107">
        <v>0</v>
      </c>
      <c r="I65" s="107">
        <v>119</v>
      </c>
      <c r="J65" s="108">
        <f t="shared" si="0"/>
        <v>0.66386554621848737</v>
      </c>
    </row>
    <row r="66" spans="1:10" x14ac:dyDescent="0.25">
      <c r="A66" s="95" t="s">
        <v>187</v>
      </c>
      <c r="B66" s="95" t="s">
        <v>180</v>
      </c>
      <c r="C66" s="95" t="s">
        <v>188</v>
      </c>
      <c r="D66" s="95">
        <v>2</v>
      </c>
      <c r="E66" s="95">
        <v>52</v>
      </c>
      <c r="F66" s="95">
        <v>0</v>
      </c>
      <c r="G66" s="95">
        <f t="shared" si="1"/>
        <v>54</v>
      </c>
      <c r="H66" s="95">
        <v>0</v>
      </c>
      <c r="I66" s="95">
        <v>62</v>
      </c>
      <c r="J66" s="102">
        <f t="shared" si="0"/>
        <v>0.87096774193548387</v>
      </c>
    </row>
    <row r="67" spans="1:10" x14ac:dyDescent="0.25">
      <c r="A67" s="107" t="s">
        <v>189</v>
      </c>
      <c r="B67" s="107" t="s">
        <v>180</v>
      </c>
      <c r="C67" s="107" t="s">
        <v>190</v>
      </c>
      <c r="D67" s="107">
        <v>3</v>
      </c>
      <c r="E67" s="107">
        <v>66</v>
      </c>
      <c r="F67" s="107">
        <v>0</v>
      </c>
      <c r="G67" s="107">
        <f t="shared" si="1"/>
        <v>69</v>
      </c>
      <c r="H67" s="107">
        <v>0</v>
      </c>
      <c r="I67" s="107">
        <v>96</v>
      </c>
      <c r="J67" s="108">
        <f t="shared" ref="J67:J115" si="3">G67/I67</f>
        <v>0.71875</v>
      </c>
    </row>
    <row r="68" spans="1:10" x14ac:dyDescent="0.25">
      <c r="A68" s="95" t="s">
        <v>412</v>
      </c>
      <c r="B68" s="95" t="s">
        <v>180</v>
      </c>
      <c r="C68" s="95" t="s">
        <v>413</v>
      </c>
      <c r="D68" s="95">
        <v>0</v>
      </c>
      <c r="E68" s="95">
        <v>105</v>
      </c>
      <c r="F68" s="95">
        <v>0</v>
      </c>
      <c r="G68" s="95">
        <f t="shared" ref="G68:G114" si="4">SUM(D68:F68)</f>
        <v>105</v>
      </c>
      <c r="H68" s="95">
        <v>0</v>
      </c>
      <c r="I68" s="95">
        <v>130</v>
      </c>
      <c r="J68" s="102">
        <f t="shared" si="3"/>
        <v>0.80769230769230771</v>
      </c>
    </row>
    <row r="69" spans="1:10" x14ac:dyDescent="0.25">
      <c r="A69" s="95" t="s">
        <v>191</v>
      </c>
      <c r="B69" s="95" t="s">
        <v>180</v>
      </c>
      <c r="C69" s="95" t="s">
        <v>192</v>
      </c>
      <c r="D69" s="95">
        <v>0</v>
      </c>
      <c r="E69" s="95">
        <v>56</v>
      </c>
      <c r="F69" s="95">
        <v>0</v>
      </c>
      <c r="G69" s="95">
        <f t="shared" si="4"/>
        <v>56</v>
      </c>
      <c r="H69" s="95">
        <v>0</v>
      </c>
      <c r="I69" s="95">
        <v>56</v>
      </c>
      <c r="J69" s="102">
        <f t="shared" si="3"/>
        <v>1</v>
      </c>
    </row>
    <row r="70" spans="1:10" x14ac:dyDescent="0.25">
      <c r="A70" s="107" t="s">
        <v>409</v>
      </c>
      <c r="B70" s="107" t="s">
        <v>180</v>
      </c>
      <c r="C70" s="107" t="s">
        <v>186</v>
      </c>
      <c r="D70" s="107">
        <v>0</v>
      </c>
      <c r="E70" s="107">
        <v>152</v>
      </c>
      <c r="F70" s="107">
        <v>0</v>
      </c>
      <c r="G70" s="107">
        <f t="shared" si="4"/>
        <v>152</v>
      </c>
      <c r="H70" s="107">
        <v>0</v>
      </c>
      <c r="I70" s="107">
        <v>207</v>
      </c>
      <c r="J70" s="108">
        <f t="shared" si="3"/>
        <v>0.7342995169082126</v>
      </c>
    </row>
    <row r="71" spans="1:10" x14ac:dyDescent="0.25">
      <c r="A71" s="95" t="s">
        <v>193</v>
      </c>
      <c r="B71" s="95" t="s">
        <v>180</v>
      </c>
      <c r="C71" s="95" t="s">
        <v>194</v>
      </c>
      <c r="D71" s="95">
        <v>3</v>
      </c>
      <c r="E71" s="95">
        <v>38</v>
      </c>
      <c r="F71" s="95">
        <v>0</v>
      </c>
      <c r="G71" s="95">
        <f t="shared" si="4"/>
        <v>41</v>
      </c>
      <c r="H71" s="95">
        <v>0</v>
      </c>
      <c r="I71" s="95">
        <v>39</v>
      </c>
      <c r="J71" s="102">
        <f t="shared" si="3"/>
        <v>1.0512820512820513</v>
      </c>
    </row>
    <row r="72" spans="1:10" x14ac:dyDescent="0.25">
      <c r="A72" s="107" t="s">
        <v>195</v>
      </c>
      <c r="B72" s="107" t="s">
        <v>180</v>
      </c>
      <c r="C72" s="107" t="s">
        <v>196</v>
      </c>
      <c r="D72" s="107">
        <v>2</v>
      </c>
      <c r="E72" s="107">
        <v>100</v>
      </c>
      <c r="F72" s="107">
        <v>0</v>
      </c>
      <c r="G72" s="107">
        <f t="shared" si="4"/>
        <v>102</v>
      </c>
      <c r="H72" s="107">
        <v>102</v>
      </c>
      <c r="I72" s="107">
        <v>145</v>
      </c>
      <c r="J72" s="108">
        <f t="shared" si="3"/>
        <v>0.70344827586206893</v>
      </c>
    </row>
    <row r="73" spans="1:10" x14ac:dyDescent="0.25">
      <c r="A73" s="107" t="s">
        <v>197</v>
      </c>
      <c r="B73" s="107" t="s">
        <v>180</v>
      </c>
      <c r="C73" s="107" t="s">
        <v>198</v>
      </c>
      <c r="D73" s="107">
        <v>0</v>
      </c>
      <c r="E73" s="107">
        <v>217</v>
      </c>
      <c r="F73" s="107">
        <v>0</v>
      </c>
      <c r="G73" s="107">
        <f t="shared" si="4"/>
        <v>217</v>
      </c>
      <c r="H73" s="107">
        <v>0</v>
      </c>
      <c r="I73" s="107">
        <v>468</v>
      </c>
      <c r="J73" s="108">
        <f t="shared" si="3"/>
        <v>0.46367521367521369</v>
      </c>
    </row>
    <row r="74" spans="1:10" x14ac:dyDescent="0.25">
      <c r="A74" s="107" t="s">
        <v>199</v>
      </c>
      <c r="B74" s="107" t="s">
        <v>180</v>
      </c>
      <c r="C74" s="107" t="s">
        <v>200</v>
      </c>
      <c r="D74" s="107">
        <v>3</v>
      </c>
      <c r="E74" s="107">
        <v>111</v>
      </c>
      <c r="F74" s="107">
        <v>0</v>
      </c>
      <c r="G74" s="107">
        <f t="shared" si="4"/>
        <v>114</v>
      </c>
      <c r="H74" s="107">
        <v>0</v>
      </c>
      <c r="I74" s="107">
        <v>147</v>
      </c>
      <c r="J74" s="108">
        <f t="shared" si="3"/>
        <v>0.77551020408163263</v>
      </c>
    </row>
    <row r="75" spans="1:10" x14ac:dyDescent="0.25">
      <c r="A75" s="107" t="s">
        <v>201</v>
      </c>
      <c r="B75" s="107" t="s">
        <v>180</v>
      </c>
      <c r="C75" s="107" t="s">
        <v>202</v>
      </c>
      <c r="D75" s="107">
        <v>3</v>
      </c>
      <c r="E75" s="107">
        <v>30</v>
      </c>
      <c r="F75" s="107">
        <v>0</v>
      </c>
      <c r="G75" s="107">
        <f t="shared" si="4"/>
        <v>33</v>
      </c>
      <c r="H75" s="107">
        <v>2</v>
      </c>
      <c r="I75" s="107">
        <v>550</v>
      </c>
      <c r="J75" s="108">
        <f t="shared" si="3"/>
        <v>0.06</v>
      </c>
    </row>
    <row r="76" spans="1:10" x14ac:dyDescent="0.25">
      <c r="A76" s="107" t="s">
        <v>203</v>
      </c>
      <c r="B76" s="107" t="s">
        <v>180</v>
      </c>
      <c r="C76" s="107" t="s">
        <v>204</v>
      </c>
      <c r="D76" s="107">
        <v>1</v>
      </c>
      <c r="E76" s="107">
        <v>213</v>
      </c>
      <c r="F76" s="107">
        <v>0</v>
      </c>
      <c r="G76" s="107">
        <f t="shared" si="4"/>
        <v>214</v>
      </c>
      <c r="H76" s="107">
        <v>1</v>
      </c>
      <c r="I76" s="107">
        <v>286</v>
      </c>
      <c r="J76" s="108">
        <f t="shared" si="3"/>
        <v>0.74825174825174823</v>
      </c>
    </row>
    <row r="77" spans="1:10" x14ac:dyDescent="0.25">
      <c r="A77" s="107" t="s">
        <v>418</v>
      </c>
      <c r="B77" s="107" t="s">
        <v>180</v>
      </c>
      <c r="C77" s="107" t="s">
        <v>419</v>
      </c>
      <c r="D77" s="107">
        <v>1</v>
      </c>
      <c r="E77" s="107">
        <v>30</v>
      </c>
      <c r="F77" s="107">
        <v>0</v>
      </c>
      <c r="G77" s="107">
        <f t="shared" si="4"/>
        <v>31</v>
      </c>
      <c r="H77" s="107">
        <v>0</v>
      </c>
      <c r="I77" s="107">
        <v>121</v>
      </c>
      <c r="J77" s="108">
        <f t="shared" si="3"/>
        <v>0.256198347107438</v>
      </c>
    </row>
    <row r="78" spans="1:10" x14ac:dyDescent="0.25">
      <c r="A78" s="95" t="s">
        <v>205</v>
      </c>
      <c r="B78" s="95" t="s">
        <v>180</v>
      </c>
      <c r="C78" s="95" t="s">
        <v>206</v>
      </c>
      <c r="D78" s="95">
        <v>3</v>
      </c>
      <c r="E78" s="95">
        <v>41</v>
      </c>
      <c r="F78" s="95">
        <v>0</v>
      </c>
      <c r="G78" s="95">
        <f t="shared" si="4"/>
        <v>44</v>
      </c>
      <c r="H78" s="95">
        <v>3</v>
      </c>
      <c r="I78" s="95">
        <v>40</v>
      </c>
      <c r="J78" s="102">
        <f t="shared" si="3"/>
        <v>1.1000000000000001</v>
      </c>
    </row>
    <row r="79" spans="1:10" x14ac:dyDescent="0.25">
      <c r="A79" s="95" t="s">
        <v>207</v>
      </c>
      <c r="B79" s="95" t="s">
        <v>208</v>
      </c>
      <c r="C79" s="95" t="s">
        <v>208</v>
      </c>
      <c r="D79" s="95">
        <v>1</v>
      </c>
      <c r="E79" s="95">
        <v>29</v>
      </c>
      <c r="F79" s="95">
        <v>0</v>
      </c>
      <c r="G79" s="95">
        <f t="shared" si="4"/>
        <v>30</v>
      </c>
      <c r="H79" s="95">
        <v>1</v>
      </c>
      <c r="I79" s="95">
        <v>32</v>
      </c>
      <c r="J79" s="102">
        <f t="shared" si="3"/>
        <v>0.9375</v>
      </c>
    </row>
    <row r="80" spans="1:10" x14ac:dyDescent="0.25">
      <c r="A80" s="95" t="s">
        <v>209</v>
      </c>
      <c r="B80" s="95" t="s">
        <v>210</v>
      </c>
      <c r="C80" s="95" t="s">
        <v>211</v>
      </c>
      <c r="D80" s="95">
        <v>0</v>
      </c>
      <c r="E80" s="95">
        <v>4</v>
      </c>
      <c r="F80" s="95">
        <v>0</v>
      </c>
      <c r="G80" s="95">
        <f t="shared" si="4"/>
        <v>4</v>
      </c>
      <c r="H80" s="95">
        <v>0</v>
      </c>
      <c r="I80" s="95">
        <v>4</v>
      </c>
      <c r="J80" s="102">
        <f t="shared" si="3"/>
        <v>1</v>
      </c>
    </row>
    <row r="81" spans="1:10" x14ac:dyDescent="0.25">
      <c r="A81" s="107" t="s">
        <v>212</v>
      </c>
      <c r="B81" s="107" t="s">
        <v>213</v>
      </c>
      <c r="C81" s="107" t="s">
        <v>214</v>
      </c>
      <c r="D81" s="107">
        <v>1</v>
      </c>
      <c r="E81" s="107">
        <v>26</v>
      </c>
      <c r="F81" s="107">
        <v>0</v>
      </c>
      <c r="G81" s="107">
        <f t="shared" si="4"/>
        <v>27</v>
      </c>
      <c r="H81" s="107">
        <v>1</v>
      </c>
      <c r="I81" s="107">
        <v>39</v>
      </c>
      <c r="J81" s="108">
        <f t="shared" si="3"/>
        <v>0.69230769230769229</v>
      </c>
    </row>
    <row r="82" spans="1:10" x14ac:dyDescent="0.25">
      <c r="A82" s="107" t="s">
        <v>215</v>
      </c>
      <c r="B82" s="107" t="s">
        <v>216</v>
      </c>
      <c r="C82" s="107" t="s">
        <v>216</v>
      </c>
      <c r="D82" s="107">
        <v>0</v>
      </c>
      <c r="E82" s="107">
        <v>2</v>
      </c>
      <c r="F82" s="107">
        <v>0</v>
      </c>
      <c r="G82" s="107">
        <f t="shared" si="4"/>
        <v>2</v>
      </c>
      <c r="H82" s="107">
        <v>0</v>
      </c>
      <c r="I82" s="107">
        <v>12</v>
      </c>
      <c r="J82" s="108">
        <f t="shared" si="3"/>
        <v>0.16666666666666666</v>
      </c>
    </row>
    <row r="83" spans="1:10" x14ac:dyDescent="0.25">
      <c r="A83" s="107" t="s">
        <v>217</v>
      </c>
      <c r="B83" s="107" t="s">
        <v>216</v>
      </c>
      <c r="C83" s="107" t="s">
        <v>47</v>
      </c>
      <c r="D83" s="107">
        <v>0</v>
      </c>
      <c r="E83" s="107">
        <v>7</v>
      </c>
      <c r="F83" s="107">
        <v>0</v>
      </c>
      <c r="G83" s="107">
        <f t="shared" si="4"/>
        <v>7</v>
      </c>
      <c r="H83" s="107">
        <v>0</v>
      </c>
      <c r="I83" s="107">
        <v>28</v>
      </c>
      <c r="J83" s="108">
        <f t="shared" si="3"/>
        <v>0.25</v>
      </c>
    </row>
    <row r="84" spans="1:10" x14ac:dyDescent="0.25">
      <c r="A84" s="95" t="s">
        <v>218</v>
      </c>
      <c r="B84" s="95" t="s">
        <v>219</v>
      </c>
      <c r="C84" s="95" t="s">
        <v>220</v>
      </c>
      <c r="D84" s="95">
        <v>3</v>
      </c>
      <c r="E84" s="95">
        <v>41</v>
      </c>
      <c r="F84" s="95">
        <v>0</v>
      </c>
      <c r="G84" s="95">
        <f t="shared" si="4"/>
        <v>44</v>
      </c>
      <c r="H84" s="95">
        <v>3</v>
      </c>
      <c r="I84" s="95">
        <v>45</v>
      </c>
      <c r="J84" s="102">
        <f t="shared" si="3"/>
        <v>0.97777777777777775</v>
      </c>
    </row>
    <row r="85" spans="1:10" x14ac:dyDescent="0.25">
      <c r="A85" s="107" t="s">
        <v>221</v>
      </c>
      <c r="B85" s="107" t="s">
        <v>219</v>
      </c>
      <c r="C85" s="107" t="s">
        <v>222</v>
      </c>
      <c r="D85" s="107">
        <v>1</v>
      </c>
      <c r="E85" s="107">
        <v>2</v>
      </c>
      <c r="F85" s="107">
        <v>0</v>
      </c>
      <c r="G85" s="107">
        <f t="shared" si="4"/>
        <v>3</v>
      </c>
      <c r="H85" s="107">
        <v>1</v>
      </c>
      <c r="I85" s="107">
        <v>30</v>
      </c>
      <c r="J85" s="108">
        <f t="shared" si="3"/>
        <v>0.1</v>
      </c>
    </row>
    <row r="86" spans="1:10" x14ac:dyDescent="0.25">
      <c r="A86" s="95" t="s">
        <v>223</v>
      </c>
      <c r="B86" s="95" t="s">
        <v>224</v>
      </c>
      <c r="C86" s="95" t="s">
        <v>225</v>
      </c>
      <c r="D86" s="95">
        <v>2</v>
      </c>
      <c r="E86" s="95">
        <v>47</v>
      </c>
      <c r="F86" s="95">
        <v>0</v>
      </c>
      <c r="G86" s="95">
        <f t="shared" si="4"/>
        <v>49</v>
      </c>
      <c r="H86" s="95">
        <v>2</v>
      </c>
      <c r="I86" s="95">
        <v>36</v>
      </c>
      <c r="J86" s="102">
        <f t="shared" si="3"/>
        <v>1.3611111111111112</v>
      </c>
    </row>
    <row r="87" spans="1:10" x14ac:dyDescent="0.25">
      <c r="A87" s="107" t="s">
        <v>226</v>
      </c>
      <c r="B87" s="107" t="s">
        <v>227</v>
      </c>
      <c r="C87" s="107" t="s">
        <v>228</v>
      </c>
      <c r="D87" s="107">
        <v>1</v>
      </c>
      <c r="E87" s="107">
        <v>8</v>
      </c>
      <c r="F87" s="107">
        <v>0</v>
      </c>
      <c r="G87" s="107">
        <f t="shared" si="4"/>
        <v>9</v>
      </c>
      <c r="H87" s="107">
        <v>1</v>
      </c>
      <c r="I87" s="107">
        <v>21</v>
      </c>
      <c r="J87" s="108">
        <f t="shared" si="3"/>
        <v>0.42857142857142855</v>
      </c>
    </row>
    <row r="88" spans="1:10" x14ac:dyDescent="0.25">
      <c r="A88" s="107" t="s">
        <v>229</v>
      </c>
      <c r="B88" s="107" t="s">
        <v>230</v>
      </c>
      <c r="C88" s="107" t="s">
        <v>231</v>
      </c>
      <c r="D88" s="107">
        <v>1</v>
      </c>
      <c r="E88" s="107">
        <v>7</v>
      </c>
      <c r="F88" s="107">
        <v>0</v>
      </c>
      <c r="G88" s="107">
        <f t="shared" si="4"/>
        <v>8</v>
      </c>
      <c r="H88" s="107">
        <v>1</v>
      </c>
      <c r="I88" s="107">
        <v>105</v>
      </c>
      <c r="J88" s="108">
        <f t="shared" si="3"/>
        <v>7.6190476190476197E-2</v>
      </c>
    </row>
    <row r="89" spans="1:10" x14ac:dyDescent="0.25">
      <c r="A89" s="107" t="s">
        <v>232</v>
      </c>
      <c r="B89" s="107" t="s">
        <v>233</v>
      </c>
      <c r="C89" s="107" t="s">
        <v>234</v>
      </c>
      <c r="D89" s="107">
        <v>1</v>
      </c>
      <c r="E89" s="107">
        <v>9</v>
      </c>
      <c r="F89" s="107">
        <v>0</v>
      </c>
      <c r="G89" s="107">
        <f t="shared" si="4"/>
        <v>10</v>
      </c>
      <c r="H89" s="107">
        <v>0</v>
      </c>
      <c r="I89" s="107">
        <v>15</v>
      </c>
      <c r="J89" s="108">
        <f t="shared" si="3"/>
        <v>0.66666666666666663</v>
      </c>
    </row>
    <row r="90" spans="1:10" x14ac:dyDescent="0.25">
      <c r="A90" s="95" t="s">
        <v>235</v>
      </c>
      <c r="B90" s="95" t="s">
        <v>236</v>
      </c>
      <c r="C90" s="95" t="s">
        <v>237</v>
      </c>
      <c r="D90" s="95">
        <v>0</v>
      </c>
      <c r="E90" s="95">
        <v>1</v>
      </c>
      <c r="F90" s="95">
        <v>0</v>
      </c>
      <c r="G90" s="95">
        <f t="shared" si="4"/>
        <v>1</v>
      </c>
      <c r="H90" s="95">
        <v>0</v>
      </c>
      <c r="I90" s="95">
        <v>1</v>
      </c>
      <c r="J90" s="102">
        <f t="shared" si="3"/>
        <v>1</v>
      </c>
    </row>
    <row r="91" spans="1:10" x14ac:dyDescent="0.25">
      <c r="A91" s="95" t="s">
        <v>238</v>
      </c>
      <c r="B91" s="95" t="s">
        <v>239</v>
      </c>
      <c r="C91" s="95" t="s">
        <v>240</v>
      </c>
      <c r="D91" s="95">
        <v>4</v>
      </c>
      <c r="E91" s="95">
        <v>61</v>
      </c>
      <c r="F91" s="95">
        <v>0</v>
      </c>
      <c r="G91" s="95">
        <f t="shared" si="4"/>
        <v>65</v>
      </c>
      <c r="H91" s="95">
        <v>3</v>
      </c>
      <c r="I91" s="95">
        <v>66</v>
      </c>
      <c r="J91" s="102">
        <f t="shared" si="3"/>
        <v>0.98484848484848486</v>
      </c>
    </row>
    <row r="92" spans="1:10" x14ac:dyDescent="0.25">
      <c r="A92" s="107" t="s">
        <v>244</v>
      </c>
      <c r="B92" s="107" t="s">
        <v>242</v>
      </c>
      <c r="C92" s="107" t="s">
        <v>242</v>
      </c>
      <c r="D92" s="107">
        <v>2</v>
      </c>
      <c r="E92" s="107">
        <v>21</v>
      </c>
      <c r="F92" s="107">
        <v>0</v>
      </c>
      <c r="G92" s="107">
        <f t="shared" si="4"/>
        <v>23</v>
      </c>
      <c r="H92" s="107">
        <v>0</v>
      </c>
      <c r="I92" s="107">
        <v>35</v>
      </c>
      <c r="J92" s="108">
        <f t="shared" si="3"/>
        <v>0.65714285714285714</v>
      </c>
    </row>
    <row r="93" spans="1:10" x14ac:dyDescent="0.25">
      <c r="A93" s="95" t="s">
        <v>245</v>
      </c>
      <c r="B93" s="95" t="s">
        <v>246</v>
      </c>
      <c r="C93" s="95" t="s">
        <v>247</v>
      </c>
      <c r="D93" s="95">
        <v>1</v>
      </c>
      <c r="E93" s="95">
        <v>48</v>
      </c>
      <c r="F93" s="95">
        <v>0</v>
      </c>
      <c r="G93" s="95">
        <f t="shared" si="4"/>
        <v>49</v>
      </c>
      <c r="H93" s="95">
        <v>0</v>
      </c>
      <c r="I93" s="95">
        <v>52</v>
      </c>
      <c r="J93" s="102">
        <f t="shared" si="3"/>
        <v>0.94230769230769229</v>
      </c>
    </row>
    <row r="94" spans="1:10" x14ac:dyDescent="0.25">
      <c r="A94" s="107" t="s">
        <v>248</v>
      </c>
      <c r="B94" s="107" t="s">
        <v>249</v>
      </c>
      <c r="C94" s="107" t="s">
        <v>250</v>
      </c>
      <c r="D94" s="107">
        <v>4</v>
      </c>
      <c r="E94" s="107">
        <v>37</v>
      </c>
      <c r="F94" s="107">
        <v>0</v>
      </c>
      <c r="G94" s="107">
        <f t="shared" si="4"/>
        <v>41</v>
      </c>
      <c r="H94" s="107">
        <v>0</v>
      </c>
      <c r="I94" s="107">
        <v>54</v>
      </c>
      <c r="J94" s="108">
        <f t="shared" si="3"/>
        <v>0.7592592592592593</v>
      </c>
    </row>
    <row r="95" spans="1:10" x14ac:dyDescent="0.25">
      <c r="A95" s="95" t="s">
        <v>251</v>
      </c>
      <c r="B95" s="95" t="s">
        <v>252</v>
      </c>
      <c r="C95" s="95" t="s">
        <v>253</v>
      </c>
      <c r="D95" s="95">
        <v>3</v>
      </c>
      <c r="E95" s="95">
        <v>57</v>
      </c>
      <c r="F95" s="95">
        <v>0</v>
      </c>
      <c r="G95" s="95">
        <f t="shared" si="4"/>
        <v>60</v>
      </c>
      <c r="H95" s="95">
        <v>1</v>
      </c>
      <c r="I95" s="95">
        <v>49</v>
      </c>
      <c r="J95" s="102">
        <f t="shared" si="3"/>
        <v>1.2244897959183674</v>
      </c>
    </row>
    <row r="96" spans="1:10" x14ac:dyDescent="0.25">
      <c r="A96" s="107" t="s">
        <v>254</v>
      </c>
      <c r="B96" s="107" t="s">
        <v>255</v>
      </c>
      <c r="C96" s="107" t="s">
        <v>256</v>
      </c>
      <c r="D96" s="107">
        <v>0</v>
      </c>
      <c r="E96" s="107">
        <v>8</v>
      </c>
      <c r="F96" s="107">
        <v>0</v>
      </c>
      <c r="G96" s="107">
        <f t="shared" si="4"/>
        <v>8</v>
      </c>
      <c r="H96" s="107">
        <v>0</v>
      </c>
      <c r="I96" s="107">
        <v>12</v>
      </c>
      <c r="J96" s="108">
        <f t="shared" si="3"/>
        <v>0.66666666666666663</v>
      </c>
    </row>
    <row r="97" spans="1:10" x14ac:dyDescent="0.25">
      <c r="A97" s="95" t="s">
        <v>257</v>
      </c>
      <c r="B97" s="95" t="s">
        <v>258</v>
      </c>
      <c r="C97" s="95" t="s">
        <v>259</v>
      </c>
      <c r="D97" s="95">
        <v>0</v>
      </c>
      <c r="E97" s="95">
        <v>76</v>
      </c>
      <c r="F97" s="95">
        <v>0</v>
      </c>
      <c r="G97" s="95">
        <f t="shared" si="4"/>
        <v>76</v>
      </c>
      <c r="H97" s="95">
        <v>0</v>
      </c>
      <c r="I97" s="95">
        <v>68</v>
      </c>
      <c r="J97" s="102">
        <f t="shared" si="3"/>
        <v>1.1176470588235294</v>
      </c>
    </row>
    <row r="98" spans="1:10" x14ac:dyDescent="0.25">
      <c r="A98" s="95" t="s">
        <v>410</v>
      </c>
      <c r="B98" s="95" t="s">
        <v>258</v>
      </c>
      <c r="C98" s="95" t="s">
        <v>414</v>
      </c>
      <c r="D98" s="95">
        <v>2</v>
      </c>
      <c r="E98" s="95">
        <v>25</v>
      </c>
      <c r="F98" s="95">
        <v>0</v>
      </c>
      <c r="G98" s="95">
        <f t="shared" si="4"/>
        <v>27</v>
      </c>
      <c r="H98" s="95">
        <v>0</v>
      </c>
      <c r="I98" s="95">
        <v>29</v>
      </c>
      <c r="J98" s="102">
        <f t="shared" si="3"/>
        <v>0.93103448275862066</v>
      </c>
    </row>
    <row r="99" spans="1:10" x14ac:dyDescent="0.25">
      <c r="A99" s="95" t="s">
        <v>260</v>
      </c>
      <c r="B99" s="95" t="s">
        <v>258</v>
      </c>
      <c r="C99" s="95" t="s">
        <v>261</v>
      </c>
      <c r="D99" s="95">
        <v>2</v>
      </c>
      <c r="E99" s="95">
        <v>323</v>
      </c>
      <c r="F99" s="95">
        <v>0</v>
      </c>
      <c r="G99" s="95">
        <f t="shared" si="4"/>
        <v>325</v>
      </c>
      <c r="H99" s="95">
        <v>0</v>
      </c>
      <c r="I99" s="95">
        <v>324</v>
      </c>
      <c r="J99" s="102">
        <f t="shared" si="3"/>
        <v>1.0030864197530864</v>
      </c>
    </row>
    <row r="100" spans="1:10" x14ac:dyDescent="0.25">
      <c r="A100" s="95" t="s">
        <v>262</v>
      </c>
      <c r="B100" s="95" t="s">
        <v>258</v>
      </c>
      <c r="C100" s="95" t="s">
        <v>263</v>
      </c>
      <c r="D100" s="95">
        <v>2</v>
      </c>
      <c r="E100" s="95">
        <v>19</v>
      </c>
      <c r="F100" s="95">
        <v>0</v>
      </c>
      <c r="G100" s="95">
        <f t="shared" si="4"/>
        <v>21</v>
      </c>
      <c r="H100" s="95">
        <v>0</v>
      </c>
      <c r="I100" s="95">
        <v>22</v>
      </c>
      <c r="J100" s="102">
        <f t="shared" si="3"/>
        <v>0.95454545454545459</v>
      </c>
    </row>
    <row r="101" spans="1:10" x14ac:dyDescent="0.25">
      <c r="A101" s="107" t="s">
        <v>264</v>
      </c>
      <c r="B101" s="107" t="s">
        <v>258</v>
      </c>
      <c r="C101" s="107" t="s">
        <v>265</v>
      </c>
      <c r="D101" s="107">
        <v>6</v>
      </c>
      <c r="E101" s="107">
        <v>144</v>
      </c>
      <c r="F101" s="107">
        <v>0</v>
      </c>
      <c r="G101" s="107">
        <f t="shared" si="4"/>
        <v>150</v>
      </c>
      <c r="H101" s="107">
        <v>0</v>
      </c>
      <c r="I101" s="107">
        <v>241</v>
      </c>
      <c r="J101" s="108">
        <f t="shared" si="3"/>
        <v>0.62240663900414939</v>
      </c>
    </row>
    <row r="102" spans="1:10" x14ac:dyDescent="0.25">
      <c r="A102" s="95" t="s">
        <v>266</v>
      </c>
      <c r="B102" s="95" t="s">
        <v>258</v>
      </c>
      <c r="C102" s="95" t="s">
        <v>267</v>
      </c>
      <c r="D102" s="95">
        <v>1</v>
      </c>
      <c r="E102" s="95">
        <v>66</v>
      </c>
      <c r="F102" s="95">
        <v>0</v>
      </c>
      <c r="G102" s="95">
        <f t="shared" si="4"/>
        <v>67</v>
      </c>
      <c r="H102" s="95">
        <v>0</v>
      </c>
      <c r="I102" s="95">
        <v>67</v>
      </c>
      <c r="J102" s="102">
        <f t="shared" si="3"/>
        <v>1</v>
      </c>
    </row>
    <row r="103" spans="1:10" x14ac:dyDescent="0.25">
      <c r="A103" s="95" t="s">
        <v>268</v>
      </c>
      <c r="B103" s="95" t="s">
        <v>258</v>
      </c>
      <c r="C103" s="95" t="s">
        <v>269</v>
      </c>
      <c r="D103" s="95">
        <v>4</v>
      </c>
      <c r="E103" s="95">
        <v>100</v>
      </c>
      <c r="F103" s="95">
        <v>0</v>
      </c>
      <c r="G103" s="95">
        <f t="shared" si="4"/>
        <v>104</v>
      </c>
      <c r="H103" s="95">
        <v>4</v>
      </c>
      <c r="I103" s="95">
        <v>90</v>
      </c>
      <c r="J103" s="102">
        <f t="shared" si="3"/>
        <v>1.1555555555555554</v>
      </c>
    </row>
    <row r="104" spans="1:10" x14ac:dyDescent="0.25">
      <c r="A104" s="95" t="s">
        <v>270</v>
      </c>
      <c r="B104" s="95" t="s">
        <v>258</v>
      </c>
      <c r="C104" s="95" t="s">
        <v>271</v>
      </c>
      <c r="D104" s="95">
        <v>1</v>
      </c>
      <c r="E104" s="95">
        <v>62</v>
      </c>
      <c r="F104" s="95">
        <v>0</v>
      </c>
      <c r="G104" s="95">
        <f t="shared" si="4"/>
        <v>63</v>
      </c>
      <c r="H104" s="95">
        <v>0</v>
      </c>
      <c r="I104" s="95">
        <v>74</v>
      </c>
      <c r="J104" s="102">
        <f t="shared" si="3"/>
        <v>0.85135135135135132</v>
      </c>
    </row>
    <row r="105" spans="1:10" x14ac:dyDescent="0.25">
      <c r="A105" s="95" t="s">
        <v>272</v>
      </c>
      <c r="B105" s="95" t="s">
        <v>258</v>
      </c>
      <c r="C105" s="95" t="s">
        <v>273</v>
      </c>
      <c r="D105" s="95">
        <v>4</v>
      </c>
      <c r="E105" s="95">
        <v>211</v>
      </c>
      <c r="F105" s="95">
        <v>0</v>
      </c>
      <c r="G105" s="95">
        <f t="shared" si="4"/>
        <v>215</v>
      </c>
      <c r="H105" s="95">
        <v>1</v>
      </c>
      <c r="I105" s="95">
        <v>270</v>
      </c>
      <c r="J105" s="102">
        <f t="shared" si="3"/>
        <v>0.79629629629629628</v>
      </c>
    </row>
    <row r="106" spans="1:10" x14ac:dyDescent="0.25">
      <c r="A106" s="107" t="s">
        <v>274</v>
      </c>
      <c r="B106" s="107" t="s">
        <v>258</v>
      </c>
      <c r="C106" s="107" t="s">
        <v>275</v>
      </c>
      <c r="D106" s="107">
        <v>109</v>
      </c>
      <c r="E106" s="107">
        <v>0</v>
      </c>
      <c r="F106" s="107">
        <v>0</v>
      </c>
      <c r="G106" s="107">
        <f t="shared" si="4"/>
        <v>109</v>
      </c>
      <c r="H106" s="107">
        <v>0</v>
      </c>
      <c r="I106" s="107">
        <v>159</v>
      </c>
      <c r="J106" s="108">
        <f t="shared" si="3"/>
        <v>0.68553459119496851</v>
      </c>
    </row>
    <row r="107" spans="1:10" x14ac:dyDescent="0.25">
      <c r="A107" s="107" t="s">
        <v>296</v>
      </c>
      <c r="B107" s="107" t="s">
        <v>258</v>
      </c>
      <c r="C107" s="107" t="s">
        <v>392</v>
      </c>
      <c r="D107" s="107">
        <v>1</v>
      </c>
      <c r="E107" s="107">
        <v>42</v>
      </c>
      <c r="F107" s="107">
        <v>0</v>
      </c>
      <c r="G107" s="107">
        <f t="shared" si="4"/>
        <v>43</v>
      </c>
      <c r="H107" s="107">
        <v>0</v>
      </c>
      <c r="I107" s="107">
        <v>70</v>
      </c>
      <c r="J107" s="108">
        <f t="shared" si="3"/>
        <v>0.61428571428571432</v>
      </c>
    </row>
    <row r="108" spans="1:10" x14ac:dyDescent="0.25">
      <c r="A108" s="107" t="s">
        <v>402</v>
      </c>
      <c r="B108" s="107" t="s">
        <v>258</v>
      </c>
      <c r="C108" s="107" t="s">
        <v>401</v>
      </c>
      <c r="D108" s="107">
        <v>1</v>
      </c>
      <c r="E108" s="107">
        <v>63</v>
      </c>
      <c r="F108" s="107">
        <v>0</v>
      </c>
      <c r="G108" s="107">
        <f t="shared" si="4"/>
        <v>64</v>
      </c>
      <c r="H108" s="107">
        <v>0</v>
      </c>
      <c r="I108" s="107">
        <v>107</v>
      </c>
      <c r="J108" s="108">
        <f t="shared" si="3"/>
        <v>0.59813084112149528</v>
      </c>
    </row>
    <row r="109" spans="1:10" x14ac:dyDescent="0.25">
      <c r="A109" s="95" t="s">
        <v>276</v>
      </c>
      <c r="B109" s="95" t="s">
        <v>277</v>
      </c>
      <c r="C109" s="95" t="s">
        <v>277</v>
      </c>
      <c r="D109" s="95">
        <v>0</v>
      </c>
      <c r="E109" s="95">
        <v>28</v>
      </c>
      <c r="F109" s="95">
        <v>0</v>
      </c>
      <c r="G109" s="95">
        <f t="shared" si="4"/>
        <v>28</v>
      </c>
      <c r="H109" s="95">
        <v>0</v>
      </c>
      <c r="I109" s="95">
        <v>25</v>
      </c>
      <c r="J109" s="102">
        <f t="shared" si="3"/>
        <v>1.1200000000000001</v>
      </c>
    </row>
    <row r="110" spans="1:10" x14ac:dyDescent="0.25">
      <c r="A110" s="95" t="s">
        <v>278</v>
      </c>
      <c r="B110" s="95" t="s">
        <v>277</v>
      </c>
      <c r="C110" s="95" t="s">
        <v>279</v>
      </c>
      <c r="D110" s="95">
        <v>1</v>
      </c>
      <c r="E110" s="95">
        <v>10</v>
      </c>
      <c r="F110" s="95">
        <v>0</v>
      </c>
      <c r="G110" s="95">
        <f t="shared" si="4"/>
        <v>11</v>
      </c>
      <c r="H110" s="95">
        <v>1</v>
      </c>
      <c r="I110" s="95">
        <v>13</v>
      </c>
      <c r="J110" s="102">
        <f t="shared" si="3"/>
        <v>0.84615384615384615</v>
      </c>
    </row>
    <row r="111" spans="1:10" x14ac:dyDescent="0.25">
      <c r="A111" s="95" t="s">
        <v>280</v>
      </c>
      <c r="B111" s="95" t="s">
        <v>281</v>
      </c>
      <c r="C111" s="95" t="s">
        <v>282</v>
      </c>
      <c r="D111" s="95">
        <v>4</v>
      </c>
      <c r="E111" s="95">
        <v>49</v>
      </c>
      <c r="F111" s="95">
        <v>0</v>
      </c>
      <c r="G111" s="95">
        <f t="shared" si="4"/>
        <v>53</v>
      </c>
      <c r="H111" s="95">
        <v>2</v>
      </c>
      <c r="I111" s="95">
        <v>59</v>
      </c>
      <c r="J111" s="102">
        <f t="shared" si="3"/>
        <v>0.89830508474576276</v>
      </c>
    </row>
    <row r="112" spans="1:10" x14ac:dyDescent="0.25">
      <c r="A112" s="95" t="s">
        <v>283</v>
      </c>
      <c r="B112" s="95" t="s">
        <v>284</v>
      </c>
      <c r="C112" s="95" t="s">
        <v>285</v>
      </c>
      <c r="D112" s="95">
        <v>3</v>
      </c>
      <c r="E112" s="95">
        <v>9</v>
      </c>
      <c r="F112" s="95">
        <v>0</v>
      </c>
      <c r="G112" s="95">
        <f t="shared" si="4"/>
        <v>12</v>
      </c>
      <c r="H112" s="95">
        <v>0</v>
      </c>
      <c r="I112" s="95">
        <v>12</v>
      </c>
      <c r="J112" s="102">
        <f t="shared" si="3"/>
        <v>1</v>
      </c>
    </row>
    <row r="113" spans="1:10" x14ac:dyDescent="0.25">
      <c r="A113" s="95" t="s">
        <v>286</v>
      </c>
      <c r="B113" s="95" t="s">
        <v>287</v>
      </c>
      <c r="C113" s="95" t="s">
        <v>287</v>
      </c>
      <c r="D113" s="95">
        <v>1</v>
      </c>
      <c r="E113" s="95">
        <v>27</v>
      </c>
      <c r="F113" s="95">
        <v>0</v>
      </c>
      <c r="G113" s="95">
        <f t="shared" si="4"/>
        <v>28</v>
      </c>
      <c r="H113" s="95">
        <v>0</v>
      </c>
      <c r="I113" s="95">
        <v>33</v>
      </c>
      <c r="J113" s="102">
        <f>G113/I113</f>
        <v>0.84848484848484851</v>
      </c>
    </row>
    <row r="114" spans="1:10" ht="13.8" thickBot="1" x14ac:dyDescent="0.3">
      <c r="A114" s="98" t="s">
        <v>425</v>
      </c>
      <c r="B114" s="98" t="s">
        <v>426</v>
      </c>
      <c r="C114" s="98" t="s">
        <v>427</v>
      </c>
      <c r="D114" s="98">
        <v>24</v>
      </c>
      <c r="E114" s="98">
        <v>827</v>
      </c>
      <c r="F114" s="98">
        <v>0</v>
      </c>
      <c r="G114" s="98">
        <f t="shared" si="4"/>
        <v>851</v>
      </c>
      <c r="H114" s="98">
        <v>0</v>
      </c>
      <c r="I114" s="98">
        <v>829</v>
      </c>
      <c r="J114" s="103">
        <f>G114/I114</f>
        <v>1.0265379975874547</v>
      </c>
    </row>
    <row r="115" spans="1:10" s="96" customFormat="1" ht="13.8" thickTop="1" x14ac:dyDescent="0.25">
      <c r="A115" s="97" t="s">
        <v>288</v>
      </c>
      <c r="B115" s="97"/>
      <c r="C115" s="97"/>
      <c r="D115" s="97">
        <f>SUM(D3:D114)</f>
        <v>331</v>
      </c>
      <c r="E115" s="97">
        <f>SUM(E3:E114)</f>
        <v>5255</v>
      </c>
      <c r="F115" s="97">
        <f>SUM(F3:F114)</f>
        <v>24</v>
      </c>
      <c r="G115" s="97">
        <f t="shared" ref="G115" si="5">D115+E115+F115</f>
        <v>5610</v>
      </c>
      <c r="H115" s="97">
        <f>SUM(H3:H114)</f>
        <v>173</v>
      </c>
      <c r="I115" s="97">
        <f>SUM(I3:I114)</f>
        <v>7759</v>
      </c>
      <c r="J115" s="104">
        <f t="shared" si="3"/>
        <v>0.72303131846887481</v>
      </c>
    </row>
    <row r="118" spans="1:10" s="99" customFormat="1" ht="13.8" x14ac:dyDescent="0.25">
      <c r="A118" s="99" t="s">
        <v>290</v>
      </c>
      <c r="J118" s="105"/>
    </row>
    <row r="119" spans="1:10" s="99" customFormat="1" ht="13.8" x14ac:dyDescent="0.25">
      <c r="J119" s="105"/>
    </row>
    <row r="120" spans="1:10" s="99" customFormat="1" ht="13.8" x14ac:dyDescent="0.25">
      <c r="A120" s="99" t="s">
        <v>433</v>
      </c>
      <c r="J120" s="105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7"/>
  <sheetViews>
    <sheetView workbookViewId="0">
      <selection activeCell="P69" sqref="P69"/>
    </sheetView>
  </sheetViews>
  <sheetFormatPr defaultRowHeight="13.2" x14ac:dyDescent="0.25"/>
  <cols>
    <col min="1" max="1" width="13.33203125" style="120" customWidth="1"/>
    <col min="2" max="4" width="8.88671875" style="121"/>
    <col min="5" max="5" width="11" style="121" customWidth="1"/>
    <col min="6" max="6" width="12.33203125" style="121" customWidth="1"/>
    <col min="7" max="8" width="8.88671875" style="121"/>
  </cols>
  <sheetData>
    <row r="1" spans="1:8" ht="13.8" x14ac:dyDescent="0.25">
      <c r="A1" s="109"/>
      <c r="B1" s="283">
        <v>44593</v>
      </c>
      <c r="C1" s="284"/>
      <c r="D1" s="284"/>
      <c r="E1" s="284"/>
      <c r="F1" s="284"/>
      <c r="G1" s="285"/>
      <c r="H1" s="100"/>
    </row>
    <row r="2" spans="1:8" ht="41.4" x14ac:dyDescent="0.25">
      <c r="A2" s="110" t="s">
        <v>1</v>
      </c>
      <c r="B2" s="33" t="s">
        <v>3</v>
      </c>
      <c r="C2" s="33" t="s">
        <v>4</v>
      </c>
      <c r="D2" s="34" t="s">
        <v>5</v>
      </c>
      <c r="E2" s="34" t="s">
        <v>6</v>
      </c>
      <c r="F2" s="34" t="s">
        <v>428</v>
      </c>
      <c r="G2" s="35" t="s">
        <v>7</v>
      </c>
      <c r="H2" s="101" t="s">
        <v>8</v>
      </c>
    </row>
    <row r="3" spans="1:8" x14ac:dyDescent="0.25">
      <c r="A3" s="111" t="s">
        <v>10</v>
      </c>
      <c r="B3" s="112">
        <v>1</v>
      </c>
      <c r="C3" s="112">
        <v>6</v>
      </c>
      <c r="D3" s="112">
        <v>0</v>
      </c>
      <c r="E3" s="112">
        <f>SUM(B3:D3)</f>
        <v>7</v>
      </c>
      <c r="F3" s="112">
        <v>0</v>
      </c>
      <c r="G3" s="112">
        <v>14</v>
      </c>
      <c r="H3" s="113">
        <f t="shared" ref="H3:H53" si="0">E3/G3</f>
        <v>0.5</v>
      </c>
    </row>
    <row r="4" spans="1:8" x14ac:dyDescent="0.25">
      <c r="A4" s="111" t="s">
        <v>13</v>
      </c>
      <c r="B4" s="112">
        <v>0</v>
      </c>
      <c r="C4" s="112">
        <v>2</v>
      </c>
      <c r="D4" s="112">
        <v>0</v>
      </c>
      <c r="E4" s="112">
        <f t="shared" ref="E4:E53" si="1">SUM(B4:D4)</f>
        <v>2</v>
      </c>
      <c r="F4" s="112">
        <v>0</v>
      </c>
      <c r="G4" s="112">
        <v>4</v>
      </c>
      <c r="H4" s="113">
        <f t="shared" si="0"/>
        <v>0.5</v>
      </c>
    </row>
    <row r="5" spans="1:8" x14ac:dyDescent="0.25">
      <c r="A5" s="111" t="s">
        <v>15</v>
      </c>
      <c r="B5" s="112">
        <v>1</v>
      </c>
      <c r="C5" s="112">
        <v>4</v>
      </c>
      <c r="D5" s="112">
        <v>0</v>
      </c>
      <c r="E5" s="112">
        <f t="shared" si="1"/>
        <v>5</v>
      </c>
      <c r="F5" s="112">
        <v>0</v>
      </c>
      <c r="G5" s="112">
        <v>6</v>
      </c>
      <c r="H5" s="113">
        <f t="shared" si="0"/>
        <v>0.83333333333333337</v>
      </c>
    </row>
    <row r="6" spans="1:8" x14ac:dyDescent="0.25">
      <c r="A6" s="111" t="s">
        <v>17</v>
      </c>
      <c r="B6" s="112">
        <v>1</v>
      </c>
      <c r="C6" s="112">
        <v>24</v>
      </c>
      <c r="D6" s="112">
        <v>0</v>
      </c>
      <c r="E6" s="112">
        <v>25</v>
      </c>
      <c r="F6" s="112">
        <v>1</v>
      </c>
      <c r="G6" s="112">
        <v>41</v>
      </c>
      <c r="H6" s="113">
        <v>0.6097560975609756</v>
      </c>
    </row>
    <row r="7" spans="1:8" x14ac:dyDescent="0.25">
      <c r="A7" s="111" t="s">
        <v>22</v>
      </c>
      <c r="B7" s="112">
        <v>3</v>
      </c>
      <c r="C7" s="112">
        <v>8</v>
      </c>
      <c r="D7" s="112">
        <v>0</v>
      </c>
      <c r="E7" s="112">
        <f t="shared" si="1"/>
        <v>11</v>
      </c>
      <c r="F7" s="112">
        <v>2</v>
      </c>
      <c r="G7" s="112">
        <v>15</v>
      </c>
      <c r="H7" s="113">
        <f t="shared" si="0"/>
        <v>0.73333333333333328</v>
      </c>
    </row>
    <row r="8" spans="1:8" x14ac:dyDescent="0.25">
      <c r="A8" s="111" t="s">
        <v>25</v>
      </c>
      <c r="B8" s="112">
        <v>1</v>
      </c>
      <c r="C8" s="112">
        <v>46</v>
      </c>
      <c r="D8" s="112">
        <v>20</v>
      </c>
      <c r="E8" s="112">
        <f t="shared" si="1"/>
        <v>67</v>
      </c>
      <c r="F8" s="112">
        <v>1</v>
      </c>
      <c r="G8" s="112">
        <v>69</v>
      </c>
      <c r="H8" s="113">
        <f t="shared" si="0"/>
        <v>0.97101449275362317</v>
      </c>
    </row>
    <row r="9" spans="1:8" x14ac:dyDescent="0.25">
      <c r="A9" s="111" t="s">
        <v>28</v>
      </c>
      <c r="B9" s="112">
        <v>0</v>
      </c>
      <c r="C9" s="112">
        <v>16</v>
      </c>
      <c r="D9" s="112">
        <v>0</v>
      </c>
      <c r="E9" s="112">
        <f t="shared" si="1"/>
        <v>16</v>
      </c>
      <c r="F9" s="112">
        <v>0</v>
      </c>
      <c r="G9" s="112">
        <v>11</v>
      </c>
      <c r="H9" s="113">
        <f t="shared" si="0"/>
        <v>1.4545454545454546</v>
      </c>
    </row>
    <row r="10" spans="1:8" x14ac:dyDescent="0.25">
      <c r="A10" s="111" t="s">
        <v>31</v>
      </c>
      <c r="B10" s="112">
        <v>1</v>
      </c>
      <c r="C10" s="112">
        <v>43</v>
      </c>
      <c r="D10" s="112">
        <v>0</v>
      </c>
      <c r="E10" s="112">
        <v>44</v>
      </c>
      <c r="F10" s="112">
        <v>1</v>
      </c>
      <c r="G10" s="112">
        <v>172</v>
      </c>
      <c r="H10" s="113">
        <v>0.2558139534883721</v>
      </c>
    </row>
    <row r="11" spans="1:8" x14ac:dyDescent="0.25">
      <c r="A11" s="111" t="s">
        <v>36</v>
      </c>
      <c r="B11" s="112">
        <v>7</v>
      </c>
      <c r="C11" s="112">
        <v>108</v>
      </c>
      <c r="D11" s="112">
        <v>0</v>
      </c>
      <c r="E11" s="112">
        <v>115</v>
      </c>
      <c r="F11" s="112">
        <v>0</v>
      </c>
      <c r="G11" s="112">
        <v>70</v>
      </c>
      <c r="H11" s="113">
        <v>1.6428571428571428</v>
      </c>
    </row>
    <row r="12" spans="1:8" x14ac:dyDescent="0.25">
      <c r="A12" s="111" t="s">
        <v>41</v>
      </c>
      <c r="B12" s="112">
        <v>0</v>
      </c>
      <c r="C12" s="112">
        <v>15</v>
      </c>
      <c r="D12" s="112">
        <v>0</v>
      </c>
      <c r="E12" s="112">
        <f t="shared" si="1"/>
        <v>15</v>
      </c>
      <c r="F12" s="112">
        <v>0</v>
      </c>
      <c r="G12" s="112">
        <v>18</v>
      </c>
      <c r="H12" s="113">
        <f t="shared" si="0"/>
        <v>0.83333333333333337</v>
      </c>
    </row>
    <row r="13" spans="1:8" x14ac:dyDescent="0.25">
      <c r="A13" s="111" t="s">
        <v>44</v>
      </c>
      <c r="B13" s="112">
        <v>2</v>
      </c>
      <c r="C13" s="112">
        <v>27</v>
      </c>
      <c r="D13" s="112">
        <v>0</v>
      </c>
      <c r="E13" s="112">
        <f t="shared" si="1"/>
        <v>29</v>
      </c>
      <c r="F13" s="112">
        <v>2</v>
      </c>
      <c r="G13" s="112">
        <v>14</v>
      </c>
      <c r="H13" s="113">
        <f t="shared" si="0"/>
        <v>2.0714285714285716</v>
      </c>
    </row>
    <row r="14" spans="1:8" x14ac:dyDescent="0.25">
      <c r="A14" s="111" t="s">
        <v>47</v>
      </c>
      <c r="B14" s="112">
        <v>16</v>
      </c>
      <c r="C14" s="112">
        <v>237</v>
      </c>
      <c r="D14" s="112">
        <v>0</v>
      </c>
      <c r="E14" s="112">
        <v>253</v>
      </c>
      <c r="F14" s="112">
        <v>1</v>
      </c>
      <c r="G14" s="112">
        <v>235</v>
      </c>
      <c r="H14" s="113">
        <v>1.0765957446808512</v>
      </c>
    </row>
    <row r="15" spans="1:8" x14ac:dyDescent="0.25">
      <c r="A15" s="111" t="s">
        <v>52</v>
      </c>
      <c r="B15" s="112">
        <v>3</v>
      </c>
      <c r="C15" s="112">
        <v>5</v>
      </c>
      <c r="D15" s="112">
        <v>0</v>
      </c>
      <c r="E15" s="112">
        <f t="shared" si="1"/>
        <v>8</v>
      </c>
      <c r="F15" s="112">
        <v>3</v>
      </c>
      <c r="G15" s="112">
        <v>9</v>
      </c>
      <c r="H15" s="113">
        <f t="shared" si="0"/>
        <v>0.88888888888888884</v>
      </c>
    </row>
    <row r="16" spans="1:8" x14ac:dyDescent="0.25">
      <c r="A16" s="111" t="s">
        <v>55</v>
      </c>
      <c r="B16" s="112">
        <v>11</v>
      </c>
      <c r="C16" s="112">
        <v>121</v>
      </c>
      <c r="D16" s="112">
        <v>0</v>
      </c>
      <c r="E16" s="112">
        <v>132</v>
      </c>
      <c r="F16" s="112">
        <v>11</v>
      </c>
      <c r="G16" s="112">
        <v>199</v>
      </c>
      <c r="H16" s="113">
        <v>0.66331658291457285</v>
      </c>
    </row>
    <row r="17" spans="1:8" x14ac:dyDescent="0.25">
      <c r="A17" s="111" t="s">
        <v>60</v>
      </c>
      <c r="B17" s="112">
        <v>11</v>
      </c>
      <c r="C17" s="112">
        <v>2</v>
      </c>
      <c r="D17" s="112">
        <v>0</v>
      </c>
      <c r="E17" s="112">
        <f t="shared" si="1"/>
        <v>13</v>
      </c>
      <c r="F17" s="112">
        <v>0</v>
      </c>
      <c r="G17" s="112">
        <v>11</v>
      </c>
      <c r="H17" s="113">
        <f t="shared" si="0"/>
        <v>1.1818181818181819</v>
      </c>
    </row>
    <row r="18" spans="1:8" x14ac:dyDescent="0.25">
      <c r="A18" s="111" t="s">
        <v>63</v>
      </c>
      <c r="B18" s="112">
        <v>0</v>
      </c>
      <c r="C18" s="112">
        <v>17</v>
      </c>
      <c r="D18" s="112">
        <v>0</v>
      </c>
      <c r="E18" s="112">
        <f t="shared" si="1"/>
        <v>17</v>
      </c>
      <c r="F18" s="112">
        <v>0</v>
      </c>
      <c r="G18" s="112">
        <v>22</v>
      </c>
      <c r="H18" s="113">
        <f t="shared" si="0"/>
        <v>0.77272727272727271</v>
      </c>
    </row>
    <row r="19" spans="1:8" x14ac:dyDescent="0.25">
      <c r="A19" s="111" t="s">
        <v>66</v>
      </c>
      <c r="B19" s="112">
        <v>2</v>
      </c>
      <c r="C19" s="112">
        <v>52</v>
      </c>
      <c r="D19" s="112">
        <v>0</v>
      </c>
      <c r="E19" s="112">
        <v>54</v>
      </c>
      <c r="F19" s="112">
        <v>2</v>
      </c>
      <c r="G19" s="112">
        <v>126</v>
      </c>
      <c r="H19" s="113">
        <v>0.42857142857142855</v>
      </c>
    </row>
    <row r="20" spans="1:8" x14ac:dyDescent="0.25">
      <c r="A20" s="111" t="s">
        <v>71</v>
      </c>
      <c r="B20" s="112">
        <v>1</v>
      </c>
      <c r="C20" s="112">
        <v>9</v>
      </c>
      <c r="D20" s="112">
        <v>0</v>
      </c>
      <c r="E20" s="112">
        <v>10</v>
      </c>
      <c r="F20" s="112">
        <v>0</v>
      </c>
      <c r="G20" s="112">
        <v>48</v>
      </c>
      <c r="H20" s="113">
        <v>0.20833333333333334</v>
      </c>
    </row>
    <row r="21" spans="1:8" x14ac:dyDescent="0.25">
      <c r="A21" s="111" t="s">
        <v>76</v>
      </c>
      <c r="B21" s="112">
        <v>2</v>
      </c>
      <c r="C21" s="112">
        <v>22</v>
      </c>
      <c r="D21" s="112">
        <v>0</v>
      </c>
      <c r="E21" s="112">
        <f t="shared" si="1"/>
        <v>24</v>
      </c>
      <c r="F21" s="112">
        <v>0</v>
      </c>
      <c r="G21" s="112">
        <v>32</v>
      </c>
      <c r="H21" s="113">
        <f t="shared" si="0"/>
        <v>0.75</v>
      </c>
    </row>
    <row r="22" spans="1:8" x14ac:dyDescent="0.25">
      <c r="A22" s="111" t="s">
        <v>79</v>
      </c>
      <c r="B22" s="112">
        <v>0</v>
      </c>
      <c r="C22" s="112">
        <v>0</v>
      </c>
      <c r="D22" s="112">
        <v>0</v>
      </c>
      <c r="E22" s="112">
        <f t="shared" si="1"/>
        <v>0</v>
      </c>
      <c r="F22" s="112">
        <v>0</v>
      </c>
      <c r="G22" s="112">
        <v>1</v>
      </c>
      <c r="H22" s="113">
        <f t="shared" si="0"/>
        <v>0</v>
      </c>
    </row>
    <row r="23" spans="1:8" x14ac:dyDescent="0.25">
      <c r="A23" s="111" t="s">
        <v>82</v>
      </c>
      <c r="B23" s="112">
        <v>0</v>
      </c>
      <c r="C23" s="112">
        <v>0</v>
      </c>
      <c r="D23" s="112">
        <v>0</v>
      </c>
      <c r="E23" s="112">
        <f t="shared" si="1"/>
        <v>0</v>
      </c>
      <c r="F23" s="112">
        <v>0</v>
      </c>
      <c r="G23" s="112">
        <v>4</v>
      </c>
      <c r="H23" s="113">
        <f t="shared" si="0"/>
        <v>0</v>
      </c>
    </row>
    <row r="24" spans="1:8" x14ac:dyDescent="0.25">
      <c r="A24" s="111" t="s">
        <v>85</v>
      </c>
      <c r="B24" s="112">
        <v>0</v>
      </c>
      <c r="C24" s="112">
        <v>58</v>
      </c>
      <c r="D24" s="112">
        <v>0</v>
      </c>
      <c r="E24" s="112">
        <f t="shared" si="1"/>
        <v>58</v>
      </c>
      <c r="F24" s="112">
        <v>0</v>
      </c>
      <c r="G24" s="112">
        <v>169</v>
      </c>
      <c r="H24" s="113">
        <f t="shared" si="0"/>
        <v>0.34319526627218933</v>
      </c>
    </row>
    <row r="25" spans="1:8" x14ac:dyDescent="0.25">
      <c r="A25" s="111" t="s">
        <v>89</v>
      </c>
      <c r="B25" s="112">
        <v>1</v>
      </c>
      <c r="C25" s="112">
        <v>14</v>
      </c>
      <c r="D25" s="112">
        <v>0</v>
      </c>
      <c r="E25" s="112">
        <f t="shared" si="1"/>
        <v>15</v>
      </c>
      <c r="F25" s="112">
        <v>0</v>
      </c>
      <c r="G25" s="112">
        <v>23</v>
      </c>
      <c r="H25" s="113">
        <f t="shared" si="0"/>
        <v>0.65217391304347827</v>
      </c>
    </row>
    <row r="26" spans="1:8" x14ac:dyDescent="0.25">
      <c r="A26" s="111" t="s">
        <v>92</v>
      </c>
      <c r="B26" s="112">
        <v>5</v>
      </c>
      <c r="C26" s="112">
        <v>83</v>
      </c>
      <c r="D26" s="112">
        <v>0</v>
      </c>
      <c r="E26" s="112">
        <f t="shared" si="1"/>
        <v>88</v>
      </c>
      <c r="F26" s="112">
        <v>5</v>
      </c>
      <c r="G26" s="112">
        <v>44</v>
      </c>
      <c r="H26" s="113">
        <f t="shared" si="0"/>
        <v>2</v>
      </c>
    </row>
    <row r="27" spans="1:8" x14ac:dyDescent="0.25">
      <c r="A27" s="111" t="s">
        <v>95</v>
      </c>
      <c r="B27" s="112">
        <v>0</v>
      </c>
      <c r="C27" s="112">
        <v>10</v>
      </c>
      <c r="D27" s="112">
        <v>0</v>
      </c>
      <c r="E27" s="112">
        <f t="shared" si="1"/>
        <v>10</v>
      </c>
      <c r="F27" s="112">
        <v>0</v>
      </c>
      <c r="G27" s="112">
        <v>8</v>
      </c>
      <c r="H27" s="113">
        <f t="shared" si="0"/>
        <v>1.25</v>
      </c>
    </row>
    <row r="28" spans="1:8" x14ac:dyDescent="0.25">
      <c r="A28" s="111" t="s">
        <v>98</v>
      </c>
      <c r="B28" s="112">
        <v>0</v>
      </c>
      <c r="C28" s="112">
        <v>6</v>
      </c>
      <c r="D28" s="112">
        <v>0</v>
      </c>
      <c r="E28" s="112">
        <f t="shared" si="1"/>
        <v>6</v>
      </c>
      <c r="F28" s="112">
        <v>0</v>
      </c>
      <c r="G28" s="112">
        <v>6</v>
      </c>
      <c r="H28" s="113">
        <f t="shared" si="0"/>
        <v>1</v>
      </c>
    </row>
    <row r="29" spans="1:8" x14ac:dyDescent="0.25">
      <c r="A29" s="111" t="s">
        <v>101</v>
      </c>
      <c r="B29" s="112">
        <v>0</v>
      </c>
      <c r="C29" s="112">
        <v>2</v>
      </c>
      <c r="D29" s="112">
        <v>0</v>
      </c>
      <c r="E29" s="112">
        <f t="shared" si="1"/>
        <v>2</v>
      </c>
      <c r="F29" s="112">
        <v>0</v>
      </c>
      <c r="G29" s="112">
        <v>4</v>
      </c>
      <c r="H29" s="113">
        <f t="shared" si="0"/>
        <v>0.5</v>
      </c>
    </row>
    <row r="30" spans="1:8" x14ac:dyDescent="0.25">
      <c r="A30" s="111" t="s">
        <v>104</v>
      </c>
      <c r="B30" s="112">
        <v>0</v>
      </c>
      <c r="C30" s="112">
        <v>7</v>
      </c>
      <c r="D30" s="112">
        <v>0</v>
      </c>
      <c r="E30" s="112">
        <f t="shared" si="1"/>
        <v>7</v>
      </c>
      <c r="F30" s="112">
        <v>0</v>
      </c>
      <c r="G30" s="112">
        <v>4</v>
      </c>
      <c r="H30" s="113">
        <f t="shared" si="0"/>
        <v>1.75</v>
      </c>
    </row>
    <row r="31" spans="1:8" x14ac:dyDescent="0.25">
      <c r="A31" s="111" t="s">
        <v>107</v>
      </c>
      <c r="B31" s="112">
        <v>0</v>
      </c>
      <c r="C31" s="112">
        <v>12</v>
      </c>
      <c r="D31" s="112">
        <v>0</v>
      </c>
      <c r="E31" s="112">
        <f t="shared" si="1"/>
        <v>12</v>
      </c>
      <c r="F31" s="112">
        <v>0</v>
      </c>
      <c r="G31" s="112">
        <v>11</v>
      </c>
      <c r="H31" s="113">
        <f t="shared" si="0"/>
        <v>1.0909090909090908</v>
      </c>
    </row>
    <row r="32" spans="1:8" x14ac:dyDescent="0.25">
      <c r="A32" s="111" t="s">
        <v>110</v>
      </c>
      <c r="B32" s="112">
        <v>3</v>
      </c>
      <c r="C32" s="112">
        <v>14</v>
      </c>
      <c r="D32" s="112">
        <v>0</v>
      </c>
      <c r="E32" s="112">
        <f t="shared" si="1"/>
        <v>17</v>
      </c>
      <c r="F32" s="112">
        <v>3</v>
      </c>
      <c r="G32" s="112">
        <v>11</v>
      </c>
      <c r="H32" s="113">
        <f t="shared" si="0"/>
        <v>1.5454545454545454</v>
      </c>
    </row>
    <row r="33" spans="1:8" x14ac:dyDescent="0.25">
      <c r="A33" s="111" t="s">
        <v>113</v>
      </c>
      <c r="B33" s="112">
        <v>1</v>
      </c>
      <c r="C33" s="112">
        <v>25</v>
      </c>
      <c r="D33" s="112">
        <v>0</v>
      </c>
      <c r="E33" s="112">
        <f t="shared" si="1"/>
        <v>26</v>
      </c>
      <c r="F33" s="112">
        <v>0</v>
      </c>
      <c r="G33" s="112">
        <v>42</v>
      </c>
      <c r="H33" s="113">
        <f t="shared" si="0"/>
        <v>0.61904761904761907</v>
      </c>
    </row>
    <row r="34" spans="1:8" x14ac:dyDescent="0.25">
      <c r="A34" s="111" t="s">
        <v>116</v>
      </c>
      <c r="B34" s="112">
        <v>1</v>
      </c>
      <c r="C34" s="112">
        <v>0</v>
      </c>
      <c r="D34" s="112">
        <v>0</v>
      </c>
      <c r="E34" s="112">
        <f t="shared" si="1"/>
        <v>1</v>
      </c>
      <c r="F34" s="112">
        <v>0</v>
      </c>
      <c r="G34" s="112">
        <v>3</v>
      </c>
      <c r="H34" s="113">
        <f t="shared" si="0"/>
        <v>0.33333333333333331</v>
      </c>
    </row>
    <row r="35" spans="1:8" x14ac:dyDescent="0.25">
      <c r="A35" s="111" t="s">
        <v>119</v>
      </c>
      <c r="B35" s="112">
        <v>1</v>
      </c>
      <c r="C35" s="112">
        <v>11</v>
      </c>
      <c r="D35" s="112">
        <v>0</v>
      </c>
      <c r="E35" s="112">
        <f t="shared" si="1"/>
        <v>12</v>
      </c>
      <c r="F35" s="112">
        <v>1</v>
      </c>
      <c r="G35" s="112">
        <v>8</v>
      </c>
      <c r="H35" s="113">
        <f t="shared" si="0"/>
        <v>1.5</v>
      </c>
    </row>
    <row r="36" spans="1:8" x14ac:dyDescent="0.25">
      <c r="A36" s="111" t="s">
        <v>122</v>
      </c>
      <c r="B36" s="112">
        <v>8</v>
      </c>
      <c r="C36" s="112">
        <v>29</v>
      </c>
      <c r="D36" s="112">
        <v>0</v>
      </c>
      <c r="E36" s="112">
        <v>37</v>
      </c>
      <c r="F36" s="112">
        <v>1</v>
      </c>
      <c r="G36" s="112">
        <v>62</v>
      </c>
      <c r="H36" s="113">
        <v>0.59677419354838712</v>
      </c>
    </row>
    <row r="37" spans="1:8" x14ac:dyDescent="0.25">
      <c r="A37" s="111" t="s">
        <v>127</v>
      </c>
      <c r="B37" s="112">
        <v>0</v>
      </c>
      <c r="C37" s="112">
        <v>8</v>
      </c>
      <c r="D37" s="112">
        <v>2</v>
      </c>
      <c r="E37" s="112">
        <f t="shared" si="1"/>
        <v>10</v>
      </c>
      <c r="F37" s="112">
        <v>0</v>
      </c>
      <c r="G37" s="112">
        <v>43</v>
      </c>
      <c r="H37" s="113">
        <f t="shared" si="0"/>
        <v>0.23255813953488372</v>
      </c>
    </row>
    <row r="38" spans="1:8" x14ac:dyDescent="0.25">
      <c r="A38" s="111" t="s">
        <v>129</v>
      </c>
      <c r="B38" s="112">
        <v>0</v>
      </c>
      <c r="C38" s="112">
        <v>0</v>
      </c>
      <c r="D38" s="112">
        <v>0</v>
      </c>
      <c r="E38" s="112">
        <f t="shared" si="1"/>
        <v>0</v>
      </c>
      <c r="F38" s="112">
        <v>0</v>
      </c>
      <c r="G38" s="112">
        <v>16</v>
      </c>
      <c r="H38" s="113">
        <f t="shared" si="0"/>
        <v>0</v>
      </c>
    </row>
    <row r="39" spans="1:8" x14ac:dyDescent="0.25">
      <c r="A39" s="111" t="s">
        <v>132</v>
      </c>
      <c r="B39" s="112">
        <v>0</v>
      </c>
      <c r="C39" s="112">
        <v>9</v>
      </c>
      <c r="D39" s="112">
        <v>0</v>
      </c>
      <c r="E39" s="112">
        <f t="shared" si="1"/>
        <v>9</v>
      </c>
      <c r="F39" s="112">
        <v>0</v>
      </c>
      <c r="G39" s="112">
        <v>9</v>
      </c>
      <c r="H39" s="113">
        <f t="shared" si="0"/>
        <v>1</v>
      </c>
    </row>
    <row r="40" spans="1:8" x14ac:dyDescent="0.25">
      <c r="A40" s="111" t="s">
        <v>135</v>
      </c>
      <c r="B40" s="112">
        <v>5</v>
      </c>
      <c r="C40" s="112">
        <v>42</v>
      </c>
      <c r="D40" s="112">
        <v>0</v>
      </c>
      <c r="E40" s="112">
        <f t="shared" si="1"/>
        <v>47</v>
      </c>
      <c r="F40" s="112">
        <v>0</v>
      </c>
      <c r="G40" s="112">
        <v>63</v>
      </c>
      <c r="H40" s="113">
        <f t="shared" si="0"/>
        <v>0.74603174603174605</v>
      </c>
    </row>
    <row r="41" spans="1:8" x14ac:dyDescent="0.25">
      <c r="A41" s="111" t="s">
        <v>138</v>
      </c>
      <c r="B41" s="112">
        <v>3</v>
      </c>
      <c r="C41" s="112">
        <v>31</v>
      </c>
      <c r="D41" s="112">
        <v>0</v>
      </c>
      <c r="E41" s="112">
        <f t="shared" si="1"/>
        <v>34</v>
      </c>
      <c r="F41" s="112">
        <v>0</v>
      </c>
      <c r="G41" s="112">
        <v>56</v>
      </c>
      <c r="H41" s="113">
        <f t="shared" si="0"/>
        <v>0.6071428571428571</v>
      </c>
    </row>
    <row r="42" spans="1:8" x14ac:dyDescent="0.25">
      <c r="A42" s="111" t="s">
        <v>141</v>
      </c>
      <c r="B42" s="112">
        <v>5</v>
      </c>
      <c r="C42" s="112">
        <v>48</v>
      </c>
      <c r="D42" s="112">
        <v>0</v>
      </c>
      <c r="E42" s="112">
        <f t="shared" si="1"/>
        <v>53</v>
      </c>
      <c r="F42" s="112">
        <v>0</v>
      </c>
      <c r="G42" s="112">
        <v>66</v>
      </c>
      <c r="H42" s="113">
        <f t="shared" si="0"/>
        <v>0.80303030303030298</v>
      </c>
    </row>
    <row r="43" spans="1:8" x14ac:dyDescent="0.25">
      <c r="A43" s="111" t="s">
        <v>144</v>
      </c>
      <c r="B43" s="112">
        <v>1</v>
      </c>
      <c r="C43" s="112">
        <v>18</v>
      </c>
      <c r="D43" s="112">
        <v>0</v>
      </c>
      <c r="E43" s="112">
        <f t="shared" si="1"/>
        <v>19</v>
      </c>
      <c r="F43" s="112">
        <v>1</v>
      </c>
      <c r="G43" s="112">
        <v>27</v>
      </c>
      <c r="H43" s="113">
        <f t="shared" si="0"/>
        <v>0.70370370370370372</v>
      </c>
    </row>
    <row r="44" spans="1:8" x14ac:dyDescent="0.25">
      <c r="A44" s="111" t="s">
        <v>147</v>
      </c>
      <c r="B44" s="112">
        <v>0</v>
      </c>
      <c r="C44" s="112">
        <v>0</v>
      </c>
      <c r="D44" s="112">
        <v>0</v>
      </c>
      <c r="E44" s="112">
        <v>0</v>
      </c>
      <c r="F44" s="112">
        <v>0</v>
      </c>
      <c r="G44" s="112">
        <v>27</v>
      </c>
      <c r="H44" s="113">
        <v>0</v>
      </c>
    </row>
    <row r="45" spans="1:8" x14ac:dyDescent="0.25">
      <c r="A45" s="111" t="s">
        <v>152</v>
      </c>
      <c r="B45" s="112">
        <v>2</v>
      </c>
      <c r="C45" s="112">
        <v>19</v>
      </c>
      <c r="D45" s="112">
        <v>0</v>
      </c>
      <c r="E45" s="112">
        <f t="shared" si="1"/>
        <v>21</v>
      </c>
      <c r="F45" s="112">
        <v>2</v>
      </c>
      <c r="G45" s="112">
        <v>20</v>
      </c>
      <c r="H45" s="113">
        <f t="shared" si="0"/>
        <v>1.05</v>
      </c>
    </row>
    <row r="46" spans="1:8" x14ac:dyDescent="0.25">
      <c r="A46" s="111" t="s">
        <v>155</v>
      </c>
      <c r="B46" s="112">
        <v>2</v>
      </c>
      <c r="C46" s="112">
        <v>18</v>
      </c>
      <c r="D46" s="112">
        <v>2</v>
      </c>
      <c r="E46" s="112">
        <v>22</v>
      </c>
      <c r="F46" s="112">
        <v>2</v>
      </c>
      <c r="G46" s="112">
        <v>25</v>
      </c>
      <c r="H46" s="113">
        <v>0.88</v>
      </c>
    </row>
    <row r="47" spans="1:8" x14ac:dyDescent="0.25">
      <c r="A47" s="111" t="s">
        <v>160</v>
      </c>
      <c r="B47" s="112">
        <v>1</v>
      </c>
      <c r="C47" s="112">
        <v>25</v>
      </c>
      <c r="D47" s="112">
        <v>0</v>
      </c>
      <c r="E47" s="112">
        <f t="shared" si="1"/>
        <v>26</v>
      </c>
      <c r="F47" s="112">
        <v>0</v>
      </c>
      <c r="G47" s="112">
        <v>31</v>
      </c>
      <c r="H47" s="113">
        <f t="shared" si="0"/>
        <v>0.83870967741935487</v>
      </c>
    </row>
    <row r="48" spans="1:8" x14ac:dyDescent="0.25">
      <c r="A48" s="111" t="s">
        <v>163</v>
      </c>
      <c r="B48" s="112">
        <v>2</v>
      </c>
      <c r="C48" s="112">
        <v>15</v>
      </c>
      <c r="D48" s="112">
        <v>0</v>
      </c>
      <c r="E48" s="112">
        <f t="shared" si="1"/>
        <v>17</v>
      </c>
      <c r="F48" s="112">
        <v>2</v>
      </c>
      <c r="G48" s="112">
        <v>20</v>
      </c>
      <c r="H48" s="113">
        <f t="shared" si="0"/>
        <v>0.85</v>
      </c>
    </row>
    <row r="49" spans="1:8" x14ac:dyDescent="0.25">
      <c r="A49" s="111" t="s">
        <v>166</v>
      </c>
      <c r="B49" s="112">
        <v>10</v>
      </c>
      <c r="C49" s="112">
        <v>49</v>
      </c>
      <c r="D49" s="112">
        <v>0</v>
      </c>
      <c r="E49" s="112">
        <f t="shared" si="1"/>
        <v>59</v>
      </c>
      <c r="F49" s="112">
        <v>2</v>
      </c>
      <c r="G49" s="112">
        <v>58</v>
      </c>
      <c r="H49" s="113">
        <f t="shared" si="0"/>
        <v>1.0172413793103448</v>
      </c>
    </row>
    <row r="50" spans="1:8" x14ac:dyDescent="0.25">
      <c r="A50" s="111" t="s">
        <v>169</v>
      </c>
      <c r="B50" s="112">
        <v>0</v>
      </c>
      <c r="C50" s="112">
        <v>0</v>
      </c>
      <c r="D50" s="112">
        <v>0</v>
      </c>
      <c r="E50" s="112">
        <f t="shared" si="1"/>
        <v>0</v>
      </c>
      <c r="F50" s="112">
        <v>0</v>
      </c>
      <c r="G50" s="112">
        <v>0</v>
      </c>
      <c r="H50" s="113">
        <v>0</v>
      </c>
    </row>
    <row r="51" spans="1:8" x14ac:dyDescent="0.25">
      <c r="A51" s="111" t="s">
        <v>172</v>
      </c>
      <c r="B51" s="112">
        <v>3</v>
      </c>
      <c r="C51" s="112">
        <v>25</v>
      </c>
      <c r="D51" s="112">
        <v>0</v>
      </c>
      <c r="E51" s="112">
        <f t="shared" si="1"/>
        <v>28</v>
      </c>
      <c r="F51" s="112">
        <v>0</v>
      </c>
      <c r="G51" s="112">
        <v>54</v>
      </c>
      <c r="H51" s="113">
        <f t="shared" si="0"/>
        <v>0.51851851851851849</v>
      </c>
    </row>
    <row r="52" spans="1:8" x14ac:dyDescent="0.25">
      <c r="A52" s="111" t="s">
        <v>174</v>
      </c>
      <c r="B52" s="112">
        <v>0</v>
      </c>
      <c r="C52" s="112">
        <v>9</v>
      </c>
      <c r="D52" s="112">
        <v>0</v>
      </c>
      <c r="E52" s="112">
        <f t="shared" si="1"/>
        <v>9</v>
      </c>
      <c r="F52" s="112">
        <v>0</v>
      </c>
      <c r="G52" s="112">
        <v>10</v>
      </c>
      <c r="H52" s="113">
        <f t="shared" si="0"/>
        <v>0.9</v>
      </c>
    </row>
    <row r="53" spans="1:8" x14ac:dyDescent="0.25">
      <c r="A53" s="111" t="s">
        <v>177</v>
      </c>
      <c r="B53" s="112">
        <v>0</v>
      </c>
      <c r="C53" s="112">
        <v>19</v>
      </c>
      <c r="D53" s="112">
        <v>0</v>
      </c>
      <c r="E53" s="112">
        <f t="shared" si="1"/>
        <v>19</v>
      </c>
      <c r="F53" s="112">
        <v>0</v>
      </c>
      <c r="G53" s="112">
        <v>20</v>
      </c>
      <c r="H53" s="113">
        <f t="shared" si="0"/>
        <v>0.95</v>
      </c>
    </row>
    <row r="54" spans="1:8" x14ac:dyDescent="0.25">
      <c r="A54" s="111" t="s">
        <v>180</v>
      </c>
      <c r="B54" s="112">
        <v>23</v>
      </c>
      <c r="C54" s="112">
        <v>1389</v>
      </c>
      <c r="D54" s="112">
        <v>0</v>
      </c>
      <c r="E54" s="112">
        <v>1412</v>
      </c>
      <c r="F54" s="112">
        <v>108</v>
      </c>
      <c r="G54" s="112">
        <v>2570</v>
      </c>
      <c r="H54" s="113">
        <v>0.54941634241245141</v>
      </c>
    </row>
    <row r="55" spans="1:8" x14ac:dyDescent="0.25">
      <c r="A55" s="111" t="s">
        <v>208</v>
      </c>
      <c r="B55" s="112">
        <v>1</v>
      </c>
      <c r="C55" s="112">
        <v>29</v>
      </c>
      <c r="D55" s="112">
        <v>0</v>
      </c>
      <c r="E55" s="112">
        <f t="shared" ref="E55:E76" si="2">SUM(B55:D55)</f>
        <v>30</v>
      </c>
      <c r="F55" s="112">
        <v>1</v>
      </c>
      <c r="G55" s="112">
        <v>32</v>
      </c>
      <c r="H55" s="113">
        <f t="shared" ref="H55:H77" si="3">E55/G55</f>
        <v>0.9375</v>
      </c>
    </row>
    <row r="56" spans="1:8" x14ac:dyDescent="0.25">
      <c r="A56" s="111" t="s">
        <v>210</v>
      </c>
      <c r="B56" s="112">
        <v>0</v>
      </c>
      <c r="C56" s="112">
        <v>4</v>
      </c>
      <c r="D56" s="112">
        <v>0</v>
      </c>
      <c r="E56" s="112">
        <f t="shared" si="2"/>
        <v>4</v>
      </c>
      <c r="F56" s="112">
        <v>0</v>
      </c>
      <c r="G56" s="112">
        <v>4</v>
      </c>
      <c r="H56" s="113">
        <f t="shared" si="3"/>
        <v>1</v>
      </c>
    </row>
    <row r="57" spans="1:8" x14ac:dyDescent="0.25">
      <c r="A57" s="111" t="s">
        <v>213</v>
      </c>
      <c r="B57" s="112">
        <v>1</v>
      </c>
      <c r="C57" s="112">
        <v>26</v>
      </c>
      <c r="D57" s="112">
        <v>0</v>
      </c>
      <c r="E57" s="112">
        <f t="shared" si="2"/>
        <v>27</v>
      </c>
      <c r="F57" s="112">
        <v>1</v>
      </c>
      <c r="G57" s="112">
        <v>39</v>
      </c>
      <c r="H57" s="113">
        <f t="shared" si="3"/>
        <v>0.69230769230769229</v>
      </c>
    </row>
    <row r="58" spans="1:8" x14ac:dyDescent="0.25">
      <c r="A58" s="111" t="s">
        <v>216</v>
      </c>
      <c r="B58" s="112">
        <v>0</v>
      </c>
      <c r="C58" s="112">
        <v>9</v>
      </c>
      <c r="D58" s="112">
        <v>0</v>
      </c>
      <c r="E58" s="112">
        <v>9</v>
      </c>
      <c r="F58" s="112">
        <v>0</v>
      </c>
      <c r="G58" s="112">
        <v>40</v>
      </c>
      <c r="H58" s="113">
        <v>0.22500000000000001</v>
      </c>
    </row>
    <row r="59" spans="1:8" x14ac:dyDescent="0.25">
      <c r="A59" s="111" t="s">
        <v>219</v>
      </c>
      <c r="B59" s="112">
        <v>4</v>
      </c>
      <c r="C59" s="112">
        <v>43</v>
      </c>
      <c r="D59" s="112">
        <v>0</v>
      </c>
      <c r="E59" s="112">
        <v>47</v>
      </c>
      <c r="F59" s="112">
        <v>4</v>
      </c>
      <c r="G59" s="112">
        <v>75</v>
      </c>
      <c r="H59" s="113">
        <v>0.62666666666666671</v>
      </c>
    </row>
    <row r="60" spans="1:8" x14ac:dyDescent="0.25">
      <c r="A60" s="111" t="s">
        <v>224</v>
      </c>
      <c r="B60" s="112">
        <v>2</v>
      </c>
      <c r="C60" s="112">
        <v>47</v>
      </c>
      <c r="D60" s="112">
        <v>0</v>
      </c>
      <c r="E60" s="112">
        <f t="shared" si="2"/>
        <v>49</v>
      </c>
      <c r="F60" s="112">
        <v>2</v>
      </c>
      <c r="G60" s="112">
        <v>36</v>
      </c>
      <c r="H60" s="113">
        <f t="shared" si="3"/>
        <v>1.3611111111111112</v>
      </c>
    </row>
    <row r="61" spans="1:8" x14ac:dyDescent="0.25">
      <c r="A61" s="111" t="s">
        <v>227</v>
      </c>
      <c r="B61" s="112">
        <v>1</v>
      </c>
      <c r="C61" s="112">
        <v>8</v>
      </c>
      <c r="D61" s="112">
        <v>0</v>
      </c>
      <c r="E61" s="112">
        <f t="shared" si="2"/>
        <v>9</v>
      </c>
      <c r="F61" s="112">
        <v>1</v>
      </c>
      <c r="G61" s="112">
        <v>21</v>
      </c>
      <c r="H61" s="113">
        <f t="shared" si="3"/>
        <v>0.42857142857142855</v>
      </c>
    </row>
    <row r="62" spans="1:8" x14ac:dyDescent="0.25">
      <c r="A62" s="111" t="s">
        <v>230</v>
      </c>
      <c r="B62" s="112">
        <v>1</v>
      </c>
      <c r="C62" s="112">
        <v>7</v>
      </c>
      <c r="D62" s="112">
        <v>0</v>
      </c>
      <c r="E62" s="112">
        <f t="shared" si="2"/>
        <v>8</v>
      </c>
      <c r="F62" s="112">
        <v>1</v>
      </c>
      <c r="G62" s="112">
        <v>105</v>
      </c>
      <c r="H62" s="113">
        <f t="shared" si="3"/>
        <v>7.6190476190476197E-2</v>
      </c>
    </row>
    <row r="63" spans="1:8" x14ac:dyDescent="0.25">
      <c r="A63" s="111" t="s">
        <v>233</v>
      </c>
      <c r="B63" s="112">
        <v>1</v>
      </c>
      <c r="C63" s="112">
        <v>9</v>
      </c>
      <c r="D63" s="112">
        <v>0</v>
      </c>
      <c r="E63" s="112">
        <f t="shared" si="2"/>
        <v>10</v>
      </c>
      <c r="F63" s="112">
        <v>0</v>
      </c>
      <c r="G63" s="112">
        <v>15</v>
      </c>
      <c r="H63" s="113">
        <f t="shared" si="3"/>
        <v>0.66666666666666663</v>
      </c>
    </row>
    <row r="64" spans="1:8" x14ac:dyDescent="0.25">
      <c r="A64" s="111" t="s">
        <v>236</v>
      </c>
      <c r="B64" s="112">
        <v>0</v>
      </c>
      <c r="C64" s="112">
        <v>1</v>
      </c>
      <c r="D64" s="112">
        <v>0</v>
      </c>
      <c r="E64" s="112">
        <f t="shared" si="2"/>
        <v>1</v>
      </c>
      <c r="F64" s="112">
        <v>0</v>
      </c>
      <c r="G64" s="112">
        <v>1</v>
      </c>
      <c r="H64" s="113">
        <f t="shared" si="3"/>
        <v>1</v>
      </c>
    </row>
    <row r="65" spans="1:8" x14ac:dyDescent="0.25">
      <c r="A65" s="111" t="s">
        <v>239</v>
      </c>
      <c r="B65" s="112">
        <v>4</v>
      </c>
      <c r="C65" s="112">
        <v>61</v>
      </c>
      <c r="D65" s="112">
        <v>0</v>
      </c>
      <c r="E65" s="112">
        <f t="shared" si="2"/>
        <v>65</v>
      </c>
      <c r="F65" s="112">
        <v>3</v>
      </c>
      <c r="G65" s="112">
        <v>66</v>
      </c>
      <c r="H65" s="113">
        <f t="shared" si="3"/>
        <v>0.98484848484848486</v>
      </c>
    </row>
    <row r="66" spans="1:8" x14ac:dyDescent="0.25">
      <c r="A66" s="111" t="s">
        <v>242</v>
      </c>
      <c r="B66" s="112">
        <v>2</v>
      </c>
      <c r="C66" s="112">
        <v>21</v>
      </c>
      <c r="D66" s="112">
        <v>0</v>
      </c>
      <c r="E66" s="112">
        <f t="shared" si="2"/>
        <v>23</v>
      </c>
      <c r="F66" s="112">
        <v>0</v>
      </c>
      <c r="G66" s="112">
        <v>35</v>
      </c>
      <c r="H66" s="113">
        <f t="shared" si="3"/>
        <v>0.65714285714285714</v>
      </c>
    </row>
    <row r="67" spans="1:8" x14ac:dyDescent="0.25">
      <c r="A67" s="111" t="s">
        <v>246</v>
      </c>
      <c r="B67" s="112">
        <v>1</v>
      </c>
      <c r="C67" s="112">
        <v>48</v>
      </c>
      <c r="D67" s="112">
        <v>0</v>
      </c>
      <c r="E67" s="112">
        <f t="shared" si="2"/>
        <v>49</v>
      </c>
      <c r="F67" s="112">
        <v>0</v>
      </c>
      <c r="G67" s="112">
        <v>52</v>
      </c>
      <c r="H67" s="113">
        <f t="shared" si="3"/>
        <v>0.94230769230769229</v>
      </c>
    </row>
    <row r="68" spans="1:8" x14ac:dyDescent="0.25">
      <c r="A68" s="111" t="s">
        <v>249</v>
      </c>
      <c r="B68" s="112">
        <v>4</v>
      </c>
      <c r="C68" s="112">
        <v>37</v>
      </c>
      <c r="D68" s="112">
        <v>0</v>
      </c>
      <c r="E68" s="112">
        <f t="shared" si="2"/>
        <v>41</v>
      </c>
      <c r="F68" s="112">
        <v>0</v>
      </c>
      <c r="G68" s="112">
        <v>54</v>
      </c>
      <c r="H68" s="113">
        <f t="shared" si="3"/>
        <v>0.7592592592592593</v>
      </c>
    </row>
    <row r="69" spans="1:8" x14ac:dyDescent="0.25">
      <c r="A69" s="111" t="s">
        <v>252</v>
      </c>
      <c r="B69" s="112">
        <v>3</v>
      </c>
      <c r="C69" s="112">
        <v>57</v>
      </c>
      <c r="D69" s="112">
        <v>0</v>
      </c>
      <c r="E69" s="112">
        <f t="shared" si="2"/>
        <v>60</v>
      </c>
      <c r="F69" s="112">
        <v>1</v>
      </c>
      <c r="G69" s="112">
        <v>49</v>
      </c>
      <c r="H69" s="113">
        <f t="shared" si="3"/>
        <v>1.2244897959183674</v>
      </c>
    </row>
    <row r="70" spans="1:8" x14ac:dyDescent="0.25">
      <c r="A70" s="111" t="s">
        <v>255</v>
      </c>
      <c r="B70" s="112">
        <v>0</v>
      </c>
      <c r="C70" s="112">
        <v>8</v>
      </c>
      <c r="D70" s="112">
        <v>0</v>
      </c>
      <c r="E70" s="112">
        <f t="shared" si="2"/>
        <v>8</v>
      </c>
      <c r="F70" s="112">
        <v>0</v>
      </c>
      <c r="G70" s="112">
        <v>12</v>
      </c>
      <c r="H70" s="113">
        <f t="shared" si="3"/>
        <v>0.66666666666666663</v>
      </c>
    </row>
    <row r="71" spans="1:8" x14ac:dyDescent="0.25">
      <c r="A71" s="111" t="s">
        <v>258</v>
      </c>
      <c r="B71" s="112">
        <v>133</v>
      </c>
      <c r="C71" s="112">
        <v>1131</v>
      </c>
      <c r="D71" s="112">
        <v>0</v>
      </c>
      <c r="E71" s="112">
        <v>1264</v>
      </c>
      <c r="F71" s="112">
        <v>5</v>
      </c>
      <c r="G71" s="112">
        <v>1521</v>
      </c>
      <c r="H71" s="113">
        <v>0.83103221564760021</v>
      </c>
    </row>
    <row r="72" spans="1:8" x14ac:dyDescent="0.25">
      <c r="A72" s="111" t="s">
        <v>277</v>
      </c>
      <c r="B72" s="112">
        <v>1</v>
      </c>
      <c r="C72" s="112">
        <v>38</v>
      </c>
      <c r="D72" s="112">
        <v>0</v>
      </c>
      <c r="E72" s="112">
        <v>39</v>
      </c>
      <c r="F72" s="112">
        <v>1</v>
      </c>
      <c r="G72" s="112">
        <v>38</v>
      </c>
      <c r="H72" s="113">
        <v>1.0263157894736843</v>
      </c>
    </row>
    <row r="73" spans="1:8" x14ac:dyDescent="0.25">
      <c r="A73" s="111" t="s">
        <v>281</v>
      </c>
      <c r="B73" s="112">
        <v>4</v>
      </c>
      <c r="C73" s="112">
        <v>49</v>
      </c>
      <c r="D73" s="112">
        <v>0</v>
      </c>
      <c r="E73" s="112">
        <f t="shared" si="2"/>
        <v>53</v>
      </c>
      <c r="F73" s="112">
        <v>2</v>
      </c>
      <c r="G73" s="112">
        <v>59</v>
      </c>
      <c r="H73" s="113">
        <f t="shared" si="3"/>
        <v>0.89830508474576276</v>
      </c>
    </row>
    <row r="74" spans="1:8" x14ac:dyDescent="0.25">
      <c r="A74" s="111" t="s">
        <v>284</v>
      </c>
      <c r="B74" s="112">
        <v>3</v>
      </c>
      <c r="C74" s="112">
        <v>9</v>
      </c>
      <c r="D74" s="112">
        <v>0</v>
      </c>
      <c r="E74" s="112">
        <f t="shared" si="2"/>
        <v>12</v>
      </c>
      <c r="F74" s="112">
        <v>0</v>
      </c>
      <c r="G74" s="112">
        <v>12</v>
      </c>
      <c r="H74" s="113">
        <f t="shared" si="3"/>
        <v>1</v>
      </c>
    </row>
    <row r="75" spans="1:8" x14ac:dyDescent="0.25">
      <c r="A75" s="111" t="s">
        <v>287</v>
      </c>
      <c r="B75" s="112">
        <v>1</v>
      </c>
      <c r="C75" s="112">
        <v>27</v>
      </c>
      <c r="D75" s="112">
        <v>0</v>
      </c>
      <c r="E75" s="112">
        <f t="shared" si="2"/>
        <v>28</v>
      </c>
      <c r="F75" s="112">
        <v>0</v>
      </c>
      <c r="G75" s="112">
        <v>33</v>
      </c>
      <c r="H75" s="113">
        <f>E75/G75</f>
        <v>0.84848484848484851</v>
      </c>
    </row>
    <row r="76" spans="1:8" ht="13.8" thickBot="1" x14ac:dyDescent="0.3">
      <c r="A76" s="114" t="s">
        <v>426</v>
      </c>
      <c r="B76" s="115">
        <v>24</v>
      </c>
      <c r="C76" s="115">
        <v>827</v>
      </c>
      <c r="D76" s="115">
        <v>0</v>
      </c>
      <c r="E76" s="115">
        <f t="shared" si="2"/>
        <v>851</v>
      </c>
      <c r="F76" s="115">
        <v>0</v>
      </c>
      <c r="G76" s="115">
        <v>829</v>
      </c>
      <c r="H76" s="116">
        <f>E76/G76</f>
        <v>1.0265379975874547</v>
      </c>
    </row>
    <row r="77" spans="1:8" s="96" customFormat="1" ht="13.8" thickTop="1" x14ac:dyDescent="0.25">
      <c r="A77" s="117" t="s">
        <v>431</v>
      </c>
      <c r="B77" s="118">
        <f>SUM(B3:B76)</f>
        <v>331</v>
      </c>
      <c r="C77" s="118">
        <f>SUM(C3:C76)</f>
        <v>5255</v>
      </c>
      <c r="D77" s="118">
        <f>SUM(D3:D76)</f>
        <v>24</v>
      </c>
      <c r="E77" s="118">
        <f t="shared" ref="E77" si="4">B77+C77+D77</f>
        <v>5610</v>
      </c>
      <c r="F77" s="118">
        <f>SUM(F3:F76)</f>
        <v>173</v>
      </c>
      <c r="G77" s="118">
        <f>SUM(G3:G76)</f>
        <v>7759</v>
      </c>
      <c r="H77" s="119">
        <f t="shared" si="3"/>
        <v>0.72303131846887481</v>
      </c>
    </row>
  </sheetData>
  <mergeCells count="1">
    <mergeCell ref="B1:G1"/>
  </mergeCells>
  <pageMargins left="0.7" right="0.7" top="0.75" bottom="0.75" header="0.3" footer="0.3"/>
  <pageSetup paperSize="25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119"/>
  <sheetViews>
    <sheetView topLeftCell="A106" workbookViewId="0">
      <selection activeCell="O26" sqref="O26"/>
    </sheetView>
  </sheetViews>
  <sheetFormatPr defaultRowHeight="13.2" x14ac:dyDescent="0.25"/>
  <cols>
    <col min="1" max="1" width="8.44140625" customWidth="1"/>
    <col min="2" max="2" width="12.33203125" customWidth="1"/>
    <col min="3" max="3" width="24.44140625" bestFit="1" customWidth="1"/>
    <col min="7" max="7" width="12.109375" customWidth="1"/>
    <col min="8" max="8" width="12.33203125" customWidth="1"/>
    <col min="10" max="10" width="9.109375" style="128"/>
    <col min="43" max="52" width="8.88671875" style="136"/>
  </cols>
  <sheetData>
    <row r="1" spans="1:52" s="2" customFormat="1" ht="13.8" x14ac:dyDescent="0.25">
      <c r="A1" s="28"/>
      <c r="B1" s="29"/>
      <c r="C1" s="30"/>
      <c r="D1" s="283">
        <v>44621</v>
      </c>
      <c r="E1" s="284"/>
      <c r="F1" s="284"/>
      <c r="G1" s="284"/>
      <c r="H1" s="284"/>
      <c r="I1" s="285"/>
      <c r="J1" s="123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1:52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428</v>
      </c>
      <c r="I2" s="35" t="s">
        <v>7</v>
      </c>
      <c r="J2" s="124" t="s">
        <v>8</v>
      </c>
      <c r="AQ2" s="135"/>
      <c r="AR2" s="135"/>
      <c r="AS2" s="135"/>
      <c r="AT2" s="135"/>
      <c r="AU2" s="135"/>
      <c r="AV2" s="135"/>
      <c r="AW2" s="135"/>
      <c r="AX2" s="135"/>
      <c r="AY2" s="135"/>
      <c r="AZ2" s="135"/>
    </row>
    <row r="3" spans="1:52" x14ac:dyDescent="0.25">
      <c r="A3" s="107" t="s">
        <v>9</v>
      </c>
      <c r="B3" s="107" t="s">
        <v>10</v>
      </c>
      <c r="C3" s="107" t="s">
        <v>11</v>
      </c>
      <c r="D3" s="107">
        <v>3</v>
      </c>
      <c r="E3" s="107">
        <v>20</v>
      </c>
      <c r="F3" s="107">
        <v>0</v>
      </c>
      <c r="G3" s="107">
        <f>SUM(D3:F3)</f>
        <v>23</v>
      </c>
      <c r="H3" s="107">
        <v>0</v>
      </c>
      <c r="I3" s="107">
        <v>31</v>
      </c>
      <c r="J3" s="129">
        <f t="shared" ref="J3:J66" si="0">G3/I3</f>
        <v>0.74193548387096775</v>
      </c>
    </row>
    <row r="4" spans="1:52" x14ac:dyDescent="0.25">
      <c r="A4" s="107" t="s">
        <v>12</v>
      </c>
      <c r="B4" s="107" t="s">
        <v>13</v>
      </c>
      <c r="C4" s="107" t="s">
        <v>13</v>
      </c>
      <c r="D4" s="107">
        <v>2</v>
      </c>
      <c r="E4" s="107">
        <v>9</v>
      </c>
      <c r="F4" s="107">
        <v>0</v>
      </c>
      <c r="G4" s="107">
        <f t="shared" ref="G4:G67" si="1">SUM(D4:F4)</f>
        <v>11</v>
      </c>
      <c r="H4" s="107">
        <v>1</v>
      </c>
      <c r="I4" s="107">
        <v>14</v>
      </c>
      <c r="J4" s="129">
        <f t="shared" si="0"/>
        <v>0.7857142857142857</v>
      </c>
    </row>
    <row r="5" spans="1:52" x14ac:dyDescent="0.25">
      <c r="A5" s="95" t="s">
        <v>14</v>
      </c>
      <c r="B5" s="95" t="s">
        <v>15</v>
      </c>
      <c r="C5" s="95" t="s">
        <v>15</v>
      </c>
      <c r="D5" s="95">
        <v>0</v>
      </c>
      <c r="E5" s="95">
        <v>10</v>
      </c>
      <c r="F5" s="95">
        <v>0</v>
      </c>
      <c r="G5" s="95">
        <f t="shared" si="1"/>
        <v>10</v>
      </c>
      <c r="H5" s="95">
        <v>0</v>
      </c>
      <c r="I5" s="95">
        <v>11</v>
      </c>
      <c r="J5" s="125">
        <f t="shared" si="0"/>
        <v>0.90909090909090906</v>
      </c>
    </row>
    <row r="6" spans="1:52" x14ac:dyDescent="0.25">
      <c r="A6" s="95" t="s">
        <v>16</v>
      </c>
      <c r="B6" s="95" t="s">
        <v>17</v>
      </c>
      <c r="C6" s="95" t="s">
        <v>18</v>
      </c>
      <c r="D6" s="95">
        <v>1</v>
      </c>
      <c r="E6" s="95">
        <v>18</v>
      </c>
      <c r="F6" s="95">
        <v>0</v>
      </c>
      <c r="G6" s="95">
        <f t="shared" si="1"/>
        <v>19</v>
      </c>
      <c r="H6" s="95">
        <v>0</v>
      </c>
      <c r="I6" s="95">
        <v>21</v>
      </c>
      <c r="J6" s="125">
        <f t="shared" si="0"/>
        <v>0.90476190476190477</v>
      </c>
    </row>
    <row r="7" spans="1:52" x14ac:dyDescent="0.25">
      <c r="A7" s="95" t="s">
        <v>19</v>
      </c>
      <c r="B7" s="95" t="s">
        <v>17</v>
      </c>
      <c r="C7" s="95" t="s">
        <v>20</v>
      </c>
      <c r="D7" s="95">
        <v>14</v>
      </c>
      <c r="E7" s="95">
        <v>36</v>
      </c>
      <c r="F7" s="95">
        <v>0</v>
      </c>
      <c r="G7" s="95">
        <f t="shared" si="1"/>
        <v>50</v>
      </c>
      <c r="H7" s="95">
        <v>1</v>
      </c>
      <c r="I7" s="95">
        <v>53</v>
      </c>
      <c r="J7" s="125">
        <f t="shared" si="0"/>
        <v>0.94339622641509435</v>
      </c>
    </row>
    <row r="8" spans="1:52" s="133" customFormat="1" x14ac:dyDescent="0.25">
      <c r="A8" s="107" t="s">
        <v>21</v>
      </c>
      <c r="B8" s="107" t="s">
        <v>22</v>
      </c>
      <c r="C8" s="107" t="s">
        <v>23</v>
      </c>
      <c r="D8" s="107">
        <v>2</v>
      </c>
      <c r="E8" s="107">
        <v>11</v>
      </c>
      <c r="F8" s="107">
        <v>0</v>
      </c>
      <c r="G8" s="107">
        <f t="shared" si="1"/>
        <v>13</v>
      </c>
      <c r="H8" s="107">
        <v>0</v>
      </c>
      <c r="I8" s="107">
        <v>17</v>
      </c>
      <c r="J8" s="129">
        <f t="shared" si="0"/>
        <v>0.76470588235294112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137"/>
      <c r="AR8" s="137"/>
      <c r="AS8" s="137"/>
      <c r="AT8" s="137"/>
      <c r="AU8" s="137"/>
      <c r="AV8" s="137"/>
      <c r="AW8" s="137"/>
      <c r="AX8" s="137"/>
      <c r="AY8" s="137"/>
      <c r="AZ8" s="137"/>
    </row>
    <row r="9" spans="1:52" x14ac:dyDescent="0.25">
      <c r="A9" s="107" t="s">
        <v>24</v>
      </c>
      <c r="B9" s="107" t="s">
        <v>25</v>
      </c>
      <c r="C9" s="107" t="s">
        <v>26</v>
      </c>
      <c r="D9" s="107">
        <v>4</v>
      </c>
      <c r="E9" s="107">
        <v>49</v>
      </c>
      <c r="F9" s="107">
        <v>0</v>
      </c>
      <c r="G9" s="107">
        <f t="shared" si="1"/>
        <v>53</v>
      </c>
      <c r="H9" s="107">
        <v>4</v>
      </c>
      <c r="I9" s="107">
        <v>92</v>
      </c>
      <c r="J9" s="129">
        <f t="shared" si="0"/>
        <v>0.57608695652173914</v>
      </c>
    </row>
    <row r="10" spans="1:52" s="133" customFormat="1" x14ac:dyDescent="0.25">
      <c r="A10" s="131" t="s">
        <v>27</v>
      </c>
      <c r="B10" s="131" t="s">
        <v>28</v>
      </c>
      <c r="C10" s="131" t="s">
        <v>29</v>
      </c>
      <c r="D10" s="131">
        <v>0</v>
      </c>
      <c r="E10" s="131">
        <v>17</v>
      </c>
      <c r="F10" s="131">
        <v>0</v>
      </c>
      <c r="G10" s="131">
        <f t="shared" si="1"/>
        <v>17</v>
      </c>
      <c r="H10" s="131">
        <v>0</v>
      </c>
      <c r="I10" s="131">
        <v>20</v>
      </c>
      <c r="J10" s="132">
        <f t="shared" si="0"/>
        <v>0.85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</row>
    <row r="11" spans="1:52" x14ac:dyDescent="0.25">
      <c r="A11" s="107" t="s">
        <v>30</v>
      </c>
      <c r="B11" s="107" t="s">
        <v>31</v>
      </c>
      <c r="C11" s="107" t="s">
        <v>32</v>
      </c>
      <c r="D11" s="107">
        <v>0</v>
      </c>
      <c r="E11" s="107">
        <v>27</v>
      </c>
      <c r="F11" s="107">
        <v>0</v>
      </c>
      <c r="G11" s="107">
        <f t="shared" si="1"/>
        <v>27</v>
      </c>
      <c r="H11" s="107">
        <v>0</v>
      </c>
      <c r="I11" s="107">
        <v>56</v>
      </c>
      <c r="J11" s="129">
        <f t="shared" si="0"/>
        <v>0.48214285714285715</v>
      </c>
    </row>
    <row r="12" spans="1:52" s="133" customFormat="1" x14ac:dyDescent="0.25">
      <c r="A12" s="107" t="s">
        <v>33</v>
      </c>
      <c r="B12" s="107" t="s">
        <v>31</v>
      </c>
      <c r="C12" s="107" t="s">
        <v>34</v>
      </c>
      <c r="D12" s="107">
        <v>2</v>
      </c>
      <c r="E12" s="107">
        <v>5</v>
      </c>
      <c r="F12" s="107">
        <v>0</v>
      </c>
      <c r="G12" s="107">
        <f t="shared" si="1"/>
        <v>7</v>
      </c>
      <c r="H12" s="107">
        <v>0</v>
      </c>
      <c r="I12" s="107">
        <v>211</v>
      </c>
      <c r="J12" s="129">
        <f t="shared" si="0"/>
        <v>3.3175355450236969E-2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</row>
    <row r="13" spans="1:52" x14ac:dyDescent="0.25">
      <c r="A13" s="95" t="s">
        <v>35</v>
      </c>
      <c r="B13" s="95" t="s">
        <v>36</v>
      </c>
      <c r="C13" s="95" t="s">
        <v>37</v>
      </c>
      <c r="D13" s="95">
        <v>13</v>
      </c>
      <c r="E13" s="95">
        <v>117</v>
      </c>
      <c r="F13" s="95">
        <v>0</v>
      </c>
      <c r="G13" s="95">
        <f t="shared" si="1"/>
        <v>130</v>
      </c>
      <c r="H13" s="95">
        <v>5</v>
      </c>
      <c r="I13" s="95">
        <v>73</v>
      </c>
      <c r="J13" s="125">
        <f t="shared" si="0"/>
        <v>1.7808219178082192</v>
      </c>
    </row>
    <row r="14" spans="1:52" s="133" customFormat="1" x14ac:dyDescent="0.25">
      <c r="A14" s="131" t="s">
        <v>38</v>
      </c>
      <c r="B14" s="131" t="s">
        <v>36</v>
      </c>
      <c r="C14" s="131" t="s">
        <v>39</v>
      </c>
      <c r="D14" s="131">
        <v>0</v>
      </c>
      <c r="E14" s="131">
        <v>11</v>
      </c>
      <c r="F14" s="131">
        <v>0</v>
      </c>
      <c r="G14" s="131">
        <f t="shared" si="1"/>
        <v>11</v>
      </c>
      <c r="H14" s="131">
        <v>0</v>
      </c>
      <c r="I14" s="131">
        <v>12</v>
      </c>
      <c r="J14" s="132">
        <f t="shared" si="0"/>
        <v>0.91666666666666663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</row>
    <row r="15" spans="1:52" x14ac:dyDescent="0.25">
      <c r="A15" s="95" t="s">
        <v>40</v>
      </c>
      <c r="B15" s="95" t="s">
        <v>41</v>
      </c>
      <c r="C15" s="95" t="s">
        <v>42</v>
      </c>
      <c r="D15" s="95">
        <v>7</v>
      </c>
      <c r="E15" s="95">
        <v>40</v>
      </c>
      <c r="F15" s="95">
        <v>0</v>
      </c>
      <c r="G15" s="95">
        <f t="shared" si="1"/>
        <v>47</v>
      </c>
      <c r="H15" s="95">
        <v>2</v>
      </c>
      <c r="I15" s="95">
        <v>47</v>
      </c>
      <c r="J15" s="125">
        <f t="shared" si="0"/>
        <v>1</v>
      </c>
    </row>
    <row r="16" spans="1:52" x14ac:dyDescent="0.25">
      <c r="A16" s="95" t="s">
        <v>43</v>
      </c>
      <c r="B16" s="95" t="s">
        <v>44</v>
      </c>
      <c r="C16" s="95" t="s">
        <v>45</v>
      </c>
      <c r="D16" s="95">
        <v>1</v>
      </c>
      <c r="E16" s="95">
        <v>37</v>
      </c>
      <c r="F16" s="95">
        <v>0</v>
      </c>
      <c r="G16" s="95">
        <f t="shared" si="1"/>
        <v>38</v>
      </c>
      <c r="H16" s="95">
        <v>1</v>
      </c>
      <c r="I16" s="95">
        <v>21</v>
      </c>
      <c r="J16" s="125">
        <f t="shared" si="0"/>
        <v>1.8095238095238095</v>
      </c>
    </row>
    <row r="17" spans="1:52" s="133" customFormat="1" x14ac:dyDescent="0.25">
      <c r="A17" s="131" t="s">
        <v>46</v>
      </c>
      <c r="B17" s="131" t="s">
        <v>47</v>
      </c>
      <c r="C17" s="131" t="s">
        <v>48</v>
      </c>
      <c r="D17" s="131">
        <v>20</v>
      </c>
      <c r="E17" s="131">
        <v>191</v>
      </c>
      <c r="F17" s="131">
        <v>0</v>
      </c>
      <c r="G17" s="131">
        <f t="shared" si="1"/>
        <v>211</v>
      </c>
      <c r="H17" s="131">
        <v>0</v>
      </c>
      <c r="I17" s="131">
        <v>210</v>
      </c>
      <c r="J17" s="132">
        <f t="shared" si="0"/>
        <v>1.0047619047619047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</row>
    <row r="18" spans="1:52" x14ac:dyDescent="0.25">
      <c r="A18" s="95" t="s">
        <v>49</v>
      </c>
      <c r="B18" s="95" t="s">
        <v>47</v>
      </c>
      <c r="C18" s="95" t="s">
        <v>50</v>
      </c>
      <c r="D18" s="95">
        <v>0</v>
      </c>
      <c r="E18" s="95">
        <v>133</v>
      </c>
      <c r="F18" s="95">
        <v>0</v>
      </c>
      <c r="G18" s="95">
        <f t="shared" si="1"/>
        <v>133</v>
      </c>
      <c r="H18" s="95">
        <v>0</v>
      </c>
      <c r="I18" s="95">
        <v>100</v>
      </c>
      <c r="J18" s="125">
        <f t="shared" si="0"/>
        <v>1.33</v>
      </c>
    </row>
    <row r="19" spans="1:52" x14ac:dyDescent="0.25">
      <c r="A19" s="95" t="s">
        <v>51</v>
      </c>
      <c r="B19" s="95" t="s">
        <v>52</v>
      </c>
      <c r="C19" s="95" t="s">
        <v>53</v>
      </c>
      <c r="D19" s="95">
        <v>2</v>
      </c>
      <c r="E19" s="95">
        <v>9</v>
      </c>
      <c r="F19" s="95">
        <v>0</v>
      </c>
      <c r="G19" s="95">
        <f t="shared" si="1"/>
        <v>11</v>
      </c>
      <c r="H19" s="95">
        <v>2</v>
      </c>
      <c r="I19" s="95">
        <v>11</v>
      </c>
      <c r="J19" s="125">
        <f t="shared" si="0"/>
        <v>1</v>
      </c>
    </row>
    <row r="20" spans="1:52" x14ac:dyDescent="0.25">
      <c r="A20" s="95" t="s">
        <v>54</v>
      </c>
      <c r="B20" s="95" t="s">
        <v>55</v>
      </c>
      <c r="C20" s="95" t="s">
        <v>56</v>
      </c>
      <c r="D20" s="95">
        <v>25</v>
      </c>
      <c r="E20" s="95">
        <v>275</v>
      </c>
      <c r="F20" s="95">
        <v>1</v>
      </c>
      <c r="G20" s="95">
        <f t="shared" si="1"/>
        <v>301</v>
      </c>
      <c r="H20" s="95">
        <v>17</v>
      </c>
      <c r="I20" s="95">
        <v>342</v>
      </c>
      <c r="J20" s="125">
        <f t="shared" si="0"/>
        <v>0.88011695906432752</v>
      </c>
    </row>
    <row r="21" spans="1:52" x14ac:dyDescent="0.25">
      <c r="A21" s="107" t="s">
        <v>57</v>
      </c>
      <c r="B21" s="107" t="s">
        <v>55</v>
      </c>
      <c r="C21" s="107" t="s">
        <v>432</v>
      </c>
      <c r="D21" s="107">
        <v>0</v>
      </c>
      <c r="E21" s="107">
        <v>0</v>
      </c>
      <c r="F21" s="107">
        <v>0</v>
      </c>
      <c r="G21" s="107">
        <f t="shared" si="1"/>
        <v>0</v>
      </c>
      <c r="H21" s="107">
        <v>0</v>
      </c>
      <c r="I21" s="107">
        <v>0</v>
      </c>
      <c r="J21" s="129">
        <v>0</v>
      </c>
    </row>
    <row r="22" spans="1:52" x14ac:dyDescent="0.25">
      <c r="A22" s="95" t="s">
        <v>59</v>
      </c>
      <c r="B22" s="95" t="s">
        <v>60</v>
      </c>
      <c r="C22" s="95" t="s">
        <v>61</v>
      </c>
      <c r="D22" s="95">
        <v>2</v>
      </c>
      <c r="E22" s="95">
        <v>20</v>
      </c>
      <c r="F22" s="95">
        <v>0</v>
      </c>
      <c r="G22" s="95">
        <f t="shared" si="1"/>
        <v>22</v>
      </c>
      <c r="H22" s="95">
        <v>0</v>
      </c>
      <c r="I22" s="95">
        <v>15</v>
      </c>
      <c r="J22" s="125">
        <f t="shared" si="0"/>
        <v>1.4666666666666666</v>
      </c>
    </row>
    <row r="23" spans="1:52" s="133" customFormat="1" x14ac:dyDescent="0.25">
      <c r="A23" s="131" t="s">
        <v>62</v>
      </c>
      <c r="B23" s="131" t="s">
        <v>63</v>
      </c>
      <c r="C23" s="131" t="s">
        <v>64</v>
      </c>
      <c r="D23" s="131">
        <v>0</v>
      </c>
      <c r="E23" s="131">
        <v>30</v>
      </c>
      <c r="F23" s="131">
        <v>0</v>
      </c>
      <c r="G23" s="131">
        <f t="shared" si="1"/>
        <v>30</v>
      </c>
      <c r="H23" s="131">
        <v>0</v>
      </c>
      <c r="I23" s="131">
        <v>35</v>
      </c>
      <c r="J23" s="132">
        <f t="shared" si="0"/>
        <v>0.8571428571428571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</row>
    <row r="24" spans="1:52" x14ac:dyDescent="0.25">
      <c r="A24" s="107" t="s">
        <v>65</v>
      </c>
      <c r="B24" s="107" t="s">
        <v>66</v>
      </c>
      <c r="C24" s="107" t="s">
        <v>67</v>
      </c>
      <c r="D24" s="107">
        <v>7</v>
      </c>
      <c r="E24" s="107">
        <v>30</v>
      </c>
      <c r="F24" s="107">
        <v>0</v>
      </c>
      <c r="G24" s="107">
        <f t="shared" si="1"/>
        <v>37</v>
      </c>
      <c r="H24" s="107">
        <v>7</v>
      </c>
      <c r="I24" s="107">
        <v>105</v>
      </c>
      <c r="J24" s="129">
        <f t="shared" si="0"/>
        <v>0.35238095238095241</v>
      </c>
    </row>
    <row r="25" spans="1:52" x14ac:dyDescent="0.25">
      <c r="A25" s="95" t="s">
        <v>68</v>
      </c>
      <c r="B25" s="95" t="s">
        <v>66</v>
      </c>
      <c r="C25" s="95" t="s">
        <v>69</v>
      </c>
      <c r="D25" s="95">
        <v>0</v>
      </c>
      <c r="E25" s="95">
        <v>37</v>
      </c>
      <c r="F25" s="95">
        <v>0</v>
      </c>
      <c r="G25" s="95">
        <f t="shared" si="1"/>
        <v>37</v>
      </c>
      <c r="H25" s="95">
        <v>0</v>
      </c>
      <c r="I25" s="95">
        <v>36</v>
      </c>
      <c r="J25" s="125">
        <f t="shared" si="0"/>
        <v>1.0277777777777777</v>
      </c>
    </row>
    <row r="26" spans="1:52" x14ac:dyDescent="0.25">
      <c r="A26" s="107" t="s">
        <v>70</v>
      </c>
      <c r="B26" s="107" t="s">
        <v>71</v>
      </c>
      <c r="C26" s="107" t="s">
        <v>72</v>
      </c>
      <c r="D26" s="107">
        <v>2</v>
      </c>
      <c r="E26" s="107">
        <v>42</v>
      </c>
      <c r="F26" s="107">
        <v>0</v>
      </c>
      <c r="G26" s="107">
        <f t="shared" si="1"/>
        <v>44</v>
      </c>
      <c r="H26" s="107">
        <v>0</v>
      </c>
      <c r="I26" s="107">
        <v>56</v>
      </c>
      <c r="J26" s="129">
        <f t="shared" si="0"/>
        <v>0.7857142857142857</v>
      </c>
    </row>
    <row r="27" spans="1:52" x14ac:dyDescent="0.25">
      <c r="A27" s="107" t="s">
        <v>73</v>
      </c>
      <c r="B27" s="107" t="s">
        <v>71</v>
      </c>
      <c r="C27" s="107" t="s">
        <v>74</v>
      </c>
      <c r="D27" s="107">
        <v>2</v>
      </c>
      <c r="E27" s="107">
        <v>25</v>
      </c>
      <c r="F27" s="107">
        <v>0</v>
      </c>
      <c r="G27" s="107">
        <f t="shared" si="1"/>
        <v>27</v>
      </c>
      <c r="H27" s="107">
        <v>2</v>
      </c>
      <c r="I27" s="107">
        <v>39</v>
      </c>
      <c r="J27" s="129">
        <f t="shared" si="0"/>
        <v>0.69230769230769229</v>
      </c>
    </row>
    <row r="28" spans="1:52" x14ac:dyDescent="0.25">
      <c r="A28" s="107" t="s">
        <v>75</v>
      </c>
      <c r="B28" s="107" t="s">
        <v>76</v>
      </c>
      <c r="C28" s="107" t="s">
        <v>77</v>
      </c>
      <c r="D28" s="107">
        <v>3</v>
      </c>
      <c r="E28" s="107">
        <v>22</v>
      </c>
      <c r="F28" s="107">
        <v>0</v>
      </c>
      <c r="G28" s="107">
        <f t="shared" si="1"/>
        <v>25</v>
      </c>
      <c r="H28" s="107">
        <v>3</v>
      </c>
      <c r="I28" s="107">
        <v>39</v>
      </c>
      <c r="J28" s="129">
        <f t="shared" si="0"/>
        <v>0.64102564102564108</v>
      </c>
    </row>
    <row r="29" spans="1:52" s="133" customFormat="1" x14ac:dyDescent="0.25">
      <c r="A29" s="107" t="s">
        <v>78</v>
      </c>
      <c r="B29" s="107" t="s">
        <v>79</v>
      </c>
      <c r="C29" s="107" t="s">
        <v>80</v>
      </c>
      <c r="D29" s="107">
        <v>0</v>
      </c>
      <c r="E29" s="107">
        <v>0</v>
      </c>
      <c r="F29" s="107">
        <v>0</v>
      </c>
      <c r="G29" s="107">
        <f t="shared" si="1"/>
        <v>0</v>
      </c>
      <c r="H29" s="107">
        <v>0</v>
      </c>
      <c r="I29" s="107">
        <v>1</v>
      </c>
      <c r="J29" s="129">
        <f t="shared" si="0"/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</row>
    <row r="30" spans="1:52" s="133" customFormat="1" x14ac:dyDescent="0.25">
      <c r="A30" s="107" t="s">
        <v>81</v>
      </c>
      <c r="B30" s="107" t="s">
        <v>82</v>
      </c>
      <c r="C30" s="107" t="s">
        <v>83</v>
      </c>
      <c r="D30" s="107">
        <v>0</v>
      </c>
      <c r="E30" s="107">
        <v>5</v>
      </c>
      <c r="F30" s="107">
        <v>0</v>
      </c>
      <c r="G30" s="107">
        <f t="shared" si="1"/>
        <v>5</v>
      </c>
      <c r="H30" s="107">
        <v>0</v>
      </c>
      <c r="I30" s="107">
        <v>6</v>
      </c>
      <c r="J30" s="129">
        <f t="shared" si="0"/>
        <v>0.83333333333333337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</row>
    <row r="31" spans="1:52" x14ac:dyDescent="0.25">
      <c r="A31" s="107" t="s">
        <v>84</v>
      </c>
      <c r="B31" s="107" t="s">
        <v>85</v>
      </c>
      <c r="C31" s="107" t="s">
        <v>86</v>
      </c>
      <c r="D31" s="107">
        <v>7</v>
      </c>
      <c r="E31" s="107">
        <v>52</v>
      </c>
      <c r="F31" s="107">
        <v>0</v>
      </c>
      <c r="G31" s="107">
        <f t="shared" si="1"/>
        <v>59</v>
      </c>
      <c r="H31" s="107">
        <v>0</v>
      </c>
      <c r="I31" s="107">
        <v>197</v>
      </c>
      <c r="J31" s="129">
        <f t="shared" si="0"/>
        <v>0.29949238578680204</v>
      </c>
    </row>
    <row r="32" spans="1:52" x14ac:dyDescent="0.25">
      <c r="A32" s="95" t="s">
        <v>88</v>
      </c>
      <c r="B32" s="95" t="s">
        <v>89</v>
      </c>
      <c r="C32" s="95" t="s">
        <v>90</v>
      </c>
      <c r="D32" s="95">
        <v>0</v>
      </c>
      <c r="E32" s="95">
        <v>32</v>
      </c>
      <c r="F32" s="95">
        <v>0</v>
      </c>
      <c r="G32" s="95">
        <f t="shared" si="1"/>
        <v>32</v>
      </c>
      <c r="H32" s="95">
        <v>0</v>
      </c>
      <c r="I32" s="95">
        <v>34</v>
      </c>
      <c r="J32" s="125">
        <f t="shared" si="0"/>
        <v>0.94117647058823528</v>
      </c>
    </row>
    <row r="33" spans="1:52" x14ac:dyDescent="0.25">
      <c r="A33" s="95" t="s">
        <v>91</v>
      </c>
      <c r="B33" s="95" t="s">
        <v>92</v>
      </c>
      <c r="C33" s="95" t="s">
        <v>93</v>
      </c>
      <c r="D33" s="95">
        <v>6</v>
      </c>
      <c r="E33" s="95">
        <v>146</v>
      </c>
      <c r="F33" s="95">
        <v>0</v>
      </c>
      <c r="G33" s="95">
        <f t="shared" si="1"/>
        <v>152</v>
      </c>
      <c r="H33" s="95">
        <v>6</v>
      </c>
      <c r="I33" s="95">
        <v>87</v>
      </c>
      <c r="J33" s="125">
        <f t="shared" si="0"/>
        <v>1.7471264367816093</v>
      </c>
    </row>
    <row r="34" spans="1:52" x14ac:dyDescent="0.25">
      <c r="A34" s="95" t="s">
        <v>94</v>
      </c>
      <c r="B34" s="95" t="s">
        <v>95</v>
      </c>
      <c r="C34" s="95" t="s">
        <v>96</v>
      </c>
      <c r="D34" s="95">
        <v>1</v>
      </c>
      <c r="E34" s="95">
        <v>10</v>
      </c>
      <c r="F34" s="95">
        <v>0</v>
      </c>
      <c r="G34" s="95">
        <f t="shared" si="1"/>
        <v>11</v>
      </c>
      <c r="H34" s="95">
        <v>1</v>
      </c>
      <c r="I34" s="95">
        <v>11</v>
      </c>
      <c r="J34" s="125">
        <f t="shared" si="0"/>
        <v>1</v>
      </c>
    </row>
    <row r="35" spans="1:52" x14ac:dyDescent="0.25">
      <c r="A35" s="95" t="s">
        <v>97</v>
      </c>
      <c r="B35" s="95" t="s">
        <v>98</v>
      </c>
      <c r="C35" s="95" t="s">
        <v>99</v>
      </c>
      <c r="D35" s="95">
        <v>0</v>
      </c>
      <c r="E35" s="95">
        <v>14</v>
      </c>
      <c r="F35" s="95">
        <v>0</v>
      </c>
      <c r="G35" s="95">
        <f t="shared" si="1"/>
        <v>14</v>
      </c>
      <c r="H35" s="95">
        <v>0</v>
      </c>
      <c r="I35" s="95">
        <v>11</v>
      </c>
      <c r="J35" s="125">
        <f t="shared" si="0"/>
        <v>1.2727272727272727</v>
      </c>
    </row>
    <row r="36" spans="1:52" s="133" customFormat="1" x14ac:dyDescent="0.25">
      <c r="A36" s="107" t="s">
        <v>100</v>
      </c>
      <c r="B36" s="107" t="s">
        <v>101</v>
      </c>
      <c r="C36" s="107" t="s">
        <v>102</v>
      </c>
      <c r="D36" s="107">
        <v>0</v>
      </c>
      <c r="E36" s="107">
        <v>4</v>
      </c>
      <c r="F36" s="107">
        <v>0</v>
      </c>
      <c r="G36" s="107">
        <f t="shared" si="1"/>
        <v>4</v>
      </c>
      <c r="H36" s="107">
        <v>0</v>
      </c>
      <c r="I36" s="107">
        <v>9</v>
      </c>
      <c r="J36" s="129">
        <f t="shared" si="0"/>
        <v>0.44444444444444442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</row>
    <row r="37" spans="1:52" x14ac:dyDescent="0.25">
      <c r="A37" s="95" t="s">
        <v>103</v>
      </c>
      <c r="B37" s="95" t="s">
        <v>104</v>
      </c>
      <c r="C37" s="95" t="s">
        <v>105</v>
      </c>
      <c r="D37" s="95">
        <v>1</v>
      </c>
      <c r="E37" s="95">
        <v>9</v>
      </c>
      <c r="F37" s="95">
        <v>0</v>
      </c>
      <c r="G37" s="95">
        <f t="shared" si="1"/>
        <v>10</v>
      </c>
      <c r="H37" s="95">
        <v>0</v>
      </c>
      <c r="I37" s="95">
        <v>10</v>
      </c>
      <c r="J37" s="125">
        <f t="shared" si="0"/>
        <v>1</v>
      </c>
    </row>
    <row r="38" spans="1:52" x14ac:dyDescent="0.25">
      <c r="A38" s="95" t="s">
        <v>106</v>
      </c>
      <c r="B38" s="95" t="s">
        <v>107</v>
      </c>
      <c r="C38" s="95" t="s">
        <v>108</v>
      </c>
      <c r="D38" s="95">
        <v>3</v>
      </c>
      <c r="E38" s="95">
        <v>30</v>
      </c>
      <c r="F38" s="95">
        <v>0</v>
      </c>
      <c r="G38" s="95">
        <f t="shared" si="1"/>
        <v>33</v>
      </c>
      <c r="H38" s="95">
        <v>0</v>
      </c>
      <c r="I38" s="95">
        <v>25</v>
      </c>
      <c r="J38" s="125">
        <f t="shared" si="0"/>
        <v>1.32</v>
      </c>
    </row>
    <row r="39" spans="1:52" x14ac:dyDescent="0.25">
      <c r="A39" s="95" t="s">
        <v>109</v>
      </c>
      <c r="B39" s="95" t="s">
        <v>110</v>
      </c>
      <c r="C39" s="95" t="s">
        <v>111</v>
      </c>
      <c r="D39" s="95">
        <v>4</v>
      </c>
      <c r="E39" s="95">
        <v>26</v>
      </c>
      <c r="F39" s="95">
        <v>0</v>
      </c>
      <c r="G39" s="95">
        <f t="shared" si="1"/>
        <v>30</v>
      </c>
      <c r="H39" s="95">
        <v>4</v>
      </c>
      <c r="I39" s="95">
        <v>31</v>
      </c>
      <c r="J39" s="125">
        <f t="shared" si="0"/>
        <v>0.967741935483871</v>
      </c>
    </row>
    <row r="40" spans="1:52" x14ac:dyDescent="0.25">
      <c r="A40" s="107" t="s">
        <v>112</v>
      </c>
      <c r="B40" s="107" t="s">
        <v>113</v>
      </c>
      <c r="C40" s="107" t="s">
        <v>114</v>
      </c>
      <c r="D40" s="107">
        <v>2</v>
      </c>
      <c r="E40" s="107">
        <v>38</v>
      </c>
      <c r="F40" s="107">
        <v>0</v>
      </c>
      <c r="G40" s="107">
        <f t="shared" si="1"/>
        <v>40</v>
      </c>
      <c r="H40" s="107">
        <v>0</v>
      </c>
      <c r="I40" s="107">
        <v>73</v>
      </c>
      <c r="J40" s="129">
        <f t="shared" si="0"/>
        <v>0.54794520547945202</v>
      </c>
    </row>
    <row r="41" spans="1:52" x14ac:dyDescent="0.25">
      <c r="A41" s="107" t="s">
        <v>115</v>
      </c>
      <c r="B41" s="107" t="s">
        <v>116</v>
      </c>
      <c r="C41" s="107" t="s">
        <v>117</v>
      </c>
      <c r="D41" s="107">
        <v>0</v>
      </c>
      <c r="E41" s="107">
        <v>6</v>
      </c>
      <c r="F41" s="107">
        <v>0</v>
      </c>
      <c r="G41" s="107">
        <f t="shared" si="1"/>
        <v>6</v>
      </c>
      <c r="H41" s="107">
        <v>0</v>
      </c>
      <c r="I41" s="107">
        <v>8</v>
      </c>
      <c r="J41" s="129">
        <f t="shared" si="0"/>
        <v>0.75</v>
      </c>
    </row>
    <row r="42" spans="1:52" s="133" customFormat="1" x14ac:dyDescent="0.25">
      <c r="A42" s="107" t="s">
        <v>118</v>
      </c>
      <c r="B42" s="107" t="s">
        <v>119</v>
      </c>
      <c r="C42" s="107" t="s">
        <v>120</v>
      </c>
      <c r="D42" s="107">
        <v>0</v>
      </c>
      <c r="E42" s="107">
        <v>9</v>
      </c>
      <c r="F42" s="107">
        <v>0</v>
      </c>
      <c r="G42" s="107">
        <f t="shared" si="1"/>
        <v>9</v>
      </c>
      <c r="H42" s="107">
        <v>0</v>
      </c>
      <c r="I42" s="107">
        <v>15</v>
      </c>
      <c r="J42" s="129">
        <f t="shared" si="0"/>
        <v>0.6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</row>
    <row r="43" spans="1:52" x14ac:dyDescent="0.25">
      <c r="A43" s="107" t="s">
        <v>121</v>
      </c>
      <c r="B43" s="107" t="s">
        <v>122</v>
      </c>
      <c r="C43" s="107" t="s">
        <v>123</v>
      </c>
      <c r="D43" s="107">
        <v>0</v>
      </c>
      <c r="E43" s="107">
        <v>32</v>
      </c>
      <c r="F43" s="107">
        <v>0</v>
      </c>
      <c r="G43" s="107">
        <f t="shared" si="1"/>
        <v>32</v>
      </c>
      <c r="H43" s="107">
        <v>0</v>
      </c>
      <c r="I43" s="107">
        <v>51</v>
      </c>
      <c r="J43" s="129">
        <f t="shared" si="0"/>
        <v>0.62745098039215685</v>
      </c>
    </row>
    <row r="44" spans="1:52" x14ac:dyDescent="0.25">
      <c r="A44" s="107" t="s">
        <v>124</v>
      </c>
      <c r="B44" s="107" t="s">
        <v>122</v>
      </c>
      <c r="C44" s="107" t="s">
        <v>125</v>
      </c>
      <c r="D44" s="107">
        <v>0</v>
      </c>
      <c r="E44" s="107">
        <v>14</v>
      </c>
      <c r="F44" s="107">
        <v>0</v>
      </c>
      <c r="G44" s="107">
        <f t="shared" si="1"/>
        <v>14</v>
      </c>
      <c r="H44" s="107">
        <v>0</v>
      </c>
      <c r="I44" s="107">
        <v>21</v>
      </c>
      <c r="J44" s="129">
        <f t="shared" si="0"/>
        <v>0.66666666666666663</v>
      </c>
    </row>
    <row r="45" spans="1:52" x14ac:dyDescent="0.25">
      <c r="A45" s="107" t="s">
        <v>126</v>
      </c>
      <c r="B45" s="107" t="s">
        <v>127</v>
      </c>
      <c r="C45" s="107" t="s">
        <v>127</v>
      </c>
      <c r="D45" s="107">
        <v>1</v>
      </c>
      <c r="E45" s="107">
        <v>11</v>
      </c>
      <c r="F45" s="107">
        <v>0</v>
      </c>
      <c r="G45" s="107">
        <f t="shared" si="1"/>
        <v>12</v>
      </c>
      <c r="H45" s="107">
        <v>0</v>
      </c>
      <c r="I45" s="107">
        <v>38</v>
      </c>
      <c r="J45" s="129">
        <f t="shared" si="0"/>
        <v>0.31578947368421051</v>
      </c>
    </row>
    <row r="46" spans="1:52" x14ac:dyDescent="0.25">
      <c r="A46" s="107" t="s">
        <v>128</v>
      </c>
      <c r="B46" s="107" t="s">
        <v>129</v>
      </c>
      <c r="C46" s="107" t="s">
        <v>130</v>
      </c>
      <c r="D46" s="107">
        <v>0</v>
      </c>
      <c r="E46" s="107">
        <v>18</v>
      </c>
      <c r="F46" s="107">
        <v>0</v>
      </c>
      <c r="G46" s="107">
        <f t="shared" si="1"/>
        <v>18</v>
      </c>
      <c r="H46" s="107">
        <v>0</v>
      </c>
      <c r="I46" s="107">
        <v>27</v>
      </c>
      <c r="J46" s="129">
        <f t="shared" si="0"/>
        <v>0.66666666666666663</v>
      </c>
    </row>
    <row r="47" spans="1:52" x14ac:dyDescent="0.25">
      <c r="A47" s="107" t="s">
        <v>131</v>
      </c>
      <c r="B47" s="107" t="s">
        <v>132</v>
      </c>
      <c r="C47" s="107" t="s">
        <v>133</v>
      </c>
      <c r="D47" s="107">
        <v>0</v>
      </c>
      <c r="E47" s="107">
        <v>15</v>
      </c>
      <c r="F47" s="107">
        <v>0</v>
      </c>
      <c r="G47" s="107">
        <f t="shared" si="1"/>
        <v>15</v>
      </c>
      <c r="H47" s="107">
        <v>0</v>
      </c>
      <c r="I47" s="107">
        <v>21</v>
      </c>
      <c r="J47" s="129">
        <f t="shared" si="0"/>
        <v>0.7142857142857143</v>
      </c>
    </row>
    <row r="48" spans="1:52" x14ac:dyDescent="0.25">
      <c r="A48" s="107" t="s">
        <v>134</v>
      </c>
      <c r="B48" s="107" t="s">
        <v>135</v>
      </c>
      <c r="C48" s="107" t="s">
        <v>136</v>
      </c>
      <c r="D48" s="107">
        <v>2</v>
      </c>
      <c r="E48" s="107">
        <v>66</v>
      </c>
      <c r="F48" s="107">
        <v>0</v>
      </c>
      <c r="G48" s="107">
        <f t="shared" si="1"/>
        <v>68</v>
      </c>
      <c r="H48" s="107">
        <v>2</v>
      </c>
      <c r="I48" s="107">
        <v>113</v>
      </c>
      <c r="J48" s="129">
        <f t="shared" si="0"/>
        <v>0.60176991150442483</v>
      </c>
    </row>
    <row r="49" spans="1:52" x14ac:dyDescent="0.25">
      <c r="A49" s="107" t="s">
        <v>137</v>
      </c>
      <c r="B49" s="107" t="s">
        <v>138</v>
      </c>
      <c r="C49" s="107" t="s">
        <v>139</v>
      </c>
      <c r="D49" s="107">
        <v>1</v>
      </c>
      <c r="E49" s="107">
        <v>61</v>
      </c>
      <c r="F49" s="107">
        <v>0</v>
      </c>
      <c r="G49" s="107">
        <f t="shared" si="1"/>
        <v>62</v>
      </c>
      <c r="H49" s="107">
        <v>0</v>
      </c>
      <c r="I49" s="107">
        <v>82</v>
      </c>
      <c r="J49" s="129">
        <f t="shared" si="0"/>
        <v>0.75609756097560976</v>
      </c>
    </row>
    <row r="50" spans="1:52" x14ac:dyDescent="0.25">
      <c r="A50" s="107" t="s">
        <v>140</v>
      </c>
      <c r="B50" s="107" t="s">
        <v>141</v>
      </c>
      <c r="C50" s="107" t="s">
        <v>142</v>
      </c>
      <c r="D50" s="107">
        <v>2</v>
      </c>
      <c r="E50" s="107">
        <v>78</v>
      </c>
      <c r="F50" s="107">
        <v>0</v>
      </c>
      <c r="G50" s="107">
        <f t="shared" si="1"/>
        <v>80</v>
      </c>
      <c r="H50" s="107">
        <v>1</v>
      </c>
      <c r="I50" s="107">
        <v>105</v>
      </c>
      <c r="J50" s="129">
        <f t="shared" si="0"/>
        <v>0.76190476190476186</v>
      </c>
    </row>
    <row r="51" spans="1:52" s="133" customFormat="1" x14ac:dyDescent="0.25">
      <c r="A51" s="131" t="s">
        <v>143</v>
      </c>
      <c r="B51" s="131" t="s">
        <v>144</v>
      </c>
      <c r="C51" s="131" t="s">
        <v>145</v>
      </c>
      <c r="D51" s="131">
        <v>0</v>
      </c>
      <c r="E51" s="131">
        <v>25</v>
      </c>
      <c r="F51" s="131">
        <v>0</v>
      </c>
      <c r="G51" s="131">
        <f t="shared" si="1"/>
        <v>25</v>
      </c>
      <c r="H51" s="131">
        <v>0</v>
      </c>
      <c r="I51" s="131">
        <v>29</v>
      </c>
      <c r="J51" s="132">
        <f t="shared" si="0"/>
        <v>0.86206896551724133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</row>
    <row r="52" spans="1:52" x14ac:dyDescent="0.25">
      <c r="A52" s="107" t="s">
        <v>146</v>
      </c>
      <c r="B52" s="107" t="s">
        <v>147</v>
      </c>
      <c r="C52" s="107" t="s">
        <v>148</v>
      </c>
      <c r="D52" s="107">
        <v>0</v>
      </c>
      <c r="E52" s="107">
        <v>0</v>
      </c>
      <c r="F52" s="107">
        <v>0</v>
      </c>
      <c r="G52" s="107">
        <f t="shared" si="1"/>
        <v>0</v>
      </c>
      <c r="H52" s="107">
        <v>0</v>
      </c>
      <c r="I52" s="107">
        <v>12</v>
      </c>
      <c r="J52" s="129">
        <f t="shared" si="0"/>
        <v>0</v>
      </c>
    </row>
    <row r="53" spans="1:52" s="133" customFormat="1" x14ac:dyDescent="0.25">
      <c r="A53" s="107" t="s">
        <v>149</v>
      </c>
      <c r="B53" s="107" t="s">
        <v>147</v>
      </c>
      <c r="C53" s="107" t="s">
        <v>150</v>
      </c>
      <c r="D53" s="107">
        <v>0</v>
      </c>
      <c r="E53" s="107">
        <v>0</v>
      </c>
      <c r="F53" s="107">
        <v>0</v>
      </c>
      <c r="G53" s="107">
        <f t="shared" si="1"/>
        <v>0</v>
      </c>
      <c r="H53" s="107">
        <v>0</v>
      </c>
      <c r="I53" s="107">
        <v>24</v>
      </c>
      <c r="J53" s="129">
        <f t="shared" si="0"/>
        <v>0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</row>
    <row r="54" spans="1:52" x14ac:dyDescent="0.25">
      <c r="A54" s="107" t="s">
        <v>151</v>
      </c>
      <c r="B54" s="107" t="s">
        <v>152</v>
      </c>
      <c r="C54" s="107" t="s">
        <v>153</v>
      </c>
      <c r="D54" s="107">
        <v>2</v>
      </c>
      <c r="E54" s="107">
        <v>20</v>
      </c>
      <c r="F54" s="107">
        <v>0</v>
      </c>
      <c r="G54" s="107">
        <f t="shared" si="1"/>
        <v>22</v>
      </c>
      <c r="H54" s="107">
        <v>2</v>
      </c>
      <c r="I54" s="107">
        <v>42</v>
      </c>
      <c r="J54" s="129">
        <f t="shared" si="0"/>
        <v>0.52380952380952384</v>
      </c>
    </row>
    <row r="55" spans="1:52" x14ac:dyDescent="0.25">
      <c r="A55" s="107" t="s">
        <v>154</v>
      </c>
      <c r="B55" s="107" t="s">
        <v>155</v>
      </c>
      <c r="C55" s="107" t="s">
        <v>156</v>
      </c>
      <c r="D55" s="107">
        <v>0</v>
      </c>
      <c r="E55" s="107">
        <v>9</v>
      </c>
      <c r="F55" s="107">
        <v>0</v>
      </c>
      <c r="G55" s="107">
        <f t="shared" si="1"/>
        <v>9</v>
      </c>
      <c r="H55" s="107">
        <v>0</v>
      </c>
      <c r="I55" s="107">
        <v>12</v>
      </c>
      <c r="J55" s="129">
        <f t="shared" si="0"/>
        <v>0.75</v>
      </c>
    </row>
    <row r="56" spans="1:52" x14ac:dyDescent="0.25">
      <c r="A56" s="95" t="s">
        <v>157</v>
      </c>
      <c r="B56" s="95" t="s">
        <v>155</v>
      </c>
      <c r="C56" s="95" t="s">
        <v>158</v>
      </c>
      <c r="D56" s="95">
        <v>14</v>
      </c>
      <c r="E56" s="95">
        <v>4</v>
      </c>
      <c r="F56" s="95">
        <v>0</v>
      </c>
      <c r="G56" s="95">
        <f t="shared" si="1"/>
        <v>18</v>
      </c>
      <c r="H56" s="95">
        <v>2</v>
      </c>
      <c r="I56" s="95">
        <v>17</v>
      </c>
      <c r="J56" s="125">
        <f t="shared" si="0"/>
        <v>1.0588235294117647</v>
      </c>
    </row>
    <row r="57" spans="1:52" x14ac:dyDescent="0.25">
      <c r="A57" s="95" t="s">
        <v>159</v>
      </c>
      <c r="B57" s="95" t="s">
        <v>160</v>
      </c>
      <c r="C57" s="95" t="s">
        <v>161</v>
      </c>
      <c r="D57" s="95">
        <v>0</v>
      </c>
      <c r="E57" s="95">
        <v>22</v>
      </c>
      <c r="F57" s="95">
        <v>0</v>
      </c>
      <c r="G57" s="95">
        <f t="shared" si="1"/>
        <v>22</v>
      </c>
      <c r="H57" s="95">
        <v>0</v>
      </c>
      <c r="I57" s="95">
        <v>24</v>
      </c>
      <c r="J57" s="125">
        <f t="shared" si="0"/>
        <v>0.91666666666666663</v>
      </c>
    </row>
    <row r="58" spans="1:52" x14ac:dyDescent="0.25">
      <c r="A58" s="107" t="s">
        <v>162</v>
      </c>
      <c r="B58" s="107" t="s">
        <v>163</v>
      </c>
      <c r="C58" s="107" t="s">
        <v>164</v>
      </c>
      <c r="D58" s="107">
        <v>0</v>
      </c>
      <c r="E58" s="107">
        <v>26</v>
      </c>
      <c r="F58" s="107">
        <v>0</v>
      </c>
      <c r="G58" s="107">
        <f t="shared" si="1"/>
        <v>26</v>
      </c>
      <c r="H58" s="107">
        <v>0</v>
      </c>
      <c r="I58" s="107">
        <v>36</v>
      </c>
      <c r="J58" s="129">
        <f t="shared" si="0"/>
        <v>0.72222222222222221</v>
      </c>
    </row>
    <row r="59" spans="1:52" x14ac:dyDescent="0.25">
      <c r="A59" s="95" t="s">
        <v>165</v>
      </c>
      <c r="B59" s="95" t="s">
        <v>166</v>
      </c>
      <c r="C59" s="95" t="s">
        <v>167</v>
      </c>
      <c r="D59" s="95">
        <v>4</v>
      </c>
      <c r="E59" s="95">
        <v>70</v>
      </c>
      <c r="F59" s="95">
        <v>0</v>
      </c>
      <c r="G59" s="95">
        <f t="shared" si="1"/>
        <v>74</v>
      </c>
      <c r="H59" s="95">
        <v>2</v>
      </c>
      <c r="I59" s="95">
        <v>75</v>
      </c>
      <c r="J59" s="125">
        <f t="shared" si="0"/>
        <v>0.98666666666666669</v>
      </c>
    </row>
    <row r="60" spans="1:52" x14ac:dyDescent="0.25">
      <c r="A60" s="95" t="s">
        <v>168</v>
      </c>
      <c r="B60" s="95" t="s">
        <v>169</v>
      </c>
      <c r="C60" s="95" t="s">
        <v>170</v>
      </c>
      <c r="D60" s="95">
        <v>1</v>
      </c>
      <c r="E60" s="95">
        <v>22</v>
      </c>
      <c r="F60" s="95">
        <v>0</v>
      </c>
      <c r="G60" s="95">
        <f t="shared" si="1"/>
        <v>23</v>
      </c>
      <c r="H60" s="95">
        <v>1</v>
      </c>
      <c r="I60" s="95">
        <v>20</v>
      </c>
      <c r="J60" s="125">
        <f t="shared" si="0"/>
        <v>1.1499999999999999</v>
      </c>
    </row>
    <row r="61" spans="1:52" x14ac:dyDescent="0.25">
      <c r="A61" s="107" t="s">
        <v>171</v>
      </c>
      <c r="B61" s="107" t="s">
        <v>172</v>
      </c>
      <c r="C61" s="107" t="s">
        <v>172</v>
      </c>
      <c r="D61" s="107">
        <v>8</v>
      </c>
      <c r="E61" s="107">
        <v>71</v>
      </c>
      <c r="F61" s="107">
        <v>0</v>
      </c>
      <c r="G61" s="107">
        <f t="shared" si="1"/>
        <v>79</v>
      </c>
      <c r="H61" s="107">
        <v>2</v>
      </c>
      <c r="I61" s="107">
        <v>99</v>
      </c>
      <c r="J61" s="129">
        <f t="shared" si="0"/>
        <v>0.79797979797979801</v>
      </c>
    </row>
    <row r="62" spans="1:52" x14ac:dyDescent="0.25">
      <c r="A62" s="95" t="s">
        <v>173</v>
      </c>
      <c r="B62" s="95" t="s">
        <v>174</v>
      </c>
      <c r="C62" s="95" t="s">
        <v>175</v>
      </c>
      <c r="D62" s="95">
        <v>2</v>
      </c>
      <c r="E62" s="95">
        <v>19</v>
      </c>
      <c r="F62" s="95">
        <v>0</v>
      </c>
      <c r="G62" s="95">
        <f t="shared" si="1"/>
        <v>21</v>
      </c>
      <c r="H62" s="95">
        <v>0</v>
      </c>
      <c r="I62" s="95">
        <v>14</v>
      </c>
      <c r="J62" s="125">
        <f t="shared" si="0"/>
        <v>1.5</v>
      </c>
    </row>
    <row r="63" spans="1:52" x14ac:dyDescent="0.25">
      <c r="A63" s="95" t="s">
        <v>176</v>
      </c>
      <c r="B63" s="95" t="s">
        <v>177</v>
      </c>
      <c r="C63" s="95" t="s">
        <v>178</v>
      </c>
      <c r="D63" s="95">
        <v>2</v>
      </c>
      <c r="E63" s="95">
        <v>10</v>
      </c>
      <c r="F63" s="95">
        <v>0</v>
      </c>
      <c r="G63" s="95">
        <f t="shared" si="1"/>
        <v>12</v>
      </c>
      <c r="H63" s="95">
        <v>0</v>
      </c>
      <c r="I63" s="95">
        <v>13</v>
      </c>
      <c r="J63" s="125">
        <f t="shared" si="0"/>
        <v>0.92307692307692313</v>
      </c>
    </row>
    <row r="64" spans="1:52" x14ac:dyDescent="0.25">
      <c r="A64" s="95" t="s">
        <v>181</v>
      </c>
      <c r="B64" s="95" t="s">
        <v>180</v>
      </c>
      <c r="C64" s="95" t="s">
        <v>182</v>
      </c>
      <c r="D64" s="95">
        <v>0</v>
      </c>
      <c r="E64" s="95">
        <v>146</v>
      </c>
      <c r="F64" s="95">
        <v>0</v>
      </c>
      <c r="G64" s="95">
        <f t="shared" si="1"/>
        <v>146</v>
      </c>
      <c r="H64" s="95">
        <v>0</v>
      </c>
      <c r="I64" s="95">
        <v>168</v>
      </c>
      <c r="J64" s="125">
        <f t="shared" si="0"/>
        <v>0.86904761904761907</v>
      </c>
    </row>
    <row r="65" spans="1:52" x14ac:dyDescent="0.25">
      <c r="A65" s="95" t="s">
        <v>183</v>
      </c>
      <c r="B65" s="95" t="s">
        <v>180</v>
      </c>
      <c r="C65" s="95" t="s">
        <v>184</v>
      </c>
      <c r="D65" s="95">
        <v>1</v>
      </c>
      <c r="E65" s="95">
        <v>175</v>
      </c>
      <c r="F65" s="95">
        <v>0</v>
      </c>
      <c r="G65" s="95">
        <f t="shared" si="1"/>
        <v>176</v>
      </c>
      <c r="H65" s="95">
        <v>0</v>
      </c>
      <c r="I65" s="95">
        <v>193</v>
      </c>
      <c r="J65" s="125">
        <f t="shared" si="0"/>
        <v>0.91191709844559588</v>
      </c>
    </row>
    <row r="66" spans="1:52" x14ac:dyDescent="0.25">
      <c r="A66" s="95" t="s">
        <v>187</v>
      </c>
      <c r="B66" s="95" t="s">
        <v>180</v>
      </c>
      <c r="C66" s="95" t="s">
        <v>188</v>
      </c>
      <c r="D66" s="95">
        <v>3</v>
      </c>
      <c r="E66" s="95">
        <v>48</v>
      </c>
      <c r="F66" s="95">
        <v>0</v>
      </c>
      <c r="G66" s="95">
        <f t="shared" si="1"/>
        <v>51</v>
      </c>
      <c r="H66" s="95">
        <v>0</v>
      </c>
      <c r="I66" s="95">
        <v>61</v>
      </c>
      <c r="J66" s="125">
        <f t="shared" si="0"/>
        <v>0.83606557377049184</v>
      </c>
    </row>
    <row r="67" spans="1:52" x14ac:dyDescent="0.25">
      <c r="A67" s="107" t="s">
        <v>189</v>
      </c>
      <c r="B67" s="107" t="s">
        <v>180</v>
      </c>
      <c r="C67" s="107" t="s">
        <v>190</v>
      </c>
      <c r="D67" s="107">
        <v>7</v>
      </c>
      <c r="E67" s="107">
        <v>82</v>
      </c>
      <c r="F67" s="107">
        <v>0</v>
      </c>
      <c r="G67" s="107">
        <f t="shared" si="1"/>
        <v>89</v>
      </c>
      <c r="H67" s="107">
        <v>0</v>
      </c>
      <c r="I67" s="107">
        <v>135</v>
      </c>
      <c r="J67" s="129">
        <f t="shared" ref="J67:J115" si="2">G67/I67</f>
        <v>0.65925925925925921</v>
      </c>
    </row>
    <row r="68" spans="1:52" x14ac:dyDescent="0.25">
      <c r="A68" s="95" t="s">
        <v>412</v>
      </c>
      <c r="B68" s="95" t="s">
        <v>180</v>
      </c>
      <c r="C68" s="95" t="s">
        <v>413</v>
      </c>
      <c r="D68" s="95">
        <v>2</v>
      </c>
      <c r="E68" s="95">
        <v>143</v>
      </c>
      <c r="F68" s="95">
        <v>0</v>
      </c>
      <c r="G68" s="95">
        <f t="shared" ref="G68:G114" si="3">SUM(D68:F68)</f>
        <v>145</v>
      </c>
      <c r="H68" s="95">
        <v>0</v>
      </c>
      <c r="I68" s="95">
        <v>167</v>
      </c>
      <c r="J68" s="125">
        <f t="shared" si="2"/>
        <v>0.86826347305389218</v>
      </c>
    </row>
    <row r="69" spans="1:52" x14ac:dyDescent="0.25">
      <c r="A69" s="107" t="s">
        <v>191</v>
      </c>
      <c r="B69" s="107" t="s">
        <v>180</v>
      </c>
      <c r="C69" s="107" t="s">
        <v>192</v>
      </c>
      <c r="D69" s="107">
        <v>0</v>
      </c>
      <c r="E69" s="107">
        <v>65</v>
      </c>
      <c r="F69" s="107">
        <v>0</v>
      </c>
      <c r="G69" s="107">
        <f t="shared" si="3"/>
        <v>65</v>
      </c>
      <c r="H69" s="107">
        <v>0</v>
      </c>
      <c r="I69" s="107">
        <v>82</v>
      </c>
      <c r="J69" s="129">
        <f t="shared" si="2"/>
        <v>0.79268292682926833</v>
      </c>
    </row>
    <row r="70" spans="1:52" x14ac:dyDescent="0.25">
      <c r="A70" s="107" t="s">
        <v>409</v>
      </c>
      <c r="B70" s="107" t="s">
        <v>180</v>
      </c>
      <c r="C70" s="107" t="s">
        <v>186</v>
      </c>
      <c r="D70" s="107">
        <v>0</v>
      </c>
      <c r="E70" s="107">
        <v>178</v>
      </c>
      <c r="F70" s="107">
        <v>0</v>
      </c>
      <c r="G70" s="107">
        <f t="shared" si="3"/>
        <v>178</v>
      </c>
      <c r="H70" s="107">
        <v>0</v>
      </c>
      <c r="I70" s="107">
        <v>247</v>
      </c>
      <c r="J70" s="129">
        <f t="shared" si="2"/>
        <v>0.72064777327935226</v>
      </c>
    </row>
    <row r="71" spans="1:52" x14ac:dyDescent="0.25">
      <c r="A71" s="95" t="s">
        <v>193</v>
      </c>
      <c r="B71" s="95" t="s">
        <v>180</v>
      </c>
      <c r="C71" s="95" t="s">
        <v>194</v>
      </c>
      <c r="D71" s="95">
        <v>61</v>
      </c>
      <c r="E71" s="95">
        <v>2</v>
      </c>
      <c r="F71" s="95">
        <v>0</v>
      </c>
      <c r="G71" s="95">
        <f t="shared" si="3"/>
        <v>63</v>
      </c>
      <c r="H71" s="95">
        <v>0</v>
      </c>
      <c r="I71" s="95">
        <v>60</v>
      </c>
      <c r="J71" s="125">
        <f t="shared" si="2"/>
        <v>1.05</v>
      </c>
    </row>
    <row r="72" spans="1:52" x14ac:dyDescent="0.25">
      <c r="A72" s="107" t="s">
        <v>195</v>
      </c>
      <c r="B72" s="107" t="s">
        <v>180</v>
      </c>
      <c r="C72" s="107" t="s">
        <v>196</v>
      </c>
      <c r="D72" s="107">
        <v>4</v>
      </c>
      <c r="E72" s="107">
        <v>152</v>
      </c>
      <c r="F72" s="107">
        <v>0</v>
      </c>
      <c r="G72" s="107">
        <f t="shared" si="3"/>
        <v>156</v>
      </c>
      <c r="H72" s="107">
        <v>0</v>
      </c>
      <c r="I72" s="107">
        <v>203</v>
      </c>
      <c r="J72" s="129">
        <f t="shared" si="2"/>
        <v>0.76847290640394084</v>
      </c>
    </row>
    <row r="73" spans="1:52" x14ac:dyDescent="0.25">
      <c r="A73" s="107" t="s">
        <v>197</v>
      </c>
      <c r="B73" s="107" t="s">
        <v>180</v>
      </c>
      <c r="C73" s="107" t="s">
        <v>198</v>
      </c>
      <c r="D73" s="107">
        <v>0</v>
      </c>
      <c r="E73" s="107">
        <v>376</v>
      </c>
      <c r="F73" s="107">
        <v>0</v>
      </c>
      <c r="G73" s="107">
        <f t="shared" si="3"/>
        <v>376</v>
      </c>
      <c r="H73" s="107">
        <v>0</v>
      </c>
      <c r="I73" s="107">
        <v>718</v>
      </c>
      <c r="J73" s="129">
        <f t="shared" si="2"/>
        <v>0.5236768802228412</v>
      </c>
    </row>
    <row r="74" spans="1:52" x14ac:dyDescent="0.25">
      <c r="A74" s="95" t="s">
        <v>199</v>
      </c>
      <c r="B74" s="95" t="s">
        <v>180</v>
      </c>
      <c r="C74" s="95" t="s">
        <v>200</v>
      </c>
      <c r="D74" s="95">
        <v>9</v>
      </c>
      <c r="E74" s="95">
        <v>141</v>
      </c>
      <c r="F74" s="95">
        <v>0</v>
      </c>
      <c r="G74" s="95">
        <f t="shared" si="3"/>
        <v>150</v>
      </c>
      <c r="H74" s="95">
        <v>0</v>
      </c>
      <c r="I74" s="95">
        <v>180</v>
      </c>
      <c r="J74" s="125">
        <f t="shared" si="2"/>
        <v>0.83333333333333337</v>
      </c>
    </row>
    <row r="75" spans="1:52" x14ac:dyDescent="0.25">
      <c r="A75" s="107" t="s">
        <v>201</v>
      </c>
      <c r="B75" s="107" t="s">
        <v>180</v>
      </c>
      <c r="C75" s="107" t="s">
        <v>202</v>
      </c>
      <c r="D75" s="107">
        <v>14</v>
      </c>
      <c r="E75" s="107">
        <v>443</v>
      </c>
      <c r="F75" s="107">
        <v>0</v>
      </c>
      <c r="G75" s="107">
        <f t="shared" si="3"/>
        <v>457</v>
      </c>
      <c r="H75" s="107">
        <v>0</v>
      </c>
      <c r="I75" s="107">
        <v>665</v>
      </c>
      <c r="J75" s="129">
        <f t="shared" si="2"/>
        <v>0.68721804511278195</v>
      </c>
    </row>
    <row r="76" spans="1:52" x14ac:dyDescent="0.25">
      <c r="A76" s="95" t="s">
        <v>203</v>
      </c>
      <c r="B76" s="95" t="s">
        <v>180</v>
      </c>
      <c r="C76" s="95" t="s">
        <v>204</v>
      </c>
      <c r="D76" s="95">
        <v>1</v>
      </c>
      <c r="E76" s="95">
        <v>313</v>
      </c>
      <c r="F76" s="95">
        <v>0</v>
      </c>
      <c r="G76" s="95">
        <f t="shared" si="3"/>
        <v>314</v>
      </c>
      <c r="H76" s="95">
        <v>1</v>
      </c>
      <c r="I76" s="95">
        <v>364</v>
      </c>
      <c r="J76" s="125">
        <f t="shared" si="2"/>
        <v>0.86263736263736268</v>
      </c>
    </row>
    <row r="77" spans="1:52" x14ac:dyDescent="0.25">
      <c r="A77" s="107" t="s">
        <v>418</v>
      </c>
      <c r="B77" s="107" t="s">
        <v>180</v>
      </c>
      <c r="C77" s="107" t="s">
        <v>419</v>
      </c>
      <c r="D77" s="107">
        <v>0</v>
      </c>
      <c r="E77" s="107">
        <v>75</v>
      </c>
      <c r="F77" s="107">
        <v>0</v>
      </c>
      <c r="G77" s="107">
        <f t="shared" si="3"/>
        <v>75</v>
      </c>
      <c r="H77" s="107">
        <v>0</v>
      </c>
      <c r="I77" s="107">
        <v>180</v>
      </c>
      <c r="J77" s="129">
        <f t="shared" si="2"/>
        <v>0.41666666666666669</v>
      </c>
    </row>
    <row r="78" spans="1:52" x14ac:dyDescent="0.25">
      <c r="A78" s="95" t="s">
        <v>205</v>
      </c>
      <c r="B78" s="95" t="s">
        <v>180</v>
      </c>
      <c r="C78" s="95" t="s">
        <v>206</v>
      </c>
      <c r="D78" s="95">
        <v>0</v>
      </c>
      <c r="E78" s="95">
        <v>62</v>
      </c>
      <c r="F78" s="95">
        <v>0</v>
      </c>
      <c r="G78" s="95">
        <f t="shared" si="3"/>
        <v>62</v>
      </c>
      <c r="H78" s="95">
        <v>0</v>
      </c>
      <c r="I78" s="95">
        <v>47</v>
      </c>
      <c r="J78" s="125">
        <f t="shared" si="2"/>
        <v>1.3191489361702127</v>
      </c>
    </row>
    <row r="79" spans="1:52" x14ac:dyDescent="0.25">
      <c r="A79" s="95" t="s">
        <v>207</v>
      </c>
      <c r="B79" s="95" t="s">
        <v>208</v>
      </c>
      <c r="C79" s="95" t="s">
        <v>208</v>
      </c>
      <c r="D79" s="95">
        <v>1</v>
      </c>
      <c r="E79" s="95">
        <v>30</v>
      </c>
      <c r="F79" s="95">
        <v>0</v>
      </c>
      <c r="G79" s="95">
        <f t="shared" si="3"/>
        <v>31</v>
      </c>
      <c r="H79" s="95">
        <v>1</v>
      </c>
      <c r="I79" s="95">
        <v>35</v>
      </c>
      <c r="J79" s="125">
        <f t="shared" si="2"/>
        <v>0.88571428571428568</v>
      </c>
    </row>
    <row r="80" spans="1:52" s="133" customFormat="1" x14ac:dyDescent="0.25">
      <c r="A80" s="107" t="s">
        <v>209</v>
      </c>
      <c r="B80" s="107" t="s">
        <v>210</v>
      </c>
      <c r="C80" s="107" t="s">
        <v>211</v>
      </c>
      <c r="D80" s="107">
        <v>0</v>
      </c>
      <c r="E80" s="107">
        <v>6</v>
      </c>
      <c r="F80" s="107">
        <v>0</v>
      </c>
      <c r="G80" s="107">
        <f t="shared" si="3"/>
        <v>6</v>
      </c>
      <c r="H80" s="107">
        <v>0</v>
      </c>
      <c r="I80" s="107">
        <v>13</v>
      </c>
      <c r="J80" s="129">
        <f t="shared" si="2"/>
        <v>0.46153846153846156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</row>
    <row r="81" spans="1:52" x14ac:dyDescent="0.25">
      <c r="A81" s="107" t="s">
        <v>212</v>
      </c>
      <c r="B81" s="107" t="s">
        <v>213</v>
      </c>
      <c r="C81" s="107" t="s">
        <v>214</v>
      </c>
      <c r="D81" s="107">
        <v>5</v>
      </c>
      <c r="E81" s="107">
        <v>44</v>
      </c>
      <c r="F81" s="107">
        <v>0</v>
      </c>
      <c r="G81" s="107">
        <f t="shared" si="3"/>
        <v>49</v>
      </c>
      <c r="H81" s="107">
        <v>5</v>
      </c>
      <c r="I81" s="107">
        <v>62</v>
      </c>
      <c r="J81" s="129">
        <f t="shared" si="2"/>
        <v>0.79032258064516125</v>
      </c>
    </row>
    <row r="82" spans="1:52" s="133" customFormat="1" x14ac:dyDescent="0.25">
      <c r="A82" s="107" t="s">
        <v>215</v>
      </c>
      <c r="B82" s="107" t="s">
        <v>216</v>
      </c>
      <c r="C82" s="107" t="s">
        <v>216</v>
      </c>
      <c r="D82" s="107">
        <v>0</v>
      </c>
      <c r="E82" s="107">
        <v>1</v>
      </c>
      <c r="F82" s="107">
        <v>0</v>
      </c>
      <c r="G82" s="107">
        <f t="shared" si="3"/>
        <v>1</v>
      </c>
      <c r="H82" s="107">
        <v>0</v>
      </c>
      <c r="I82" s="107">
        <v>9</v>
      </c>
      <c r="J82" s="129">
        <f t="shared" si="2"/>
        <v>0.1111111111111111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</row>
    <row r="83" spans="1:52" x14ac:dyDescent="0.25">
      <c r="A83" s="107" t="s">
        <v>217</v>
      </c>
      <c r="B83" s="107" t="s">
        <v>216</v>
      </c>
      <c r="C83" s="107" t="s">
        <v>47</v>
      </c>
      <c r="D83" s="107">
        <v>1</v>
      </c>
      <c r="E83" s="107">
        <v>5</v>
      </c>
      <c r="F83" s="107">
        <v>0</v>
      </c>
      <c r="G83" s="107">
        <f t="shared" si="3"/>
        <v>6</v>
      </c>
      <c r="H83" s="107">
        <v>1</v>
      </c>
      <c r="I83" s="107">
        <v>28</v>
      </c>
      <c r="J83" s="129">
        <f t="shared" si="2"/>
        <v>0.21428571428571427</v>
      </c>
    </row>
    <row r="84" spans="1:52" s="133" customFormat="1" x14ac:dyDescent="0.25">
      <c r="A84" s="107" t="s">
        <v>218</v>
      </c>
      <c r="B84" s="107" t="s">
        <v>219</v>
      </c>
      <c r="C84" s="107" t="s">
        <v>220</v>
      </c>
      <c r="D84" s="107">
        <v>6</v>
      </c>
      <c r="E84" s="107">
        <v>49</v>
      </c>
      <c r="F84" s="107">
        <v>0</v>
      </c>
      <c r="G84" s="107">
        <f t="shared" si="3"/>
        <v>55</v>
      </c>
      <c r="H84" s="107">
        <v>6</v>
      </c>
      <c r="I84" s="107">
        <v>81</v>
      </c>
      <c r="J84" s="129">
        <f t="shared" si="2"/>
        <v>0.67901234567901236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</row>
    <row r="85" spans="1:52" s="133" customFormat="1" x14ac:dyDescent="0.25">
      <c r="A85" s="107" t="s">
        <v>221</v>
      </c>
      <c r="B85" s="107" t="s">
        <v>219</v>
      </c>
      <c r="C85" s="107" t="s">
        <v>222</v>
      </c>
      <c r="D85" s="107">
        <v>3</v>
      </c>
      <c r="E85" s="107">
        <v>3</v>
      </c>
      <c r="F85" s="107">
        <v>0</v>
      </c>
      <c r="G85" s="107">
        <f t="shared" si="3"/>
        <v>6</v>
      </c>
      <c r="H85" s="107">
        <v>3</v>
      </c>
      <c r="I85" s="107">
        <v>34</v>
      </c>
      <c r="J85" s="129">
        <f t="shared" si="2"/>
        <v>0.17647058823529413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</row>
    <row r="86" spans="1:52" x14ac:dyDescent="0.25">
      <c r="A86" s="107" t="s">
        <v>223</v>
      </c>
      <c r="B86" s="107" t="s">
        <v>224</v>
      </c>
      <c r="C86" s="107" t="s">
        <v>225</v>
      </c>
      <c r="D86" s="107">
        <v>10</v>
      </c>
      <c r="E86" s="107">
        <v>58</v>
      </c>
      <c r="F86" s="107">
        <v>0</v>
      </c>
      <c r="G86" s="107">
        <f t="shared" si="3"/>
        <v>68</v>
      </c>
      <c r="H86" s="107">
        <v>7</v>
      </c>
      <c r="I86" s="107">
        <v>92</v>
      </c>
      <c r="J86" s="129">
        <f t="shared" si="2"/>
        <v>0.73913043478260865</v>
      </c>
    </row>
    <row r="87" spans="1:52" x14ac:dyDescent="0.25">
      <c r="A87" s="107" t="s">
        <v>226</v>
      </c>
      <c r="B87" s="107" t="s">
        <v>227</v>
      </c>
      <c r="C87" s="107" t="s">
        <v>228</v>
      </c>
      <c r="D87" s="107">
        <v>1</v>
      </c>
      <c r="E87" s="107">
        <v>11</v>
      </c>
      <c r="F87" s="107">
        <v>0</v>
      </c>
      <c r="G87" s="107">
        <f t="shared" si="3"/>
        <v>12</v>
      </c>
      <c r="H87" s="107">
        <v>1</v>
      </c>
      <c r="I87" s="107">
        <v>21</v>
      </c>
      <c r="J87" s="129">
        <f t="shared" si="2"/>
        <v>0.5714285714285714</v>
      </c>
    </row>
    <row r="88" spans="1:52" s="133" customFormat="1" x14ac:dyDescent="0.25">
      <c r="A88" s="107" t="s">
        <v>229</v>
      </c>
      <c r="B88" s="107" t="s">
        <v>230</v>
      </c>
      <c r="C88" s="107" t="s">
        <v>231</v>
      </c>
      <c r="D88" s="107">
        <v>3</v>
      </c>
      <c r="E88" s="107">
        <v>16</v>
      </c>
      <c r="F88" s="107">
        <v>0</v>
      </c>
      <c r="G88" s="107">
        <f t="shared" si="3"/>
        <v>19</v>
      </c>
      <c r="H88" s="107">
        <v>0</v>
      </c>
      <c r="I88" s="107">
        <v>146</v>
      </c>
      <c r="J88" s="129">
        <f t="shared" si="2"/>
        <v>0.13013698630136986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</row>
    <row r="89" spans="1:52" x14ac:dyDescent="0.25">
      <c r="A89" s="95" t="s">
        <v>232</v>
      </c>
      <c r="B89" s="95" t="s">
        <v>233</v>
      </c>
      <c r="C89" s="95" t="s">
        <v>234</v>
      </c>
      <c r="D89" s="95">
        <v>2</v>
      </c>
      <c r="E89" s="95">
        <v>17</v>
      </c>
      <c r="F89" s="95">
        <v>0</v>
      </c>
      <c r="G89" s="95">
        <f t="shared" si="3"/>
        <v>19</v>
      </c>
      <c r="H89" s="95">
        <v>1</v>
      </c>
      <c r="I89" s="95">
        <v>15</v>
      </c>
      <c r="J89" s="125">
        <f t="shared" si="2"/>
        <v>1.2666666666666666</v>
      </c>
    </row>
    <row r="90" spans="1:52" x14ac:dyDescent="0.25">
      <c r="A90" s="107" t="s">
        <v>235</v>
      </c>
      <c r="B90" s="107" t="s">
        <v>236</v>
      </c>
      <c r="C90" s="107" t="s">
        <v>237</v>
      </c>
      <c r="D90" s="107">
        <v>0</v>
      </c>
      <c r="E90" s="107">
        <v>0</v>
      </c>
      <c r="F90" s="107">
        <v>0</v>
      </c>
      <c r="G90" s="107">
        <f t="shared" si="3"/>
        <v>0</v>
      </c>
      <c r="H90" s="107">
        <v>0</v>
      </c>
      <c r="I90" s="107">
        <v>1</v>
      </c>
      <c r="J90" s="129">
        <f>G90/I90</f>
        <v>0</v>
      </c>
    </row>
    <row r="91" spans="1:52" x14ac:dyDescent="0.25">
      <c r="A91" s="95" t="s">
        <v>238</v>
      </c>
      <c r="B91" s="95" t="s">
        <v>239</v>
      </c>
      <c r="C91" s="95" t="s">
        <v>240</v>
      </c>
      <c r="D91" s="95">
        <v>12</v>
      </c>
      <c r="E91" s="95">
        <v>79</v>
      </c>
      <c r="F91" s="95">
        <v>0</v>
      </c>
      <c r="G91" s="95">
        <f t="shared" si="3"/>
        <v>91</v>
      </c>
      <c r="H91" s="95">
        <v>8</v>
      </c>
      <c r="I91" s="95">
        <v>96</v>
      </c>
      <c r="J91" s="125">
        <f t="shared" si="2"/>
        <v>0.94791666666666663</v>
      </c>
    </row>
    <row r="92" spans="1:52" s="133" customFormat="1" x14ac:dyDescent="0.25">
      <c r="A92" s="107" t="s">
        <v>244</v>
      </c>
      <c r="B92" s="107" t="s">
        <v>242</v>
      </c>
      <c r="C92" s="107" t="s">
        <v>242</v>
      </c>
      <c r="D92" s="107">
        <v>2</v>
      </c>
      <c r="E92" s="107">
        <v>57</v>
      </c>
      <c r="F92" s="107">
        <v>0</v>
      </c>
      <c r="G92" s="107">
        <f t="shared" si="3"/>
        <v>59</v>
      </c>
      <c r="H92" s="107">
        <v>0</v>
      </c>
      <c r="I92" s="107">
        <v>81</v>
      </c>
      <c r="J92" s="129">
        <f t="shared" si="2"/>
        <v>0.72839506172839508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</row>
    <row r="93" spans="1:52" x14ac:dyDescent="0.25">
      <c r="A93" s="95" t="s">
        <v>245</v>
      </c>
      <c r="B93" s="95" t="s">
        <v>246</v>
      </c>
      <c r="C93" s="95" t="s">
        <v>247</v>
      </c>
      <c r="D93" s="95">
        <v>7</v>
      </c>
      <c r="E93" s="95">
        <v>58</v>
      </c>
      <c r="F93" s="95">
        <v>0</v>
      </c>
      <c r="G93" s="95">
        <f t="shared" si="3"/>
        <v>65</v>
      </c>
      <c r="H93" s="95">
        <v>4</v>
      </c>
      <c r="I93" s="95">
        <v>76</v>
      </c>
      <c r="J93" s="125">
        <f t="shared" si="2"/>
        <v>0.85526315789473684</v>
      </c>
    </row>
    <row r="94" spans="1:52" x14ac:dyDescent="0.25">
      <c r="A94" s="107" t="s">
        <v>248</v>
      </c>
      <c r="B94" s="107" t="s">
        <v>249</v>
      </c>
      <c r="C94" s="107" t="s">
        <v>250</v>
      </c>
      <c r="D94" s="107">
        <v>6</v>
      </c>
      <c r="E94" s="107">
        <v>33</v>
      </c>
      <c r="F94" s="107">
        <v>0</v>
      </c>
      <c r="G94" s="107">
        <f t="shared" si="3"/>
        <v>39</v>
      </c>
      <c r="H94" s="107">
        <v>0</v>
      </c>
      <c r="I94" s="107">
        <v>69</v>
      </c>
      <c r="J94" s="129">
        <f t="shared" si="2"/>
        <v>0.56521739130434778</v>
      </c>
    </row>
    <row r="95" spans="1:52" x14ac:dyDescent="0.25">
      <c r="A95" s="95" t="s">
        <v>251</v>
      </c>
      <c r="B95" s="95" t="s">
        <v>252</v>
      </c>
      <c r="C95" s="95" t="s">
        <v>253</v>
      </c>
      <c r="D95" s="95">
        <v>4</v>
      </c>
      <c r="E95" s="95">
        <v>31</v>
      </c>
      <c r="F95" s="95">
        <v>0</v>
      </c>
      <c r="G95" s="95">
        <f t="shared" si="3"/>
        <v>35</v>
      </c>
      <c r="H95" s="95">
        <v>1</v>
      </c>
      <c r="I95" s="95">
        <v>36</v>
      </c>
      <c r="J95" s="125">
        <f t="shared" si="2"/>
        <v>0.97222222222222221</v>
      </c>
    </row>
    <row r="96" spans="1:52" x14ac:dyDescent="0.25">
      <c r="A96" s="95" t="s">
        <v>254</v>
      </c>
      <c r="B96" s="95" t="s">
        <v>255</v>
      </c>
      <c r="C96" s="95" t="s">
        <v>256</v>
      </c>
      <c r="D96" s="95">
        <v>1</v>
      </c>
      <c r="E96" s="95">
        <v>13</v>
      </c>
      <c r="F96" s="95">
        <v>0</v>
      </c>
      <c r="G96" s="95">
        <f t="shared" si="3"/>
        <v>14</v>
      </c>
      <c r="H96" s="95">
        <v>0</v>
      </c>
      <c r="I96" s="95">
        <v>16</v>
      </c>
      <c r="J96" s="125">
        <f t="shared" si="2"/>
        <v>0.875</v>
      </c>
    </row>
    <row r="97" spans="1:52" x14ac:dyDescent="0.25">
      <c r="A97" s="95" t="s">
        <v>257</v>
      </c>
      <c r="B97" s="95" t="s">
        <v>258</v>
      </c>
      <c r="C97" s="95" t="s">
        <v>259</v>
      </c>
      <c r="D97" s="95">
        <v>1</v>
      </c>
      <c r="E97" s="95">
        <v>96</v>
      </c>
      <c r="F97" s="95">
        <v>0</v>
      </c>
      <c r="G97" s="95">
        <f t="shared" si="3"/>
        <v>97</v>
      </c>
      <c r="H97" s="95">
        <v>0</v>
      </c>
      <c r="I97" s="95">
        <v>91</v>
      </c>
      <c r="J97" s="125">
        <f t="shared" si="2"/>
        <v>1.0659340659340659</v>
      </c>
    </row>
    <row r="98" spans="1:52" x14ac:dyDescent="0.25">
      <c r="A98" s="95" t="s">
        <v>410</v>
      </c>
      <c r="B98" s="95" t="s">
        <v>258</v>
      </c>
      <c r="C98" s="95" t="s">
        <v>414</v>
      </c>
      <c r="D98" s="95">
        <v>0</v>
      </c>
      <c r="E98" s="95">
        <v>14</v>
      </c>
      <c r="F98" s="95">
        <v>0</v>
      </c>
      <c r="G98" s="95">
        <f t="shared" si="3"/>
        <v>14</v>
      </c>
      <c r="H98" s="95">
        <v>0</v>
      </c>
      <c r="I98" s="95">
        <v>15</v>
      </c>
      <c r="J98" s="125">
        <f t="shared" si="2"/>
        <v>0.93333333333333335</v>
      </c>
    </row>
    <row r="99" spans="1:52" x14ac:dyDescent="0.25">
      <c r="A99" s="95" t="s">
        <v>260</v>
      </c>
      <c r="B99" s="95" t="s">
        <v>258</v>
      </c>
      <c r="C99" s="95" t="s">
        <v>261</v>
      </c>
      <c r="D99" s="95">
        <v>0</v>
      </c>
      <c r="E99" s="95">
        <v>367</v>
      </c>
      <c r="F99" s="95">
        <v>0</v>
      </c>
      <c r="G99" s="95">
        <f t="shared" si="3"/>
        <v>367</v>
      </c>
      <c r="H99" s="95">
        <v>0</v>
      </c>
      <c r="I99" s="95">
        <v>401</v>
      </c>
      <c r="J99" s="125">
        <f t="shared" si="2"/>
        <v>0.91521197007481292</v>
      </c>
    </row>
    <row r="100" spans="1:52" x14ac:dyDescent="0.25">
      <c r="A100" s="95" t="s">
        <v>262</v>
      </c>
      <c r="B100" s="95" t="s">
        <v>258</v>
      </c>
      <c r="C100" s="95" t="s">
        <v>263</v>
      </c>
      <c r="D100" s="95">
        <v>0</v>
      </c>
      <c r="E100" s="95">
        <v>19</v>
      </c>
      <c r="F100" s="95">
        <v>0</v>
      </c>
      <c r="G100" s="95">
        <f t="shared" si="3"/>
        <v>19</v>
      </c>
      <c r="H100" s="95">
        <v>0</v>
      </c>
      <c r="I100" s="95">
        <v>20</v>
      </c>
      <c r="J100" s="125">
        <f t="shared" si="2"/>
        <v>0.95</v>
      </c>
    </row>
    <row r="101" spans="1:52" x14ac:dyDescent="0.25">
      <c r="A101" s="107" t="s">
        <v>264</v>
      </c>
      <c r="B101" s="107" t="s">
        <v>258</v>
      </c>
      <c r="C101" s="107" t="s">
        <v>265</v>
      </c>
      <c r="D101" s="107">
        <v>6</v>
      </c>
      <c r="E101" s="107">
        <v>222</v>
      </c>
      <c r="F101" s="107">
        <v>0</v>
      </c>
      <c r="G101" s="107">
        <f t="shared" si="3"/>
        <v>228</v>
      </c>
      <c r="H101" s="107">
        <v>1</v>
      </c>
      <c r="I101" s="107">
        <v>349</v>
      </c>
      <c r="J101" s="129">
        <f t="shared" si="2"/>
        <v>0.65329512893982811</v>
      </c>
    </row>
    <row r="102" spans="1:52" x14ac:dyDescent="0.25">
      <c r="A102" s="95" t="s">
        <v>266</v>
      </c>
      <c r="B102" s="95" t="s">
        <v>258</v>
      </c>
      <c r="C102" s="95" t="s">
        <v>267</v>
      </c>
      <c r="D102" s="95">
        <v>0</v>
      </c>
      <c r="E102" s="95">
        <v>57</v>
      </c>
      <c r="F102" s="95">
        <v>0</v>
      </c>
      <c r="G102" s="95">
        <f t="shared" si="3"/>
        <v>57</v>
      </c>
      <c r="H102" s="95">
        <v>0</v>
      </c>
      <c r="I102" s="95">
        <v>61</v>
      </c>
      <c r="J102" s="125">
        <f t="shared" si="2"/>
        <v>0.93442622950819676</v>
      </c>
    </row>
    <row r="103" spans="1:52" x14ac:dyDescent="0.25">
      <c r="A103" s="95" t="s">
        <v>268</v>
      </c>
      <c r="B103" s="95" t="s">
        <v>258</v>
      </c>
      <c r="C103" s="95" t="s">
        <v>269</v>
      </c>
      <c r="D103" s="95">
        <v>8</v>
      </c>
      <c r="E103" s="95">
        <v>126</v>
      </c>
      <c r="F103" s="95">
        <v>0</v>
      </c>
      <c r="G103" s="95">
        <f t="shared" si="3"/>
        <v>134</v>
      </c>
      <c r="H103" s="95">
        <v>8</v>
      </c>
      <c r="I103" s="95">
        <v>125</v>
      </c>
      <c r="J103" s="125">
        <f t="shared" si="2"/>
        <v>1.0720000000000001</v>
      </c>
    </row>
    <row r="104" spans="1:52" x14ac:dyDescent="0.25">
      <c r="A104" s="107" t="s">
        <v>270</v>
      </c>
      <c r="B104" s="107" t="s">
        <v>258</v>
      </c>
      <c r="C104" s="107" t="s">
        <v>271</v>
      </c>
      <c r="D104" s="107">
        <v>4</v>
      </c>
      <c r="E104" s="107">
        <v>66</v>
      </c>
      <c r="F104" s="107">
        <v>0</v>
      </c>
      <c r="G104" s="107">
        <f t="shared" si="3"/>
        <v>70</v>
      </c>
      <c r="H104" s="107">
        <v>0</v>
      </c>
      <c r="I104" s="107">
        <v>110</v>
      </c>
      <c r="J104" s="129">
        <f t="shared" si="2"/>
        <v>0.63636363636363635</v>
      </c>
    </row>
    <row r="105" spans="1:52" x14ac:dyDescent="0.25">
      <c r="A105" s="95" t="s">
        <v>272</v>
      </c>
      <c r="B105" s="95" t="s">
        <v>258</v>
      </c>
      <c r="C105" s="95" t="s">
        <v>273</v>
      </c>
      <c r="D105" s="95">
        <v>12</v>
      </c>
      <c r="E105" s="95">
        <v>345</v>
      </c>
      <c r="F105" s="95">
        <v>0</v>
      </c>
      <c r="G105" s="95">
        <f t="shared" si="3"/>
        <v>357</v>
      </c>
      <c r="H105" s="95">
        <v>5</v>
      </c>
      <c r="I105" s="95">
        <v>413</v>
      </c>
      <c r="J105" s="125">
        <f t="shared" si="2"/>
        <v>0.86440677966101698</v>
      </c>
    </row>
    <row r="106" spans="1:52" x14ac:dyDescent="0.25">
      <c r="A106" s="95" t="s">
        <v>274</v>
      </c>
      <c r="B106" s="95" t="s">
        <v>258</v>
      </c>
      <c r="C106" s="95" t="s">
        <v>275</v>
      </c>
      <c r="D106" s="95">
        <v>0</v>
      </c>
      <c r="E106" s="95">
        <v>198</v>
      </c>
      <c r="F106" s="95">
        <v>0</v>
      </c>
      <c r="G106" s="95">
        <f t="shared" si="3"/>
        <v>198</v>
      </c>
      <c r="H106" s="95">
        <v>0</v>
      </c>
      <c r="I106" s="95">
        <v>219</v>
      </c>
      <c r="J106" s="125">
        <f t="shared" si="2"/>
        <v>0.90410958904109584</v>
      </c>
    </row>
    <row r="107" spans="1:52" x14ac:dyDescent="0.25">
      <c r="A107" s="130">
        <v>7232</v>
      </c>
      <c r="B107" s="107" t="s">
        <v>258</v>
      </c>
      <c r="C107" s="107" t="s">
        <v>392</v>
      </c>
      <c r="D107" s="107">
        <v>0</v>
      </c>
      <c r="E107" s="107">
        <v>55</v>
      </c>
      <c r="F107" s="107">
        <v>0</v>
      </c>
      <c r="G107" s="107">
        <f t="shared" si="3"/>
        <v>55</v>
      </c>
      <c r="H107" s="107">
        <v>0</v>
      </c>
      <c r="I107" s="107">
        <v>85</v>
      </c>
      <c r="J107" s="129">
        <f t="shared" si="2"/>
        <v>0.6470588235294118</v>
      </c>
    </row>
    <row r="108" spans="1:52" x14ac:dyDescent="0.25">
      <c r="A108" s="107" t="s">
        <v>402</v>
      </c>
      <c r="B108" s="107" t="s">
        <v>258</v>
      </c>
      <c r="C108" s="107" t="s">
        <v>401</v>
      </c>
      <c r="D108" s="107">
        <v>6</v>
      </c>
      <c r="E108" s="107">
        <v>90</v>
      </c>
      <c r="F108" s="107">
        <v>0</v>
      </c>
      <c r="G108" s="107">
        <f t="shared" si="3"/>
        <v>96</v>
      </c>
      <c r="H108" s="107">
        <v>0</v>
      </c>
      <c r="I108" s="107">
        <v>133</v>
      </c>
      <c r="J108" s="129">
        <f t="shared" si="2"/>
        <v>0.72180451127819545</v>
      </c>
    </row>
    <row r="109" spans="1:52" s="133" customFormat="1" x14ac:dyDescent="0.25">
      <c r="A109" s="131" t="s">
        <v>276</v>
      </c>
      <c r="B109" s="131" t="s">
        <v>277</v>
      </c>
      <c r="C109" s="131" t="s">
        <v>277</v>
      </c>
      <c r="D109" s="131">
        <v>4</v>
      </c>
      <c r="E109" s="131">
        <v>46</v>
      </c>
      <c r="F109" s="131">
        <v>0</v>
      </c>
      <c r="G109" s="131">
        <f t="shared" si="3"/>
        <v>50</v>
      </c>
      <c r="H109" s="131">
        <v>4</v>
      </c>
      <c r="I109" s="131">
        <v>51</v>
      </c>
      <c r="J109" s="132">
        <f t="shared" si="2"/>
        <v>0.98039215686274506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</row>
    <row r="110" spans="1:52" x14ac:dyDescent="0.25">
      <c r="A110" s="95" t="s">
        <v>278</v>
      </c>
      <c r="B110" s="95" t="s">
        <v>277</v>
      </c>
      <c r="C110" s="95" t="s">
        <v>279</v>
      </c>
      <c r="D110" s="95">
        <v>0</v>
      </c>
      <c r="E110" s="95">
        <v>21</v>
      </c>
      <c r="F110" s="95">
        <v>0</v>
      </c>
      <c r="G110" s="95">
        <f t="shared" si="3"/>
        <v>21</v>
      </c>
      <c r="H110" s="95">
        <v>0</v>
      </c>
      <c r="I110" s="95">
        <v>26</v>
      </c>
      <c r="J110" s="125">
        <f t="shared" si="2"/>
        <v>0.80769230769230771</v>
      </c>
    </row>
    <row r="111" spans="1:52" x14ac:dyDescent="0.25">
      <c r="A111" s="95" t="s">
        <v>280</v>
      </c>
      <c r="B111" s="95" t="s">
        <v>281</v>
      </c>
      <c r="C111" s="95" t="s">
        <v>282</v>
      </c>
      <c r="D111" s="95">
        <v>8</v>
      </c>
      <c r="E111" s="95">
        <v>80</v>
      </c>
      <c r="F111" s="95">
        <v>0</v>
      </c>
      <c r="G111" s="95">
        <f t="shared" si="3"/>
        <v>88</v>
      </c>
      <c r="H111" s="95">
        <v>8</v>
      </c>
      <c r="I111" s="95">
        <v>95</v>
      </c>
      <c r="J111" s="125">
        <f t="shared" si="2"/>
        <v>0.9263157894736842</v>
      </c>
    </row>
    <row r="112" spans="1:52" x14ac:dyDescent="0.25">
      <c r="A112" s="107" t="s">
        <v>283</v>
      </c>
      <c r="B112" s="107" t="s">
        <v>284</v>
      </c>
      <c r="C112" s="107" t="s">
        <v>285</v>
      </c>
      <c r="D112" s="107">
        <v>1</v>
      </c>
      <c r="E112" s="107">
        <v>15</v>
      </c>
      <c r="F112" s="107">
        <v>0</v>
      </c>
      <c r="G112" s="107">
        <f t="shared" si="3"/>
        <v>16</v>
      </c>
      <c r="H112" s="107">
        <v>0</v>
      </c>
      <c r="I112" s="107">
        <v>22</v>
      </c>
      <c r="J112" s="129">
        <f t="shared" si="2"/>
        <v>0.72727272727272729</v>
      </c>
    </row>
    <row r="113" spans="1:52" s="133" customFormat="1" x14ac:dyDescent="0.25">
      <c r="A113" s="107" t="s">
        <v>286</v>
      </c>
      <c r="B113" s="107" t="s">
        <v>287</v>
      </c>
      <c r="C113" s="107" t="s">
        <v>287</v>
      </c>
      <c r="D113" s="107">
        <v>0</v>
      </c>
      <c r="E113" s="107">
        <v>21</v>
      </c>
      <c r="F113" s="107">
        <v>0</v>
      </c>
      <c r="G113" s="107">
        <f t="shared" si="3"/>
        <v>21</v>
      </c>
      <c r="H113" s="107">
        <v>0</v>
      </c>
      <c r="I113" s="107">
        <v>30</v>
      </c>
      <c r="J113" s="129">
        <f>G113/I113</f>
        <v>0.7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</row>
    <row r="114" spans="1:52" x14ac:dyDescent="0.25">
      <c r="A114" s="95" t="s">
        <v>425</v>
      </c>
      <c r="B114" s="95" t="s">
        <v>426</v>
      </c>
      <c r="C114" s="95" t="s">
        <v>427</v>
      </c>
      <c r="D114" s="95">
        <v>417</v>
      </c>
      <c r="E114" s="95">
        <v>11</v>
      </c>
      <c r="F114" s="95">
        <v>0</v>
      </c>
      <c r="G114" s="95">
        <f t="shared" si="3"/>
        <v>428</v>
      </c>
      <c r="H114" s="95">
        <v>0</v>
      </c>
      <c r="I114" s="95">
        <v>427</v>
      </c>
      <c r="J114" s="125">
        <f>G114/I114</f>
        <v>1.0023419203747073</v>
      </c>
    </row>
    <row r="115" spans="1:52" s="96" customFormat="1" x14ac:dyDescent="0.25">
      <c r="A115" s="122" t="s">
        <v>288</v>
      </c>
      <c r="B115" s="122"/>
      <c r="C115" s="122"/>
      <c r="D115" s="122">
        <f>SUM(D3:D114)</f>
        <v>808</v>
      </c>
      <c r="E115" s="122">
        <f>SUM(E3:E114)</f>
        <v>6956</v>
      </c>
      <c r="F115" s="122">
        <f>SUM(F3:F114)</f>
        <v>1</v>
      </c>
      <c r="G115" s="122">
        <f t="shared" ref="G115" si="4">D115+E115+F115</f>
        <v>7765</v>
      </c>
      <c r="H115" s="122">
        <f>SUM(H3:H114)</f>
        <v>133</v>
      </c>
      <c r="I115" s="122">
        <f>SUM(I3:I114)</f>
        <v>10114</v>
      </c>
      <c r="J115" s="126">
        <f t="shared" si="2"/>
        <v>0.76774767648803643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</row>
    <row r="116" spans="1:52" s="96" customFormat="1" x14ac:dyDescent="0.25">
      <c r="J116" s="127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</row>
    <row r="117" spans="1:52" s="96" customFormat="1" x14ac:dyDescent="0.25">
      <c r="A117" s="96" t="s">
        <v>290</v>
      </c>
      <c r="J117" s="12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</row>
    <row r="118" spans="1:52" s="96" customFormat="1" x14ac:dyDescent="0.25">
      <c r="J118" s="127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</row>
    <row r="119" spans="1:52" s="96" customFormat="1" x14ac:dyDescent="0.25">
      <c r="A119" s="96" t="s">
        <v>291</v>
      </c>
      <c r="J119" s="127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5"/>
  <sheetViews>
    <sheetView topLeftCell="A58" workbookViewId="0">
      <selection activeCell="D2" sqref="D2"/>
    </sheetView>
  </sheetViews>
  <sheetFormatPr defaultRowHeight="13.2" x14ac:dyDescent="0.25"/>
  <cols>
    <col min="1" max="1" width="12.33203125" style="133" customWidth="1"/>
    <col min="2" max="4" width="8.88671875" style="133"/>
    <col min="5" max="5" width="12.109375" style="133" customWidth="1"/>
    <col min="6" max="6" width="12.33203125" style="133" customWidth="1"/>
    <col min="7" max="7" width="8.88671875" style="133"/>
    <col min="8" max="8" width="8.88671875" style="144"/>
  </cols>
  <sheetData>
    <row r="1" spans="1:8" ht="13.8" x14ac:dyDescent="0.25">
      <c r="A1" s="139"/>
      <c r="B1" s="286">
        <v>44621</v>
      </c>
      <c r="C1" s="287"/>
      <c r="D1" s="287"/>
      <c r="E1" s="287"/>
      <c r="F1" s="287"/>
      <c r="G1" s="288"/>
      <c r="H1" s="140"/>
    </row>
    <row r="2" spans="1:8" ht="41.4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428</v>
      </c>
      <c r="G2" s="19" t="s">
        <v>7</v>
      </c>
      <c r="H2" s="141" t="s">
        <v>8</v>
      </c>
    </row>
    <row r="3" spans="1:8" x14ac:dyDescent="0.25">
      <c r="A3" s="131" t="s">
        <v>10</v>
      </c>
      <c r="B3" s="131">
        <v>3</v>
      </c>
      <c r="C3" s="131">
        <v>20</v>
      </c>
      <c r="D3" s="131">
        <v>0</v>
      </c>
      <c r="E3" s="131">
        <f>SUM(B3:D3)</f>
        <v>23</v>
      </c>
      <c r="F3" s="131">
        <v>0</v>
      </c>
      <c r="G3" s="131">
        <v>31</v>
      </c>
      <c r="H3" s="132">
        <f t="shared" ref="H3:H53" si="0">E3/G3</f>
        <v>0.74193548387096775</v>
      </c>
    </row>
    <row r="4" spans="1:8" x14ac:dyDescent="0.25">
      <c r="A4" s="131" t="s">
        <v>13</v>
      </c>
      <c r="B4" s="131">
        <v>2</v>
      </c>
      <c r="C4" s="131">
        <v>9</v>
      </c>
      <c r="D4" s="131">
        <v>0</v>
      </c>
      <c r="E4" s="131">
        <f t="shared" ref="E4:E53" si="1">SUM(B4:D4)</f>
        <v>11</v>
      </c>
      <c r="F4" s="131">
        <v>1</v>
      </c>
      <c r="G4" s="131">
        <v>14</v>
      </c>
      <c r="H4" s="132">
        <f t="shared" si="0"/>
        <v>0.7857142857142857</v>
      </c>
    </row>
    <row r="5" spans="1:8" x14ac:dyDescent="0.25">
      <c r="A5" s="131" t="s">
        <v>15</v>
      </c>
      <c r="B5" s="131">
        <v>0</v>
      </c>
      <c r="C5" s="131">
        <v>10</v>
      </c>
      <c r="D5" s="131">
        <v>0</v>
      </c>
      <c r="E5" s="131">
        <f t="shared" si="1"/>
        <v>10</v>
      </c>
      <c r="F5" s="131">
        <v>0</v>
      </c>
      <c r="G5" s="131">
        <v>11</v>
      </c>
      <c r="H5" s="132">
        <f t="shared" si="0"/>
        <v>0.90909090909090906</v>
      </c>
    </row>
    <row r="6" spans="1:8" x14ac:dyDescent="0.25">
      <c r="A6" s="131" t="s">
        <v>17</v>
      </c>
      <c r="B6" s="131">
        <v>15</v>
      </c>
      <c r="C6" s="131">
        <v>54</v>
      </c>
      <c r="D6" s="131">
        <v>0</v>
      </c>
      <c r="E6" s="131">
        <v>69</v>
      </c>
      <c r="F6" s="131">
        <v>1</v>
      </c>
      <c r="G6" s="131">
        <v>74</v>
      </c>
      <c r="H6" s="132">
        <v>0.93243243243243246</v>
      </c>
    </row>
    <row r="7" spans="1:8" x14ac:dyDescent="0.25">
      <c r="A7" s="131" t="s">
        <v>22</v>
      </c>
      <c r="B7" s="131">
        <v>2</v>
      </c>
      <c r="C7" s="131">
        <v>11</v>
      </c>
      <c r="D7" s="131">
        <v>0</v>
      </c>
      <c r="E7" s="131">
        <f t="shared" si="1"/>
        <v>13</v>
      </c>
      <c r="F7" s="131">
        <v>0</v>
      </c>
      <c r="G7" s="131">
        <v>17</v>
      </c>
      <c r="H7" s="132">
        <f t="shared" si="0"/>
        <v>0.76470588235294112</v>
      </c>
    </row>
    <row r="8" spans="1:8" x14ac:dyDescent="0.25">
      <c r="A8" s="131" t="s">
        <v>25</v>
      </c>
      <c r="B8" s="131">
        <v>4</v>
      </c>
      <c r="C8" s="131">
        <v>49</v>
      </c>
      <c r="D8" s="131">
        <v>0</v>
      </c>
      <c r="E8" s="131">
        <f t="shared" si="1"/>
        <v>53</v>
      </c>
      <c r="F8" s="131">
        <v>4</v>
      </c>
      <c r="G8" s="131">
        <v>92</v>
      </c>
      <c r="H8" s="132">
        <f t="shared" si="0"/>
        <v>0.57608695652173914</v>
      </c>
    </row>
    <row r="9" spans="1:8" x14ac:dyDescent="0.25">
      <c r="A9" s="131" t="s">
        <v>28</v>
      </c>
      <c r="B9" s="131">
        <v>0</v>
      </c>
      <c r="C9" s="131">
        <v>17</v>
      </c>
      <c r="D9" s="131">
        <v>0</v>
      </c>
      <c r="E9" s="131">
        <f t="shared" si="1"/>
        <v>17</v>
      </c>
      <c r="F9" s="131">
        <v>0</v>
      </c>
      <c r="G9" s="131">
        <v>20</v>
      </c>
      <c r="H9" s="132">
        <f t="shared" si="0"/>
        <v>0.85</v>
      </c>
    </row>
    <row r="10" spans="1:8" x14ac:dyDescent="0.25">
      <c r="A10" s="131" t="s">
        <v>31</v>
      </c>
      <c r="B10" s="131">
        <v>2</v>
      </c>
      <c r="C10" s="131">
        <v>32</v>
      </c>
      <c r="D10" s="131">
        <v>0</v>
      </c>
      <c r="E10" s="131">
        <v>34</v>
      </c>
      <c r="F10" s="131">
        <v>0</v>
      </c>
      <c r="G10" s="131">
        <v>267</v>
      </c>
      <c r="H10" s="132">
        <v>0.12734082397003746</v>
      </c>
    </row>
    <row r="11" spans="1:8" x14ac:dyDescent="0.25">
      <c r="A11" s="131" t="s">
        <v>36</v>
      </c>
      <c r="B11" s="131">
        <v>13</v>
      </c>
      <c r="C11" s="131">
        <v>128</v>
      </c>
      <c r="D11" s="131">
        <v>0</v>
      </c>
      <c r="E11" s="131">
        <v>141</v>
      </c>
      <c r="F11" s="131">
        <v>5</v>
      </c>
      <c r="G11" s="131">
        <v>85</v>
      </c>
      <c r="H11" s="132">
        <v>1.6588235294117648</v>
      </c>
    </row>
    <row r="12" spans="1:8" x14ac:dyDescent="0.25">
      <c r="A12" s="131" t="s">
        <v>41</v>
      </c>
      <c r="B12" s="131">
        <v>7</v>
      </c>
      <c r="C12" s="131">
        <v>40</v>
      </c>
      <c r="D12" s="131">
        <v>0</v>
      </c>
      <c r="E12" s="131">
        <f t="shared" si="1"/>
        <v>47</v>
      </c>
      <c r="F12" s="131">
        <v>2</v>
      </c>
      <c r="G12" s="131">
        <v>47</v>
      </c>
      <c r="H12" s="132">
        <f t="shared" si="0"/>
        <v>1</v>
      </c>
    </row>
    <row r="13" spans="1:8" x14ac:dyDescent="0.25">
      <c r="A13" s="131" t="s">
        <v>44</v>
      </c>
      <c r="B13" s="131">
        <v>1</v>
      </c>
      <c r="C13" s="131">
        <v>37</v>
      </c>
      <c r="D13" s="131">
        <v>0</v>
      </c>
      <c r="E13" s="131">
        <f t="shared" si="1"/>
        <v>38</v>
      </c>
      <c r="F13" s="131">
        <v>1</v>
      </c>
      <c r="G13" s="131">
        <v>21</v>
      </c>
      <c r="H13" s="132">
        <f t="shared" si="0"/>
        <v>1.8095238095238095</v>
      </c>
    </row>
    <row r="14" spans="1:8" x14ac:dyDescent="0.25">
      <c r="A14" s="131" t="s">
        <v>47</v>
      </c>
      <c r="B14" s="131">
        <v>20</v>
      </c>
      <c r="C14" s="131">
        <v>324</v>
      </c>
      <c r="D14" s="131">
        <v>0</v>
      </c>
      <c r="E14" s="131">
        <v>344</v>
      </c>
      <c r="F14" s="131">
        <v>0</v>
      </c>
      <c r="G14" s="131">
        <v>310</v>
      </c>
      <c r="H14" s="132">
        <v>1.1096774193548387</v>
      </c>
    </row>
    <row r="15" spans="1:8" x14ac:dyDescent="0.25">
      <c r="A15" s="131" t="s">
        <v>52</v>
      </c>
      <c r="B15" s="131">
        <v>2</v>
      </c>
      <c r="C15" s="131">
        <v>9</v>
      </c>
      <c r="D15" s="131">
        <v>0</v>
      </c>
      <c r="E15" s="131">
        <f t="shared" si="1"/>
        <v>11</v>
      </c>
      <c r="F15" s="131">
        <v>2</v>
      </c>
      <c r="G15" s="131">
        <v>11</v>
      </c>
      <c r="H15" s="132">
        <f t="shared" si="0"/>
        <v>1</v>
      </c>
    </row>
    <row r="16" spans="1:8" x14ac:dyDescent="0.25">
      <c r="A16" s="131" t="s">
        <v>55</v>
      </c>
      <c r="B16" s="131">
        <v>25</v>
      </c>
      <c r="C16" s="131">
        <v>275</v>
      </c>
      <c r="D16" s="131">
        <v>1</v>
      </c>
      <c r="E16" s="131">
        <v>301</v>
      </c>
      <c r="F16" s="131">
        <v>17</v>
      </c>
      <c r="G16" s="131">
        <v>342</v>
      </c>
      <c r="H16" s="132">
        <v>0.88011695906432752</v>
      </c>
    </row>
    <row r="17" spans="1:8" x14ac:dyDescent="0.25">
      <c r="A17" s="131" t="s">
        <v>60</v>
      </c>
      <c r="B17" s="131">
        <v>2</v>
      </c>
      <c r="C17" s="131">
        <v>20</v>
      </c>
      <c r="D17" s="131">
        <v>0</v>
      </c>
      <c r="E17" s="131">
        <f t="shared" si="1"/>
        <v>22</v>
      </c>
      <c r="F17" s="131">
        <v>0</v>
      </c>
      <c r="G17" s="131">
        <v>15</v>
      </c>
      <c r="H17" s="132">
        <f t="shared" si="0"/>
        <v>1.4666666666666666</v>
      </c>
    </row>
    <row r="18" spans="1:8" x14ac:dyDescent="0.25">
      <c r="A18" s="131" t="s">
        <v>63</v>
      </c>
      <c r="B18" s="131">
        <v>0</v>
      </c>
      <c r="C18" s="131">
        <v>30</v>
      </c>
      <c r="D18" s="131">
        <v>0</v>
      </c>
      <c r="E18" s="131">
        <f t="shared" si="1"/>
        <v>30</v>
      </c>
      <c r="F18" s="131">
        <v>0</v>
      </c>
      <c r="G18" s="131">
        <v>35</v>
      </c>
      <c r="H18" s="132">
        <f t="shared" si="0"/>
        <v>0.8571428571428571</v>
      </c>
    </row>
    <row r="19" spans="1:8" x14ac:dyDescent="0.25">
      <c r="A19" s="131" t="s">
        <v>66</v>
      </c>
      <c r="B19" s="131">
        <v>7</v>
      </c>
      <c r="C19" s="131">
        <v>67</v>
      </c>
      <c r="D19" s="131">
        <v>0</v>
      </c>
      <c r="E19" s="131">
        <v>74</v>
      </c>
      <c r="F19" s="131">
        <v>7</v>
      </c>
      <c r="G19" s="131">
        <v>141</v>
      </c>
      <c r="H19" s="132">
        <v>0.52482269503546097</v>
      </c>
    </row>
    <row r="20" spans="1:8" x14ac:dyDescent="0.25">
      <c r="A20" s="131" t="s">
        <v>71</v>
      </c>
      <c r="B20" s="131">
        <v>4</v>
      </c>
      <c r="C20" s="131">
        <v>67</v>
      </c>
      <c r="D20" s="131">
        <v>0</v>
      </c>
      <c r="E20" s="131">
        <v>71</v>
      </c>
      <c r="F20" s="131">
        <v>2</v>
      </c>
      <c r="G20" s="131">
        <v>95</v>
      </c>
      <c r="H20" s="132">
        <v>0.74736842105263157</v>
      </c>
    </row>
    <row r="21" spans="1:8" x14ac:dyDescent="0.25">
      <c r="A21" s="131" t="s">
        <v>76</v>
      </c>
      <c r="B21" s="131">
        <v>3</v>
      </c>
      <c r="C21" s="131">
        <v>22</v>
      </c>
      <c r="D21" s="131">
        <v>0</v>
      </c>
      <c r="E21" s="131">
        <f t="shared" si="1"/>
        <v>25</v>
      </c>
      <c r="F21" s="131">
        <v>3</v>
      </c>
      <c r="G21" s="131">
        <v>39</v>
      </c>
      <c r="H21" s="132">
        <f t="shared" si="0"/>
        <v>0.64102564102564108</v>
      </c>
    </row>
    <row r="22" spans="1:8" x14ac:dyDescent="0.25">
      <c r="A22" s="131" t="s">
        <v>79</v>
      </c>
      <c r="B22" s="131">
        <v>0</v>
      </c>
      <c r="C22" s="131">
        <v>0</v>
      </c>
      <c r="D22" s="131">
        <v>0</v>
      </c>
      <c r="E22" s="131">
        <f t="shared" si="1"/>
        <v>0</v>
      </c>
      <c r="F22" s="131">
        <v>0</v>
      </c>
      <c r="G22" s="131">
        <v>1</v>
      </c>
      <c r="H22" s="132">
        <f t="shared" si="0"/>
        <v>0</v>
      </c>
    </row>
    <row r="23" spans="1:8" x14ac:dyDescent="0.25">
      <c r="A23" s="131" t="s">
        <v>82</v>
      </c>
      <c r="B23" s="131">
        <v>0</v>
      </c>
      <c r="C23" s="131">
        <v>5</v>
      </c>
      <c r="D23" s="131">
        <v>0</v>
      </c>
      <c r="E23" s="131">
        <f t="shared" si="1"/>
        <v>5</v>
      </c>
      <c r="F23" s="131">
        <v>0</v>
      </c>
      <c r="G23" s="131">
        <v>6</v>
      </c>
      <c r="H23" s="132">
        <f t="shared" si="0"/>
        <v>0.83333333333333337</v>
      </c>
    </row>
    <row r="24" spans="1:8" x14ac:dyDescent="0.25">
      <c r="A24" s="131" t="s">
        <v>85</v>
      </c>
      <c r="B24" s="131">
        <v>7</v>
      </c>
      <c r="C24" s="131">
        <v>52</v>
      </c>
      <c r="D24" s="131">
        <v>0</v>
      </c>
      <c r="E24" s="131">
        <f t="shared" si="1"/>
        <v>59</v>
      </c>
      <c r="F24" s="131">
        <v>0</v>
      </c>
      <c r="G24" s="131">
        <v>197</v>
      </c>
      <c r="H24" s="132">
        <f t="shared" si="0"/>
        <v>0.29949238578680204</v>
      </c>
    </row>
    <row r="25" spans="1:8" x14ac:dyDescent="0.25">
      <c r="A25" s="131" t="s">
        <v>89</v>
      </c>
      <c r="B25" s="131">
        <v>0</v>
      </c>
      <c r="C25" s="131">
        <v>32</v>
      </c>
      <c r="D25" s="131">
        <v>0</v>
      </c>
      <c r="E25" s="131">
        <f t="shared" si="1"/>
        <v>32</v>
      </c>
      <c r="F25" s="131">
        <v>0</v>
      </c>
      <c r="G25" s="131">
        <v>34</v>
      </c>
      <c r="H25" s="132">
        <f t="shared" si="0"/>
        <v>0.94117647058823528</v>
      </c>
    </row>
    <row r="26" spans="1:8" x14ac:dyDescent="0.25">
      <c r="A26" s="131" t="s">
        <v>92</v>
      </c>
      <c r="B26" s="131">
        <v>6</v>
      </c>
      <c r="C26" s="131">
        <v>146</v>
      </c>
      <c r="D26" s="131">
        <v>0</v>
      </c>
      <c r="E26" s="131">
        <f t="shared" si="1"/>
        <v>152</v>
      </c>
      <c r="F26" s="131">
        <v>6</v>
      </c>
      <c r="G26" s="131">
        <v>87</v>
      </c>
      <c r="H26" s="132">
        <f t="shared" si="0"/>
        <v>1.7471264367816093</v>
      </c>
    </row>
    <row r="27" spans="1:8" x14ac:dyDescent="0.25">
      <c r="A27" s="131" t="s">
        <v>95</v>
      </c>
      <c r="B27" s="131">
        <v>1</v>
      </c>
      <c r="C27" s="131">
        <v>10</v>
      </c>
      <c r="D27" s="131">
        <v>0</v>
      </c>
      <c r="E27" s="131">
        <f t="shared" si="1"/>
        <v>11</v>
      </c>
      <c r="F27" s="131">
        <v>1</v>
      </c>
      <c r="G27" s="131">
        <v>11</v>
      </c>
      <c r="H27" s="132">
        <f t="shared" si="0"/>
        <v>1</v>
      </c>
    </row>
    <row r="28" spans="1:8" x14ac:dyDescent="0.25">
      <c r="A28" s="131" t="s">
        <v>98</v>
      </c>
      <c r="B28" s="131">
        <v>0</v>
      </c>
      <c r="C28" s="131">
        <v>14</v>
      </c>
      <c r="D28" s="131">
        <v>0</v>
      </c>
      <c r="E28" s="131">
        <f t="shared" si="1"/>
        <v>14</v>
      </c>
      <c r="F28" s="131">
        <v>0</v>
      </c>
      <c r="G28" s="131">
        <v>11</v>
      </c>
      <c r="H28" s="132">
        <f t="shared" si="0"/>
        <v>1.2727272727272727</v>
      </c>
    </row>
    <row r="29" spans="1:8" x14ac:dyDescent="0.25">
      <c r="A29" s="131" t="s">
        <v>101</v>
      </c>
      <c r="B29" s="131">
        <v>0</v>
      </c>
      <c r="C29" s="131">
        <v>4</v>
      </c>
      <c r="D29" s="131">
        <v>0</v>
      </c>
      <c r="E29" s="131">
        <f t="shared" si="1"/>
        <v>4</v>
      </c>
      <c r="F29" s="131">
        <v>0</v>
      </c>
      <c r="G29" s="131">
        <v>9</v>
      </c>
      <c r="H29" s="132">
        <f t="shared" si="0"/>
        <v>0.44444444444444442</v>
      </c>
    </row>
    <row r="30" spans="1:8" x14ac:dyDescent="0.25">
      <c r="A30" s="131" t="s">
        <v>104</v>
      </c>
      <c r="B30" s="131">
        <v>1</v>
      </c>
      <c r="C30" s="131">
        <v>9</v>
      </c>
      <c r="D30" s="131">
        <v>0</v>
      </c>
      <c r="E30" s="131">
        <f t="shared" si="1"/>
        <v>10</v>
      </c>
      <c r="F30" s="131">
        <v>0</v>
      </c>
      <c r="G30" s="131">
        <v>10</v>
      </c>
      <c r="H30" s="132">
        <f t="shared" si="0"/>
        <v>1</v>
      </c>
    </row>
    <row r="31" spans="1:8" x14ac:dyDescent="0.25">
      <c r="A31" s="131" t="s">
        <v>107</v>
      </c>
      <c r="B31" s="131">
        <v>3</v>
      </c>
      <c r="C31" s="131">
        <v>30</v>
      </c>
      <c r="D31" s="131">
        <v>0</v>
      </c>
      <c r="E31" s="131">
        <f t="shared" si="1"/>
        <v>33</v>
      </c>
      <c r="F31" s="131">
        <v>0</v>
      </c>
      <c r="G31" s="131">
        <v>25</v>
      </c>
      <c r="H31" s="132">
        <f t="shared" si="0"/>
        <v>1.32</v>
      </c>
    </row>
    <row r="32" spans="1:8" x14ac:dyDescent="0.25">
      <c r="A32" s="131" t="s">
        <v>110</v>
      </c>
      <c r="B32" s="131">
        <v>4</v>
      </c>
      <c r="C32" s="131">
        <v>26</v>
      </c>
      <c r="D32" s="131">
        <v>0</v>
      </c>
      <c r="E32" s="131">
        <f t="shared" si="1"/>
        <v>30</v>
      </c>
      <c r="F32" s="131">
        <v>4</v>
      </c>
      <c r="G32" s="131">
        <v>31</v>
      </c>
      <c r="H32" s="132">
        <f t="shared" si="0"/>
        <v>0.967741935483871</v>
      </c>
    </row>
    <row r="33" spans="1:8" x14ac:dyDescent="0.25">
      <c r="A33" s="131" t="s">
        <v>113</v>
      </c>
      <c r="B33" s="131">
        <v>2</v>
      </c>
      <c r="C33" s="131">
        <v>38</v>
      </c>
      <c r="D33" s="131">
        <v>0</v>
      </c>
      <c r="E33" s="131">
        <f t="shared" si="1"/>
        <v>40</v>
      </c>
      <c r="F33" s="131">
        <v>0</v>
      </c>
      <c r="G33" s="131">
        <v>73</v>
      </c>
      <c r="H33" s="132">
        <f t="shared" si="0"/>
        <v>0.54794520547945202</v>
      </c>
    </row>
    <row r="34" spans="1:8" x14ac:dyDescent="0.25">
      <c r="A34" s="131" t="s">
        <v>116</v>
      </c>
      <c r="B34" s="131">
        <v>0</v>
      </c>
      <c r="C34" s="131">
        <v>6</v>
      </c>
      <c r="D34" s="131">
        <v>0</v>
      </c>
      <c r="E34" s="131">
        <f t="shared" si="1"/>
        <v>6</v>
      </c>
      <c r="F34" s="131">
        <v>0</v>
      </c>
      <c r="G34" s="131">
        <v>8</v>
      </c>
      <c r="H34" s="132">
        <f t="shared" si="0"/>
        <v>0.75</v>
      </c>
    </row>
    <row r="35" spans="1:8" x14ac:dyDescent="0.25">
      <c r="A35" s="131" t="s">
        <v>119</v>
      </c>
      <c r="B35" s="131">
        <v>0</v>
      </c>
      <c r="C35" s="131">
        <v>9</v>
      </c>
      <c r="D35" s="131">
        <v>0</v>
      </c>
      <c r="E35" s="131">
        <f t="shared" si="1"/>
        <v>9</v>
      </c>
      <c r="F35" s="131">
        <v>0</v>
      </c>
      <c r="G35" s="131">
        <v>15</v>
      </c>
      <c r="H35" s="132">
        <f t="shared" si="0"/>
        <v>0.6</v>
      </c>
    </row>
    <row r="36" spans="1:8" x14ac:dyDescent="0.25">
      <c r="A36" s="131" t="s">
        <v>122</v>
      </c>
      <c r="B36" s="131">
        <v>0</v>
      </c>
      <c r="C36" s="131">
        <v>46</v>
      </c>
      <c r="D36" s="131">
        <v>0</v>
      </c>
      <c r="E36" s="131">
        <v>46</v>
      </c>
      <c r="F36" s="131">
        <v>0</v>
      </c>
      <c r="G36" s="131">
        <v>72</v>
      </c>
      <c r="H36" s="132">
        <v>0.63888888888888884</v>
      </c>
    </row>
    <row r="37" spans="1:8" x14ac:dyDescent="0.25">
      <c r="A37" s="131" t="s">
        <v>127</v>
      </c>
      <c r="B37" s="131">
        <v>1</v>
      </c>
      <c r="C37" s="131">
        <v>11</v>
      </c>
      <c r="D37" s="131">
        <v>0</v>
      </c>
      <c r="E37" s="131">
        <f t="shared" si="1"/>
        <v>12</v>
      </c>
      <c r="F37" s="131">
        <v>0</v>
      </c>
      <c r="G37" s="131">
        <v>38</v>
      </c>
      <c r="H37" s="132">
        <f t="shared" si="0"/>
        <v>0.31578947368421051</v>
      </c>
    </row>
    <row r="38" spans="1:8" x14ac:dyDescent="0.25">
      <c r="A38" s="131" t="s">
        <v>129</v>
      </c>
      <c r="B38" s="131">
        <v>0</v>
      </c>
      <c r="C38" s="131">
        <v>18</v>
      </c>
      <c r="D38" s="131">
        <v>0</v>
      </c>
      <c r="E38" s="131">
        <f t="shared" si="1"/>
        <v>18</v>
      </c>
      <c r="F38" s="131">
        <v>0</v>
      </c>
      <c r="G38" s="131">
        <v>27</v>
      </c>
      <c r="H38" s="132">
        <f t="shared" si="0"/>
        <v>0.66666666666666663</v>
      </c>
    </row>
    <row r="39" spans="1:8" x14ac:dyDescent="0.25">
      <c r="A39" s="131" t="s">
        <v>132</v>
      </c>
      <c r="B39" s="131">
        <v>0</v>
      </c>
      <c r="C39" s="131">
        <v>15</v>
      </c>
      <c r="D39" s="131">
        <v>0</v>
      </c>
      <c r="E39" s="131">
        <f t="shared" si="1"/>
        <v>15</v>
      </c>
      <c r="F39" s="131">
        <v>0</v>
      </c>
      <c r="G39" s="131">
        <v>21</v>
      </c>
      <c r="H39" s="132">
        <f t="shared" si="0"/>
        <v>0.7142857142857143</v>
      </c>
    </row>
    <row r="40" spans="1:8" x14ac:dyDescent="0.25">
      <c r="A40" s="131" t="s">
        <v>135</v>
      </c>
      <c r="B40" s="131">
        <v>2</v>
      </c>
      <c r="C40" s="131">
        <v>66</v>
      </c>
      <c r="D40" s="131">
        <v>0</v>
      </c>
      <c r="E40" s="131">
        <f t="shared" si="1"/>
        <v>68</v>
      </c>
      <c r="F40" s="131">
        <v>2</v>
      </c>
      <c r="G40" s="131">
        <v>113</v>
      </c>
      <c r="H40" s="132">
        <f t="shared" si="0"/>
        <v>0.60176991150442483</v>
      </c>
    </row>
    <row r="41" spans="1:8" x14ac:dyDescent="0.25">
      <c r="A41" s="131" t="s">
        <v>138</v>
      </c>
      <c r="B41" s="131">
        <v>1</v>
      </c>
      <c r="C41" s="131">
        <v>61</v>
      </c>
      <c r="D41" s="131">
        <v>0</v>
      </c>
      <c r="E41" s="131">
        <f t="shared" si="1"/>
        <v>62</v>
      </c>
      <c r="F41" s="131">
        <v>0</v>
      </c>
      <c r="G41" s="131">
        <v>82</v>
      </c>
      <c r="H41" s="132">
        <f t="shared" si="0"/>
        <v>0.75609756097560976</v>
      </c>
    </row>
    <row r="42" spans="1:8" x14ac:dyDescent="0.25">
      <c r="A42" s="131" t="s">
        <v>141</v>
      </c>
      <c r="B42" s="131">
        <v>2</v>
      </c>
      <c r="C42" s="131">
        <v>78</v>
      </c>
      <c r="D42" s="131">
        <v>0</v>
      </c>
      <c r="E42" s="131">
        <f t="shared" si="1"/>
        <v>80</v>
      </c>
      <c r="F42" s="131">
        <v>1</v>
      </c>
      <c r="G42" s="131">
        <v>105</v>
      </c>
      <c r="H42" s="132">
        <f t="shared" si="0"/>
        <v>0.76190476190476186</v>
      </c>
    </row>
    <row r="43" spans="1:8" x14ac:dyDescent="0.25">
      <c r="A43" s="131" t="s">
        <v>144</v>
      </c>
      <c r="B43" s="131">
        <v>0</v>
      </c>
      <c r="C43" s="131">
        <v>25</v>
      </c>
      <c r="D43" s="131">
        <v>0</v>
      </c>
      <c r="E43" s="131">
        <f t="shared" si="1"/>
        <v>25</v>
      </c>
      <c r="F43" s="131">
        <v>0</v>
      </c>
      <c r="G43" s="131">
        <v>29</v>
      </c>
      <c r="H43" s="132">
        <f t="shared" si="0"/>
        <v>0.86206896551724133</v>
      </c>
    </row>
    <row r="44" spans="1:8" x14ac:dyDescent="0.25">
      <c r="A44" s="131" t="s">
        <v>147</v>
      </c>
      <c r="B44" s="131">
        <v>0</v>
      </c>
      <c r="C44" s="131">
        <v>0</v>
      </c>
      <c r="D44" s="131">
        <v>0</v>
      </c>
      <c r="E44" s="131">
        <v>0</v>
      </c>
      <c r="F44" s="131">
        <v>0</v>
      </c>
      <c r="G44" s="131">
        <v>36</v>
      </c>
      <c r="H44" s="132">
        <v>0</v>
      </c>
    </row>
    <row r="45" spans="1:8" x14ac:dyDescent="0.25">
      <c r="A45" s="131" t="s">
        <v>152</v>
      </c>
      <c r="B45" s="131">
        <v>2</v>
      </c>
      <c r="C45" s="131">
        <v>20</v>
      </c>
      <c r="D45" s="131">
        <v>0</v>
      </c>
      <c r="E45" s="131">
        <f t="shared" si="1"/>
        <v>22</v>
      </c>
      <c r="F45" s="131">
        <v>2</v>
      </c>
      <c r="G45" s="131">
        <v>42</v>
      </c>
      <c r="H45" s="132">
        <f t="shared" si="0"/>
        <v>0.52380952380952384</v>
      </c>
    </row>
    <row r="46" spans="1:8" x14ac:dyDescent="0.25">
      <c r="A46" s="131" t="s">
        <v>155</v>
      </c>
      <c r="B46" s="131">
        <v>14</v>
      </c>
      <c r="C46" s="131">
        <v>13</v>
      </c>
      <c r="D46" s="131">
        <v>0</v>
      </c>
      <c r="E46" s="131">
        <v>27</v>
      </c>
      <c r="F46" s="131">
        <v>2</v>
      </c>
      <c r="G46" s="131">
        <v>29</v>
      </c>
      <c r="H46" s="132">
        <v>0.93103448275862066</v>
      </c>
    </row>
    <row r="47" spans="1:8" x14ac:dyDescent="0.25">
      <c r="A47" s="131" t="s">
        <v>160</v>
      </c>
      <c r="B47" s="131">
        <v>0</v>
      </c>
      <c r="C47" s="131">
        <v>22</v>
      </c>
      <c r="D47" s="131">
        <v>0</v>
      </c>
      <c r="E47" s="131">
        <f t="shared" si="1"/>
        <v>22</v>
      </c>
      <c r="F47" s="131">
        <v>0</v>
      </c>
      <c r="G47" s="131">
        <v>24</v>
      </c>
      <c r="H47" s="132">
        <f t="shared" si="0"/>
        <v>0.91666666666666663</v>
      </c>
    </row>
    <row r="48" spans="1:8" x14ac:dyDescent="0.25">
      <c r="A48" s="131" t="s">
        <v>163</v>
      </c>
      <c r="B48" s="131">
        <v>0</v>
      </c>
      <c r="C48" s="131">
        <v>26</v>
      </c>
      <c r="D48" s="131">
        <v>0</v>
      </c>
      <c r="E48" s="131">
        <f t="shared" si="1"/>
        <v>26</v>
      </c>
      <c r="F48" s="131">
        <v>0</v>
      </c>
      <c r="G48" s="131">
        <v>36</v>
      </c>
      <c r="H48" s="132">
        <f t="shared" si="0"/>
        <v>0.72222222222222221</v>
      </c>
    </row>
    <row r="49" spans="1:8" x14ac:dyDescent="0.25">
      <c r="A49" s="131" t="s">
        <v>166</v>
      </c>
      <c r="B49" s="131">
        <v>4</v>
      </c>
      <c r="C49" s="131">
        <v>70</v>
      </c>
      <c r="D49" s="131">
        <v>0</v>
      </c>
      <c r="E49" s="131">
        <f t="shared" si="1"/>
        <v>74</v>
      </c>
      <c r="F49" s="131">
        <v>2</v>
      </c>
      <c r="G49" s="131">
        <v>75</v>
      </c>
      <c r="H49" s="132">
        <f t="shared" si="0"/>
        <v>0.98666666666666669</v>
      </c>
    </row>
    <row r="50" spans="1:8" x14ac:dyDescent="0.25">
      <c r="A50" s="131" t="s">
        <v>169</v>
      </c>
      <c r="B50" s="131">
        <v>1</v>
      </c>
      <c r="C50" s="131">
        <v>22</v>
      </c>
      <c r="D50" s="131">
        <v>0</v>
      </c>
      <c r="E50" s="131">
        <f t="shared" si="1"/>
        <v>23</v>
      </c>
      <c r="F50" s="131">
        <v>1</v>
      </c>
      <c r="G50" s="131">
        <v>20</v>
      </c>
      <c r="H50" s="132">
        <f t="shared" si="0"/>
        <v>1.1499999999999999</v>
      </c>
    </row>
    <row r="51" spans="1:8" x14ac:dyDescent="0.25">
      <c r="A51" s="131" t="s">
        <v>172</v>
      </c>
      <c r="B51" s="131">
        <v>8</v>
      </c>
      <c r="C51" s="131">
        <v>71</v>
      </c>
      <c r="D51" s="131">
        <v>0</v>
      </c>
      <c r="E51" s="131">
        <f t="shared" si="1"/>
        <v>79</v>
      </c>
      <c r="F51" s="131">
        <v>2</v>
      </c>
      <c r="G51" s="131">
        <v>99</v>
      </c>
      <c r="H51" s="132">
        <f t="shared" si="0"/>
        <v>0.79797979797979801</v>
      </c>
    </row>
    <row r="52" spans="1:8" x14ac:dyDescent="0.25">
      <c r="A52" s="131" t="s">
        <v>174</v>
      </c>
      <c r="B52" s="131">
        <v>2</v>
      </c>
      <c r="C52" s="131">
        <v>19</v>
      </c>
      <c r="D52" s="131">
        <v>0</v>
      </c>
      <c r="E52" s="131">
        <f t="shared" si="1"/>
        <v>21</v>
      </c>
      <c r="F52" s="131">
        <v>0</v>
      </c>
      <c r="G52" s="131">
        <v>14</v>
      </c>
      <c r="H52" s="132">
        <f t="shared" si="0"/>
        <v>1.5</v>
      </c>
    </row>
    <row r="53" spans="1:8" x14ac:dyDescent="0.25">
      <c r="A53" s="131" t="s">
        <v>177</v>
      </c>
      <c r="B53" s="131">
        <v>2</v>
      </c>
      <c r="C53" s="131">
        <v>10</v>
      </c>
      <c r="D53" s="131">
        <v>0</v>
      </c>
      <c r="E53" s="131">
        <f t="shared" si="1"/>
        <v>12</v>
      </c>
      <c r="F53" s="131">
        <v>0</v>
      </c>
      <c r="G53" s="131">
        <v>13</v>
      </c>
      <c r="H53" s="132">
        <f t="shared" si="0"/>
        <v>0.92307692307692313</v>
      </c>
    </row>
    <row r="54" spans="1:8" x14ac:dyDescent="0.25">
      <c r="A54" s="131" t="s">
        <v>180</v>
      </c>
      <c r="B54" s="131">
        <v>102</v>
      </c>
      <c r="C54" s="131">
        <v>2401</v>
      </c>
      <c r="D54" s="131">
        <v>0</v>
      </c>
      <c r="E54" s="131">
        <v>2503</v>
      </c>
      <c r="F54" s="131">
        <v>1</v>
      </c>
      <c r="G54" s="131">
        <v>3470</v>
      </c>
      <c r="H54" s="132">
        <v>0.72132564841498559</v>
      </c>
    </row>
    <row r="55" spans="1:8" x14ac:dyDescent="0.25">
      <c r="A55" s="131" t="s">
        <v>208</v>
      </c>
      <c r="B55" s="131">
        <v>1</v>
      </c>
      <c r="C55" s="131">
        <v>30</v>
      </c>
      <c r="D55" s="131">
        <v>0</v>
      </c>
      <c r="E55" s="131">
        <f t="shared" ref="E55:E76" si="2">SUM(B55:D55)</f>
        <v>31</v>
      </c>
      <c r="F55" s="131">
        <v>1</v>
      </c>
      <c r="G55" s="131">
        <v>35</v>
      </c>
      <c r="H55" s="132">
        <f t="shared" ref="H55:H77" si="3">E55/G55</f>
        <v>0.88571428571428568</v>
      </c>
    </row>
    <row r="56" spans="1:8" x14ac:dyDescent="0.25">
      <c r="A56" s="131" t="s">
        <v>210</v>
      </c>
      <c r="B56" s="131">
        <v>0</v>
      </c>
      <c r="C56" s="131">
        <v>6</v>
      </c>
      <c r="D56" s="131">
        <v>0</v>
      </c>
      <c r="E56" s="131">
        <f t="shared" si="2"/>
        <v>6</v>
      </c>
      <c r="F56" s="131">
        <v>0</v>
      </c>
      <c r="G56" s="131">
        <v>13</v>
      </c>
      <c r="H56" s="132">
        <f t="shared" si="3"/>
        <v>0.46153846153846156</v>
      </c>
    </row>
    <row r="57" spans="1:8" x14ac:dyDescent="0.25">
      <c r="A57" s="131" t="s">
        <v>213</v>
      </c>
      <c r="B57" s="131">
        <v>5</v>
      </c>
      <c r="C57" s="131">
        <v>44</v>
      </c>
      <c r="D57" s="131">
        <v>0</v>
      </c>
      <c r="E57" s="131">
        <f t="shared" si="2"/>
        <v>49</v>
      </c>
      <c r="F57" s="131">
        <v>5</v>
      </c>
      <c r="G57" s="131">
        <v>62</v>
      </c>
      <c r="H57" s="132">
        <f t="shared" si="3"/>
        <v>0.79032258064516125</v>
      </c>
    </row>
    <row r="58" spans="1:8" x14ac:dyDescent="0.25">
      <c r="A58" s="131" t="s">
        <v>216</v>
      </c>
      <c r="B58" s="131">
        <v>1</v>
      </c>
      <c r="C58" s="131">
        <v>6</v>
      </c>
      <c r="D58" s="131">
        <v>0</v>
      </c>
      <c r="E58" s="131">
        <v>7</v>
      </c>
      <c r="F58" s="131">
        <v>1</v>
      </c>
      <c r="G58" s="131">
        <v>37</v>
      </c>
      <c r="H58" s="132">
        <v>0.1891891891891892</v>
      </c>
    </row>
    <row r="59" spans="1:8" x14ac:dyDescent="0.25">
      <c r="A59" s="131" t="s">
        <v>219</v>
      </c>
      <c r="B59" s="131">
        <v>9</v>
      </c>
      <c r="C59" s="131">
        <v>52</v>
      </c>
      <c r="D59" s="131">
        <v>0</v>
      </c>
      <c r="E59" s="131">
        <v>61</v>
      </c>
      <c r="F59" s="131">
        <v>9</v>
      </c>
      <c r="G59" s="131">
        <v>115</v>
      </c>
      <c r="H59" s="132">
        <v>0.5304347826086957</v>
      </c>
    </row>
    <row r="60" spans="1:8" x14ac:dyDescent="0.25">
      <c r="A60" s="131" t="s">
        <v>224</v>
      </c>
      <c r="B60" s="131">
        <v>10</v>
      </c>
      <c r="C60" s="131">
        <v>58</v>
      </c>
      <c r="D60" s="131">
        <v>0</v>
      </c>
      <c r="E60" s="131">
        <f t="shared" si="2"/>
        <v>68</v>
      </c>
      <c r="F60" s="131">
        <v>7</v>
      </c>
      <c r="G60" s="131">
        <v>92</v>
      </c>
      <c r="H60" s="132">
        <f t="shared" si="3"/>
        <v>0.73913043478260865</v>
      </c>
    </row>
    <row r="61" spans="1:8" x14ac:dyDescent="0.25">
      <c r="A61" s="131" t="s">
        <v>227</v>
      </c>
      <c r="B61" s="131">
        <v>1</v>
      </c>
      <c r="C61" s="131">
        <v>11</v>
      </c>
      <c r="D61" s="131">
        <v>0</v>
      </c>
      <c r="E61" s="131">
        <f t="shared" si="2"/>
        <v>12</v>
      </c>
      <c r="F61" s="131">
        <v>1</v>
      </c>
      <c r="G61" s="131">
        <v>21</v>
      </c>
      <c r="H61" s="132">
        <f t="shared" si="3"/>
        <v>0.5714285714285714</v>
      </c>
    </row>
    <row r="62" spans="1:8" x14ac:dyDescent="0.25">
      <c r="A62" s="131" t="s">
        <v>230</v>
      </c>
      <c r="B62" s="131">
        <v>3</v>
      </c>
      <c r="C62" s="131">
        <v>16</v>
      </c>
      <c r="D62" s="131">
        <v>0</v>
      </c>
      <c r="E62" s="131">
        <f t="shared" si="2"/>
        <v>19</v>
      </c>
      <c r="F62" s="131">
        <v>0</v>
      </c>
      <c r="G62" s="131">
        <v>146</v>
      </c>
      <c r="H62" s="132">
        <f t="shared" si="3"/>
        <v>0.13013698630136986</v>
      </c>
    </row>
    <row r="63" spans="1:8" x14ac:dyDescent="0.25">
      <c r="A63" s="131" t="s">
        <v>233</v>
      </c>
      <c r="B63" s="131">
        <v>2</v>
      </c>
      <c r="C63" s="131">
        <v>17</v>
      </c>
      <c r="D63" s="131">
        <v>0</v>
      </c>
      <c r="E63" s="131">
        <f t="shared" si="2"/>
        <v>19</v>
      </c>
      <c r="F63" s="131">
        <v>1</v>
      </c>
      <c r="G63" s="131">
        <v>15</v>
      </c>
      <c r="H63" s="132">
        <f t="shared" si="3"/>
        <v>1.2666666666666666</v>
      </c>
    </row>
    <row r="64" spans="1:8" x14ac:dyDescent="0.25">
      <c r="A64" s="131" t="s">
        <v>236</v>
      </c>
      <c r="B64" s="131">
        <v>0</v>
      </c>
      <c r="C64" s="131">
        <v>0</v>
      </c>
      <c r="D64" s="131">
        <v>0</v>
      </c>
      <c r="E64" s="131">
        <f t="shared" si="2"/>
        <v>0</v>
      </c>
      <c r="F64" s="131">
        <v>0</v>
      </c>
      <c r="G64" s="131">
        <v>1</v>
      </c>
      <c r="H64" s="132">
        <f>E64/G64</f>
        <v>0</v>
      </c>
    </row>
    <row r="65" spans="1:10" x14ac:dyDescent="0.25">
      <c r="A65" s="131" t="s">
        <v>239</v>
      </c>
      <c r="B65" s="131">
        <v>12</v>
      </c>
      <c r="C65" s="131">
        <v>79</v>
      </c>
      <c r="D65" s="131">
        <v>0</v>
      </c>
      <c r="E65" s="131">
        <f t="shared" si="2"/>
        <v>91</v>
      </c>
      <c r="F65" s="131">
        <v>8</v>
      </c>
      <c r="G65" s="131">
        <v>96</v>
      </c>
      <c r="H65" s="132">
        <f t="shared" si="3"/>
        <v>0.94791666666666663</v>
      </c>
    </row>
    <row r="66" spans="1:10" x14ac:dyDescent="0.25">
      <c r="A66" s="131" t="s">
        <v>242</v>
      </c>
      <c r="B66" s="131">
        <v>2</v>
      </c>
      <c r="C66" s="131">
        <v>57</v>
      </c>
      <c r="D66" s="131">
        <v>0</v>
      </c>
      <c r="E66" s="131">
        <f t="shared" si="2"/>
        <v>59</v>
      </c>
      <c r="F66" s="131">
        <v>0</v>
      </c>
      <c r="G66" s="131">
        <v>81</v>
      </c>
      <c r="H66" s="132">
        <f t="shared" si="3"/>
        <v>0.72839506172839508</v>
      </c>
    </row>
    <row r="67" spans="1:10" x14ac:dyDescent="0.25">
      <c r="A67" s="131" t="s">
        <v>246</v>
      </c>
      <c r="B67" s="131">
        <v>7</v>
      </c>
      <c r="C67" s="131">
        <v>58</v>
      </c>
      <c r="D67" s="131">
        <v>0</v>
      </c>
      <c r="E67" s="131">
        <f t="shared" si="2"/>
        <v>65</v>
      </c>
      <c r="F67" s="131">
        <v>4</v>
      </c>
      <c r="G67" s="131">
        <v>76</v>
      </c>
      <c r="H67" s="132">
        <f t="shared" si="3"/>
        <v>0.85526315789473684</v>
      </c>
    </row>
    <row r="68" spans="1:10" x14ac:dyDescent="0.25">
      <c r="A68" s="131" t="s">
        <v>249</v>
      </c>
      <c r="B68" s="131">
        <v>6</v>
      </c>
      <c r="C68" s="131">
        <v>33</v>
      </c>
      <c r="D68" s="131">
        <v>0</v>
      </c>
      <c r="E68" s="131">
        <f t="shared" si="2"/>
        <v>39</v>
      </c>
      <c r="F68" s="131">
        <v>0</v>
      </c>
      <c r="G68" s="131">
        <v>69</v>
      </c>
      <c r="H68" s="132">
        <f t="shared" si="3"/>
        <v>0.56521739130434778</v>
      </c>
    </row>
    <row r="69" spans="1:10" x14ac:dyDescent="0.25">
      <c r="A69" s="131" t="s">
        <v>252</v>
      </c>
      <c r="B69" s="131">
        <v>4</v>
      </c>
      <c r="C69" s="131">
        <v>31</v>
      </c>
      <c r="D69" s="131">
        <v>0</v>
      </c>
      <c r="E69" s="131">
        <f t="shared" si="2"/>
        <v>35</v>
      </c>
      <c r="F69" s="131">
        <v>1</v>
      </c>
      <c r="G69" s="131">
        <v>36</v>
      </c>
      <c r="H69" s="132">
        <f t="shared" si="3"/>
        <v>0.97222222222222221</v>
      </c>
    </row>
    <row r="70" spans="1:10" x14ac:dyDescent="0.25">
      <c r="A70" s="131" t="s">
        <v>255</v>
      </c>
      <c r="B70" s="131">
        <v>1</v>
      </c>
      <c r="C70" s="131">
        <v>13</v>
      </c>
      <c r="D70" s="131">
        <v>0</v>
      </c>
      <c r="E70" s="131">
        <f t="shared" si="2"/>
        <v>14</v>
      </c>
      <c r="F70" s="131">
        <v>0</v>
      </c>
      <c r="G70" s="131">
        <v>16</v>
      </c>
      <c r="H70" s="132">
        <f t="shared" si="3"/>
        <v>0.875</v>
      </c>
    </row>
    <row r="71" spans="1:10" x14ac:dyDescent="0.25">
      <c r="A71" s="131" t="s">
        <v>258</v>
      </c>
      <c r="B71" s="131">
        <v>37</v>
      </c>
      <c r="C71" s="131">
        <v>1655</v>
      </c>
      <c r="D71" s="131">
        <v>0</v>
      </c>
      <c r="E71" s="131">
        <v>1692</v>
      </c>
      <c r="F71" s="131">
        <v>14</v>
      </c>
      <c r="G71" s="131">
        <v>2022</v>
      </c>
      <c r="H71" s="132">
        <v>0.83679525222551931</v>
      </c>
    </row>
    <row r="72" spans="1:10" x14ac:dyDescent="0.25">
      <c r="A72" s="131" t="s">
        <v>277</v>
      </c>
      <c r="B72" s="131">
        <v>4</v>
      </c>
      <c r="C72" s="131">
        <v>67</v>
      </c>
      <c r="D72" s="131">
        <v>0</v>
      </c>
      <c r="E72" s="131">
        <v>71</v>
      </c>
      <c r="F72" s="131">
        <v>4</v>
      </c>
      <c r="G72" s="131">
        <v>77</v>
      </c>
      <c r="H72" s="132">
        <v>0.92207792207792205</v>
      </c>
    </row>
    <row r="73" spans="1:10" x14ac:dyDescent="0.25">
      <c r="A73" s="131" t="s">
        <v>281</v>
      </c>
      <c r="B73" s="131">
        <v>8</v>
      </c>
      <c r="C73" s="131">
        <v>80</v>
      </c>
      <c r="D73" s="131">
        <v>0</v>
      </c>
      <c r="E73" s="131">
        <f t="shared" si="2"/>
        <v>88</v>
      </c>
      <c r="F73" s="131">
        <v>8</v>
      </c>
      <c r="G73" s="131">
        <v>95</v>
      </c>
      <c r="H73" s="132">
        <f t="shared" si="3"/>
        <v>0.9263157894736842</v>
      </c>
    </row>
    <row r="74" spans="1:10" x14ac:dyDescent="0.25">
      <c r="A74" s="131" t="s">
        <v>284</v>
      </c>
      <c r="B74" s="131">
        <v>1</v>
      </c>
      <c r="C74" s="131">
        <v>15</v>
      </c>
      <c r="D74" s="131">
        <v>0</v>
      </c>
      <c r="E74" s="131">
        <f t="shared" si="2"/>
        <v>16</v>
      </c>
      <c r="F74" s="131">
        <v>0</v>
      </c>
      <c r="G74" s="131">
        <v>22</v>
      </c>
      <c r="H74" s="132">
        <f t="shared" si="3"/>
        <v>0.72727272727272729</v>
      </c>
    </row>
    <row r="75" spans="1:10" x14ac:dyDescent="0.25">
      <c r="A75" s="131" t="s">
        <v>287</v>
      </c>
      <c r="B75" s="131">
        <v>0</v>
      </c>
      <c r="C75" s="131">
        <v>21</v>
      </c>
      <c r="D75" s="131">
        <v>0</v>
      </c>
      <c r="E75" s="131">
        <f t="shared" si="2"/>
        <v>21</v>
      </c>
      <c r="F75" s="131">
        <v>0</v>
      </c>
      <c r="G75" s="131">
        <v>30</v>
      </c>
      <c r="H75" s="132">
        <f>E75/G75</f>
        <v>0.7</v>
      </c>
    </row>
    <row r="76" spans="1:10" x14ac:dyDescent="0.25">
      <c r="A76" s="131" t="s">
        <v>426</v>
      </c>
      <c r="B76" s="131">
        <v>417</v>
      </c>
      <c r="C76" s="131">
        <v>11</v>
      </c>
      <c r="D76" s="131">
        <v>0</v>
      </c>
      <c r="E76" s="131">
        <f t="shared" si="2"/>
        <v>428</v>
      </c>
      <c r="F76" s="131">
        <v>0</v>
      </c>
      <c r="G76" s="131">
        <v>427</v>
      </c>
      <c r="H76" s="132">
        <f>E76/G76</f>
        <v>1.0023419203747073</v>
      </c>
    </row>
    <row r="77" spans="1:10" x14ac:dyDescent="0.25">
      <c r="A77" s="142" t="s">
        <v>288</v>
      </c>
      <c r="B77" s="142">
        <f>SUM(B3:B76)</f>
        <v>808</v>
      </c>
      <c r="C77" s="142">
        <f>SUM(C3:C76)</f>
        <v>6956</v>
      </c>
      <c r="D77" s="142">
        <f>SUM(D3:D76)</f>
        <v>1</v>
      </c>
      <c r="E77" s="142">
        <f t="shared" ref="E77" si="4">B77+C77+D77</f>
        <v>7765</v>
      </c>
      <c r="F77" s="142">
        <f>SUM(F3:F76)</f>
        <v>133</v>
      </c>
      <c r="G77" s="142">
        <f>SUM(G3:G76)</f>
        <v>10114</v>
      </c>
      <c r="H77" s="143">
        <f t="shared" si="3"/>
        <v>0.76774767648803643</v>
      </c>
    </row>
    <row r="78" spans="1:10" x14ac:dyDescent="0.25">
      <c r="A78" s="96"/>
      <c r="B78" s="96"/>
      <c r="C78" s="96"/>
      <c r="D78" s="96"/>
      <c r="E78" s="96"/>
      <c r="F78" s="96"/>
      <c r="G78" s="96"/>
      <c r="H78" s="96"/>
      <c r="I78" s="96"/>
      <c r="J78" s="127"/>
    </row>
    <row r="79" spans="1:10" x14ac:dyDescent="0.25">
      <c r="A79" s="96" t="s">
        <v>290</v>
      </c>
      <c r="B79" s="96"/>
      <c r="C79" s="96"/>
      <c r="D79" s="96"/>
      <c r="E79" s="96"/>
      <c r="F79" s="96"/>
      <c r="G79" s="96"/>
      <c r="H79" s="96"/>
      <c r="I79" s="96"/>
      <c r="J79" s="127"/>
    </row>
    <row r="80" spans="1:10" x14ac:dyDescent="0.25">
      <c r="A80" s="96"/>
      <c r="B80" s="96"/>
      <c r="C80" s="96"/>
      <c r="D80" s="96"/>
      <c r="E80" s="96"/>
      <c r="F80" s="96"/>
      <c r="G80" s="96"/>
      <c r="H80" s="96"/>
      <c r="I80" s="96"/>
      <c r="J80" s="127"/>
    </row>
    <row r="81" spans="1:10" x14ac:dyDescent="0.25">
      <c r="A81" s="96" t="s">
        <v>291</v>
      </c>
      <c r="B81" s="96"/>
      <c r="C81" s="96"/>
      <c r="D81" s="96"/>
      <c r="E81" s="96"/>
      <c r="F81" s="96"/>
      <c r="G81" s="96"/>
      <c r="H81" s="96"/>
      <c r="I81" s="96"/>
      <c r="J81" s="127"/>
    </row>
    <row r="82" spans="1:10" x14ac:dyDescent="0.25">
      <c r="A82"/>
      <c r="B82"/>
      <c r="C82"/>
      <c r="D82"/>
      <c r="E82"/>
      <c r="F82"/>
      <c r="G82"/>
      <c r="H82"/>
    </row>
    <row r="83" spans="1:10" x14ac:dyDescent="0.25">
      <c r="A83"/>
      <c r="B83"/>
      <c r="C83"/>
      <c r="D83"/>
      <c r="E83"/>
      <c r="F83"/>
      <c r="G83"/>
      <c r="H83"/>
    </row>
    <row r="84" spans="1:10" x14ac:dyDescent="0.25">
      <c r="A84"/>
      <c r="B84"/>
      <c r="C84"/>
      <c r="D84"/>
      <c r="E84"/>
      <c r="F84"/>
      <c r="G84"/>
      <c r="H84"/>
    </row>
    <row r="85" spans="1:10" x14ac:dyDescent="0.25">
      <c r="A85"/>
      <c r="B85"/>
      <c r="C85"/>
      <c r="D85"/>
      <c r="E85"/>
      <c r="F85"/>
      <c r="G85"/>
      <c r="H85"/>
    </row>
    <row r="86" spans="1:10" x14ac:dyDescent="0.25">
      <c r="A86"/>
      <c r="B86"/>
      <c r="C86"/>
      <c r="D86"/>
      <c r="E86"/>
      <c r="F86"/>
      <c r="G86"/>
      <c r="H86"/>
    </row>
    <row r="87" spans="1:10" x14ac:dyDescent="0.25">
      <c r="A87"/>
      <c r="B87"/>
      <c r="C87"/>
      <c r="D87"/>
      <c r="E87"/>
      <c r="F87"/>
      <c r="G87"/>
      <c r="H87"/>
    </row>
    <row r="88" spans="1:10" x14ac:dyDescent="0.25">
      <c r="A88"/>
      <c r="B88"/>
      <c r="C88"/>
      <c r="D88"/>
      <c r="E88"/>
      <c r="F88"/>
      <c r="G88"/>
      <c r="H88"/>
    </row>
    <row r="89" spans="1:10" x14ac:dyDescent="0.25">
      <c r="A89"/>
      <c r="B89"/>
      <c r="C89"/>
      <c r="D89"/>
      <c r="E89"/>
      <c r="F89"/>
      <c r="G89"/>
      <c r="H89"/>
    </row>
    <row r="90" spans="1:10" x14ac:dyDescent="0.25">
      <c r="A90"/>
      <c r="B90"/>
      <c r="C90"/>
      <c r="D90"/>
      <c r="E90"/>
      <c r="F90"/>
      <c r="G90"/>
      <c r="H90"/>
    </row>
    <row r="91" spans="1:10" x14ac:dyDescent="0.25">
      <c r="A91"/>
      <c r="B91"/>
      <c r="C91"/>
      <c r="D91"/>
      <c r="E91"/>
      <c r="F91"/>
      <c r="G91"/>
      <c r="H91"/>
    </row>
    <row r="92" spans="1:10" x14ac:dyDescent="0.25">
      <c r="A92"/>
      <c r="B92"/>
      <c r="C92"/>
      <c r="D92"/>
      <c r="E92"/>
      <c r="F92"/>
      <c r="G92"/>
      <c r="H92"/>
    </row>
    <row r="93" spans="1:10" x14ac:dyDescent="0.25">
      <c r="A93"/>
      <c r="B93"/>
      <c r="C93"/>
      <c r="D93"/>
      <c r="E93"/>
      <c r="F93"/>
      <c r="G93"/>
      <c r="H93"/>
    </row>
    <row r="94" spans="1:10" x14ac:dyDescent="0.25">
      <c r="A94"/>
      <c r="B94"/>
      <c r="C94"/>
      <c r="D94"/>
      <c r="E94"/>
      <c r="F94"/>
      <c r="G94"/>
      <c r="H94"/>
    </row>
    <row r="95" spans="1:10" x14ac:dyDescent="0.25">
      <c r="A95"/>
      <c r="B95"/>
      <c r="C95"/>
      <c r="D95"/>
      <c r="E95"/>
      <c r="F95"/>
      <c r="G95"/>
      <c r="H95"/>
    </row>
    <row r="96" spans="1:10" x14ac:dyDescent="0.25">
      <c r="A96"/>
      <c r="B96"/>
      <c r="C96"/>
      <c r="D96"/>
      <c r="E96"/>
      <c r="F96"/>
      <c r="G96"/>
      <c r="H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9"/>
  <sheetViews>
    <sheetView topLeftCell="A10" zoomScaleNormal="100" workbookViewId="0">
      <selection activeCell="O24" sqref="O24"/>
    </sheetView>
  </sheetViews>
  <sheetFormatPr defaultRowHeight="13.2" x14ac:dyDescent="0.25"/>
  <cols>
    <col min="1" max="1" width="10.21875" style="149" customWidth="1"/>
    <col min="2" max="2" width="14.109375" style="149" customWidth="1"/>
    <col min="3" max="3" width="23.21875" style="149" customWidth="1"/>
    <col min="4" max="6" width="8.88671875" style="149"/>
    <col min="7" max="7" width="11" style="149" customWidth="1"/>
    <col min="8" max="8" width="12.44140625" style="149" customWidth="1"/>
    <col min="9" max="9" width="8.88671875" style="149"/>
    <col min="10" max="10" width="8.88671875" style="150"/>
  </cols>
  <sheetData>
    <row r="1" spans="1:11" s="152" customFormat="1" ht="13.8" x14ac:dyDescent="0.25">
      <c r="A1" s="28"/>
      <c r="B1" s="29"/>
      <c r="C1" s="30"/>
      <c r="D1" s="283">
        <v>44652</v>
      </c>
      <c r="E1" s="284"/>
      <c r="F1" s="284"/>
      <c r="G1" s="284"/>
      <c r="H1" s="284"/>
      <c r="I1" s="285"/>
      <c r="J1" s="123"/>
      <c r="K1" s="151"/>
    </row>
    <row r="2" spans="1:11" s="153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428</v>
      </c>
      <c r="I2" s="35" t="s">
        <v>7</v>
      </c>
      <c r="J2" s="124" t="s">
        <v>8</v>
      </c>
      <c r="K2" s="151"/>
    </row>
    <row r="3" spans="1:11" x14ac:dyDescent="0.25">
      <c r="A3" s="154" t="s">
        <v>9</v>
      </c>
      <c r="B3" s="154" t="s">
        <v>10</v>
      </c>
      <c r="C3" s="154" t="s">
        <v>11</v>
      </c>
      <c r="D3" s="154">
        <v>0</v>
      </c>
      <c r="E3" s="154">
        <v>0</v>
      </c>
      <c r="F3" s="154">
        <v>0</v>
      </c>
      <c r="G3" s="154">
        <f>SUM(D3:F3)</f>
        <v>0</v>
      </c>
      <c r="H3" s="154">
        <v>0</v>
      </c>
      <c r="I3" s="154">
        <v>17</v>
      </c>
      <c r="J3" s="155">
        <f t="shared" ref="J3:J66" si="0">G3/I3</f>
        <v>0</v>
      </c>
    </row>
    <row r="4" spans="1:11" x14ac:dyDescent="0.25">
      <c r="A4" s="154" t="s">
        <v>12</v>
      </c>
      <c r="B4" s="154" t="s">
        <v>13</v>
      </c>
      <c r="C4" s="154" t="s">
        <v>13</v>
      </c>
      <c r="D4" s="154">
        <v>4</v>
      </c>
      <c r="E4" s="154">
        <v>11</v>
      </c>
      <c r="F4" s="154">
        <v>0</v>
      </c>
      <c r="G4" s="154">
        <f t="shared" ref="G4:G67" si="1">SUM(D4:F4)</f>
        <v>15</v>
      </c>
      <c r="H4" s="154">
        <v>2</v>
      </c>
      <c r="I4" s="154">
        <v>20</v>
      </c>
      <c r="J4" s="155">
        <f t="shared" si="0"/>
        <v>0.75</v>
      </c>
    </row>
    <row r="5" spans="1:11" x14ac:dyDescent="0.25">
      <c r="A5" s="194" t="s">
        <v>14</v>
      </c>
      <c r="B5" s="194" t="s">
        <v>15</v>
      </c>
      <c r="C5" s="194" t="s">
        <v>15</v>
      </c>
      <c r="D5" s="194">
        <v>0</v>
      </c>
      <c r="E5" s="194">
        <v>7</v>
      </c>
      <c r="F5" s="194">
        <v>0</v>
      </c>
      <c r="G5" s="194">
        <f t="shared" si="1"/>
        <v>7</v>
      </c>
      <c r="H5" s="194">
        <v>0</v>
      </c>
      <c r="I5" s="194">
        <v>6</v>
      </c>
      <c r="J5" s="195">
        <f t="shared" si="0"/>
        <v>1.1666666666666667</v>
      </c>
    </row>
    <row r="6" spans="1:11" x14ac:dyDescent="0.25">
      <c r="A6" s="194" t="s">
        <v>16</v>
      </c>
      <c r="B6" s="194" t="s">
        <v>17</v>
      </c>
      <c r="C6" s="194" t="s">
        <v>18</v>
      </c>
      <c r="D6" s="194">
        <v>0</v>
      </c>
      <c r="E6" s="194">
        <v>19</v>
      </c>
      <c r="F6" s="194">
        <v>0</v>
      </c>
      <c r="G6" s="194">
        <f t="shared" si="1"/>
        <v>19</v>
      </c>
      <c r="H6" s="194">
        <v>0</v>
      </c>
      <c r="I6" s="194">
        <v>22</v>
      </c>
      <c r="J6" s="195">
        <f t="shared" si="0"/>
        <v>0.86363636363636365</v>
      </c>
    </row>
    <row r="7" spans="1:11" x14ac:dyDescent="0.25">
      <c r="A7" s="154" t="s">
        <v>19</v>
      </c>
      <c r="B7" s="154" t="s">
        <v>17</v>
      </c>
      <c r="C7" s="154" t="s">
        <v>20</v>
      </c>
      <c r="D7" s="154">
        <v>3</v>
      </c>
      <c r="E7" s="154">
        <v>10</v>
      </c>
      <c r="F7" s="154">
        <v>0</v>
      </c>
      <c r="G7" s="154">
        <f t="shared" si="1"/>
        <v>13</v>
      </c>
      <c r="H7" s="154">
        <v>0</v>
      </c>
      <c r="I7" s="154">
        <v>28</v>
      </c>
      <c r="J7" s="155">
        <f t="shared" si="0"/>
        <v>0.4642857142857143</v>
      </c>
    </row>
    <row r="8" spans="1:11" x14ac:dyDescent="0.25">
      <c r="A8" s="154" t="s">
        <v>21</v>
      </c>
      <c r="B8" s="154" t="s">
        <v>22</v>
      </c>
      <c r="C8" s="154" t="s">
        <v>23</v>
      </c>
      <c r="D8" s="154">
        <v>0</v>
      </c>
      <c r="E8" s="154">
        <v>12</v>
      </c>
      <c r="F8" s="154">
        <v>0</v>
      </c>
      <c r="G8" s="154">
        <f t="shared" si="1"/>
        <v>12</v>
      </c>
      <c r="H8" s="154">
        <v>0</v>
      </c>
      <c r="I8" s="154">
        <v>16</v>
      </c>
      <c r="J8" s="155">
        <f t="shared" si="0"/>
        <v>0.75</v>
      </c>
    </row>
    <row r="9" spans="1:11" x14ac:dyDescent="0.25">
      <c r="A9" s="147" t="s">
        <v>24</v>
      </c>
      <c r="B9" s="147" t="s">
        <v>25</v>
      </c>
      <c r="C9" s="147" t="s">
        <v>26</v>
      </c>
      <c r="D9" s="147">
        <v>11</v>
      </c>
      <c r="E9" s="147">
        <v>64</v>
      </c>
      <c r="F9" s="147">
        <v>0</v>
      </c>
      <c r="G9" s="147">
        <f t="shared" si="1"/>
        <v>75</v>
      </c>
      <c r="H9" s="147">
        <v>5</v>
      </c>
      <c r="I9" s="147">
        <v>77</v>
      </c>
      <c r="J9" s="148">
        <f t="shared" si="0"/>
        <v>0.97402597402597402</v>
      </c>
    </row>
    <row r="10" spans="1:11" x14ac:dyDescent="0.25">
      <c r="A10" s="147" t="s">
        <v>27</v>
      </c>
      <c r="B10" s="147" t="s">
        <v>28</v>
      </c>
      <c r="C10" s="147" t="s">
        <v>29</v>
      </c>
      <c r="D10" s="147">
        <v>1</v>
      </c>
      <c r="E10" s="147">
        <v>12</v>
      </c>
      <c r="F10" s="147">
        <v>0</v>
      </c>
      <c r="G10" s="147">
        <f t="shared" si="1"/>
        <v>13</v>
      </c>
      <c r="H10" s="147">
        <v>0</v>
      </c>
      <c r="I10" s="147">
        <v>12</v>
      </c>
      <c r="J10" s="148">
        <f t="shared" si="0"/>
        <v>1.0833333333333333</v>
      </c>
    </row>
    <row r="11" spans="1:11" x14ac:dyDescent="0.25">
      <c r="A11" s="147" t="s">
        <v>30</v>
      </c>
      <c r="B11" s="147" t="s">
        <v>31</v>
      </c>
      <c r="C11" s="147" t="s">
        <v>32</v>
      </c>
      <c r="D11" s="147">
        <v>2</v>
      </c>
      <c r="E11" s="147">
        <v>35</v>
      </c>
      <c r="F11" s="147">
        <v>0</v>
      </c>
      <c r="G11" s="147">
        <f t="shared" si="1"/>
        <v>37</v>
      </c>
      <c r="H11" s="147">
        <v>2</v>
      </c>
      <c r="I11" s="147">
        <v>40</v>
      </c>
      <c r="J11" s="148">
        <f t="shared" si="0"/>
        <v>0.92500000000000004</v>
      </c>
    </row>
    <row r="12" spans="1:11" x14ac:dyDescent="0.25">
      <c r="A12" s="154" t="s">
        <v>33</v>
      </c>
      <c r="B12" s="154" t="s">
        <v>31</v>
      </c>
      <c r="C12" s="154" t="s">
        <v>34</v>
      </c>
      <c r="D12" s="154">
        <v>5</v>
      </c>
      <c r="E12" s="154">
        <v>50</v>
      </c>
      <c r="F12" s="154">
        <v>0</v>
      </c>
      <c r="G12" s="154">
        <f t="shared" si="1"/>
        <v>55</v>
      </c>
      <c r="H12" s="154">
        <v>0</v>
      </c>
      <c r="I12" s="154">
        <v>135</v>
      </c>
      <c r="J12" s="155">
        <f t="shared" si="0"/>
        <v>0.40740740740740738</v>
      </c>
    </row>
    <row r="13" spans="1:11" x14ac:dyDescent="0.25">
      <c r="A13" s="147" t="s">
        <v>35</v>
      </c>
      <c r="B13" s="147" t="s">
        <v>36</v>
      </c>
      <c r="C13" s="147" t="s">
        <v>37</v>
      </c>
      <c r="D13" s="147">
        <v>6</v>
      </c>
      <c r="E13" s="147">
        <v>68</v>
      </c>
      <c r="F13" s="147">
        <v>0</v>
      </c>
      <c r="G13" s="147">
        <f t="shared" si="1"/>
        <v>74</v>
      </c>
      <c r="H13" s="147">
        <v>6</v>
      </c>
      <c r="I13" s="147">
        <v>62</v>
      </c>
      <c r="J13" s="148">
        <f t="shared" si="0"/>
        <v>1.1935483870967742</v>
      </c>
    </row>
    <row r="14" spans="1:11" x14ac:dyDescent="0.25">
      <c r="A14" s="147" t="s">
        <v>38</v>
      </c>
      <c r="B14" s="147" t="s">
        <v>36</v>
      </c>
      <c r="C14" s="147" t="s">
        <v>39</v>
      </c>
      <c r="D14" s="147">
        <v>0</v>
      </c>
      <c r="E14" s="147">
        <v>4</v>
      </c>
      <c r="F14" s="147">
        <v>0</v>
      </c>
      <c r="G14" s="147">
        <f t="shared" si="1"/>
        <v>4</v>
      </c>
      <c r="H14" s="147">
        <v>0</v>
      </c>
      <c r="I14" s="147">
        <v>5</v>
      </c>
      <c r="J14" s="148">
        <f t="shared" si="0"/>
        <v>0.8</v>
      </c>
    </row>
    <row r="15" spans="1:11" x14ac:dyDescent="0.25">
      <c r="A15" s="147" t="s">
        <v>40</v>
      </c>
      <c r="B15" s="147" t="s">
        <v>41</v>
      </c>
      <c r="C15" s="147" t="s">
        <v>42</v>
      </c>
      <c r="D15" s="147">
        <v>6</v>
      </c>
      <c r="E15" s="147">
        <v>43</v>
      </c>
      <c r="F15" s="147">
        <v>0</v>
      </c>
      <c r="G15" s="147">
        <f t="shared" si="1"/>
        <v>49</v>
      </c>
      <c r="H15" s="147">
        <v>2</v>
      </c>
      <c r="I15" s="147">
        <v>47</v>
      </c>
      <c r="J15" s="148">
        <f t="shared" si="0"/>
        <v>1.0425531914893618</v>
      </c>
    </row>
    <row r="16" spans="1:11" x14ac:dyDescent="0.25">
      <c r="A16" s="147" t="s">
        <v>43</v>
      </c>
      <c r="B16" s="147" t="s">
        <v>44</v>
      </c>
      <c r="C16" s="147" t="s">
        <v>45</v>
      </c>
      <c r="D16" s="147">
        <v>0</v>
      </c>
      <c r="E16" s="147">
        <v>36</v>
      </c>
      <c r="F16" s="147">
        <v>0</v>
      </c>
      <c r="G16" s="147">
        <f t="shared" si="1"/>
        <v>36</v>
      </c>
      <c r="H16" s="147">
        <v>0</v>
      </c>
      <c r="I16" s="147">
        <v>27</v>
      </c>
      <c r="J16" s="148">
        <f t="shared" si="0"/>
        <v>1.3333333333333333</v>
      </c>
    </row>
    <row r="17" spans="1:10" x14ac:dyDescent="0.25">
      <c r="A17" s="154" t="s">
        <v>46</v>
      </c>
      <c r="B17" s="154" t="s">
        <v>47</v>
      </c>
      <c r="C17" s="154" t="s">
        <v>48</v>
      </c>
      <c r="D17" s="154">
        <v>11</v>
      </c>
      <c r="E17" s="154">
        <v>156</v>
      </c>
      <c r="F17" s="154">
        <v>0</v>
      </c>
      <c r="G17" s="154">
        <f t="shared" si="1"/>
        <v>167</v>
      </c>
      <c r="H17" s="154">
        <v>0</v>
      </c>
      <c r="I17" s="154">
        <v>244</v>
      </c>
      <c r="J17" s="155">
        <f t="shared" si="0"/>
        <v>0.68442622950819676</v>
      </c>
    </row>
    <row r="18" spans="1:10" x14ac:dyDescent="0.25">
      <c r="A18" s="147" t="s">
        <v>49</v>
      </c>
      <c r="B18" s="147" t="s">
        <v>47</v>
      </c>
      <c r="C18" s="147" t="s">
        <v>50</v>
      </c>
      <c r="D18" s="147">
        <v>0</v>
      </c>
      <c r="E18" s="147">
        <v>164</v>
      </c>
      <c r="F18" s="147">
        <v>0</v>
      </c>
      <c r="G18" s="147">
        <f t="shared" si="1"/>
        <v>164</v>
      </c>
      <c r="H18" s="147">
        <v>0</v>
      </c>
      <c r="I18" s="147">
        <v>112</v>
      </c>
      <c r="J18" s="148">
        <f t="shared" si="0"/>
        <v>1.4642857142857142</v>
      </c>
    </row>
    <row r="19" spans="1:10" x14ac:dyDescent="0.25">
      <c r="A19" s="147" t="s">
        <v>51</v>
      </c>
      <c r="B19" s="147" t="s">
        <v>52</v>
      </c>
      <c r="C19" s="147" t="s">
        <v>53</v>
      </c>
      <c r="D19" s="147">
        <v>1</v>
      </c>
      <c r="E19" s="147">
        <v>13</v>
      </c>
      <c r="F19" s="147">
        <v>0</v>
      </c>
      <c r="G19" s="147">
        <f t="shared" si="1"/>
        <v>14</v>
      </c>
      <c r="H19" s="147">
        <v>1</v>
      </c>
      <c r="I19" s="147">
        <v>17</v>
      </c>
      <c r="J19" s="148">
        <f t="shared" si="0"/>
        <v>0.82352941176470584</v>
      </c>
    </row>
    <row r="20" spans="1:10" x14ac:dyDescent="0.25">
      <c r="A20" s="147" t="s">
        <v>54</v>
      </c>
      <c r="B20" s="147" t="s">
        <v>55</v>
      </c>
      <c r="C20" s="147" t="s">
        <v>56</v>
      </c>
      <c r="D20" s="147">
        <v>20</v>
      </c>
      <c r="E20" s="147">
        <v>297</v>
      </c>
      <c r="F20" s="147">
        <v>1</v>
      </c>
      <c r="G20" s="147">
        <f t="shared" si="1"/>
        <v>318</v>
      </c>
      <c r="H20" s="147">
        <v>14</v>
      </c>
      <c r="I20" s="147">
        <v>271</v>
      </c>
      <c r="J20" s="148">
        <f t="shared" si="0"/>
        <v>1.1734317343173433</v>
      </c>
    </row>
    <row r="21" spans="1:10" x14ac:dyDescent="0.25">
      <c r="A21" s="147" t="s">
        <v>54</v>
      </c>
      <c r="B21" s="147" t="s">
        <v>55</v>
      </c>
      <c r="C21" s="147" t="s">
        <v>432</v>
      </c>
      <c r="D21" s="147">
        <v>0</v>
      </c>
      <c r="E21" s="147">
        <v>0</v>
      </c>
      <c r="F21" s="147">
        <v>0</v>
      </c>
      <c r="G21" s="147">
        <f t="shared" si="1"/>
        <v>0</v>
      </c>
      <c r="H21" s="147">
        <v>0</v>
      </c>
      <c r="I21" s="147">
        <v>0</v>
      </c>
      <c r="J21" s="148">
        <v>0</v>
      </c>
    </row>
    <row r="22" spans="1:10" x14ac:dyDescent="0.25">
      <c r="A22" s="147" t="s">
        <v>59</v>
      </c>
      <c r="B22" s="147" t="s">
        <v>60</v>
      </c>
      <c r="C22" s="147" t="s">
        <v>61</v>
      </c>
      <c r="D22" s="147">
        <v>2</v>
      </c>
      <c r="E22" s="147">
        <v>14</v>
      </c>
      <c r="F22" s="147">
        <v>0</v>
      </c>
      <c r="G22" s="147">
        <f t="shared" si="1"/>
        <v>16</v>
      </c>
      <c r="H22" s="147">
        <v>0</v>
      </c>
      <c r="I22" s="147">
        <v>13</v>
      </c>
      <c r="J22" s="148">
        <f t="shared" si="0"/>
        <v>1.2307692307692308</v>
      </c>
    </row>
    <row r="23" spans="1:10" x14ac:dyDescent="0.25">
      <c r="A23" s="194" t="s">
        <v>62</v>
      </c>
      <c r="B23" s="194" t="s">
        <v>63</v>
      </c>
      <c r="C23" s="194" t="s">
        <v>64</v>
      </c>
      <c r="D23" s="194">
        <v>1</v>
      </c>
      <c r="E23" s="194">
        <v>33</v>
      </c>
      <c r="F23" s="194">
        <v>0</v>
      </c>
      <c r="G23" s="194">
        <f t="shared" si="1"/>
        <v>34</v>
      </c>
      <c r="H23" s="194">
        <v>0</v>
      </c>
      <c r="I23" s="194">
        <v>34</v>
      </c>
      <c r="J23" s="195">
        <f t="shared" si="0"/>
        <v>1</v>
      </c>
    </row>
    <row r="24" spans="1:10" x14ac:dyDescent="0.25">
      <c r="A24" s="154" t="s">
        <v>65</v>
      </c>
      <c r="B24" s="154" t="s">
        <v>66</v>
      </c>
      <c r="C24" s="154" t="s">
        <v>67</v>
      </c>
      <c r="D24" s="154">
        <v>5</v>
      </c>
      <c r="E24" s="154">
        <v>42</v>
      </c>
      <c r="F24" s="154">
        <v>0</v>
      </c>
      <c r="G24" s="154">
        <f t="shared" si="1"/>
        <v>47</v>
      </c>
      <c r="H24" s="154">
        <v>3</v>
      </c>
      <c r="I24" s="154">
        <v>92</v>
      </c>
      <c r="J24" s="155">
        <f t="shared" si="0"/>
        <v>0.51086956521739135</v>
      </c>
    </row>
    <row r="25" spans="1:10" x14ac:dyDescent="0.25">
      <c r="A25" s="147" t="s">
        <v>68</v>
      </c>
      <c r="B25" s="147" t="s">
        <v>66</v>
      </c>
      <c r="C25" s="147" t="s">
        <v>69</v>
      </c>
      <c r="D25" s="147">
        <v>3</v>
      </c>
      <c r="E25" s="147">
        <v>28</v>
      </c>
      <c r="F25" s="147">
        <v>0</v>
      </c>
      <c r="G25" s="147">
        <f t="shared" si="1"/>
        <v>31</v>
      </c>
      <c r="H25" s="147">
        <v>3</v>
      </c>
      <c r="I25" s="147">
        <v>28</v>
      </c>
      <c r="J25" s="148">
        <f t="shared" si="0"/>
        <v>1.1071428571428572</v>
      </c>
    </row>
    <row r="26" spans="1:10" x14ac:dyDescent="0.25">
      <c r="A26" s="154" t="s">
        <v>70</v>
      </c>
      <c r="B26" s="154" t="s">
        <v>71</v>
      </c>
      <c r="C26" s="154" t="s">
        <v>72</v>
      </c>
      <c r="D26" s="154">
        <v>2</v>
      </c>
      <c r="E26" s="154">
        <v>13</v>
      </c>
      <c r="F26" s="154">
        <v>0</v>
      </c>
      <c r="G26" s="154">
        <f t="shared" si="1"/>
        <v>15</v>
      </c>
      <c r="H26" s="154">
        <v>0</v>
      </c>
      <c r="I26" s="154">
        <v>31</v>
      </c>
      <c r="J26" s="155">
        <f t="shared" si="0"/>
        <v>0.4838709677419355</v>
      </c>
    </row>
    <row r="27" spans="1:10" x14ac:dyDescent="0.25">
      <c r="A27" s="154" t="s">
        <v>73</v>
      </c>
      <c r="B27" s="154" t="s">
        <v>71</v>
      </c>
      <c r="C27" s="154" t="s">
        <v>74</v>
      </c>
      <c r="D27" s="154">
        <v>3</v>
      </c>
      <c r="E27" s="154">
        <v>20</v>
      </c>
      <c r="F27" s="154">
        <v>0</v>
      </c>
      <c r="G27" s="154">
        <f t="shared" si="1"/>
        <v>23</v>
      </c>
      <c r="H27" s="154">
        <v>3</v>
      </c>
      <c r="I27" s="154">
        <v>33</v>
      </c>
      <c r="J27" s="155">
        <f t="shared" si="0"/>
        <v>0.69696969696969702</v>
      </c>
    </row>
    <row r="28" spans="1:10" x14ac:dyDescent="0.25">
      <c r="A28" s="194" t="s">
        <v>75</v>
      </c>
      <c r="B28" s="194" t="s">
        <v>76</v>
      </c>
      <c r="C28" s="194" t="s">
        <v>77</v>
      </c>
      <c r="D28" s="194">
        <v>4</v>
      </c>
      <c r="E28" s="194">
        <v>26</v>
      </c>
      <c r="F28" s="194">
        <v>0</v>
      </c>
      <c r="G28" s="194">
        <f t="shared" si="1"/>
        <v>30</v>
      </c>
      <c r="H28" s="194">
        <v>4</v>
      </c>
      <c r="I28" s="194">
        <v>31</v>
      </c>
      <c r="J28" s="195">
        <f t="shared" si="0"/>
        <v>0.967741935483871</v>
      </c>
    </row>
    <row r="29" spans="1:10" x14ac:dyDescent="0.25">
      <c r="A29" s="154" t="s">
        <v>78</v>
      </c>
      <c r="B29" s="154" t="s">
        <v>79</v>
      </c>
      <c r="C29" s="154" t="s">
        <v>80</v>
      </c>
      <c r="D29" s="154">
        <v>0</v>
      </c>
      <c r="E29" s="154">
        <v>3</v>
      </c>
      <c r="F29" s="154">
        <v>0</v>
      </c>
      <c r="G29" s="154">
        <f t="shared" si="1"/>
        <v>3</v>
      </c>
      <c r="H29" s="154">
        <v>0</v>
      </c>
      <c r="I29" s="154">
        <v>4</v>
      </c>
      <c r="J29" s="155">
        <f t="shared" si="0"/>
        <v>0.75</v>
      </c>
    </row>
    <row r="30" spans="1:10" x14ac:dyDescent="0.25">
      <c r="A30" s="194" t="s">
        <v>81</v>
      </c>
      <c r="B30" s="194" t="s">
        <v>82</v>
      </c>
      <c r="C30" s="194" t="s">
        <v>83</v>
      </c>
      <c r="D30" s="194">
        <v>2</v>
      </c>
      <c r="E30" s="194">
        <v>5</v>
      </c>
      <c r="F30" s="194">
        <v>0</v>
      </c>
      <c r="G30" s="194">
        <f t="shared" si="1"/>
        <v>7</v>
      </c>
      <c r="H30" s="194">
        <v>0</v>
      </c>
      <c r="I30" s="194">
        <v>6</v>
      </c>
      <c r="J30" s="195">
        <f t="shared" si="0"/>
        <v>1.1666666666666667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154">
        <v>13</v>
      </c>
      <c r="E31" s="154">
        <v>90</v>
      </c>
      <c r="F31" s="154">
        <v>0</v>
      </c>
      <c r="G31" s="154">
        <f t="shared" si="1"/>
        <v>103</v>
      </c>
      <c r="H31" s="154">
        <v>4</v>
      </c>
      <c r="I31" s="154">
        <v>159</v>
      </c>
      <c r="J31" s="155">
        <f t="shared" si="0"/>
        <v>0.64779874213836475</v>
      </c>
    </row>
    <row r="32" spans="1:10" x14ac:dyDescent="0.25">
      <c r="A32" s="147" t="s">
        <v>88</v>
      </c>
      <c r="B32" s="147" t="s">
        <v>89</v>
      </c>
      <c r="C32" s="147" t="s">
        <v>90</v>
      </c>
      <c r="D32" s="147">
        <v>3</v>
      </c>
      <c r="E32" s="147">
        <v>34</v>
      </c>
      <c r="F32" s="147">
        <v>0</v>
      </c>
      <c r="G32" s="147">
        <f t="shared" si="1"/>
        <v>37</v>
      </c>
      <c r="H32" s="147">
        <v>2</v>
      </c>
      <c r="I32" s="147">
        <v>36</v>
      </c>
      <c r="J32" s="148">
        <f t="shared" si="0"/>
        <v>1.0277777777777777</v>
      </c>
    </row>
    <row r="33" spans="1:10" x14ac:dyDescent="0.25">
      <c r="A33" s="147" t="s">
        <v>91</v>
      </c>
      <c r="B33" s="147" t="s">
        <v>92</v>
      </c>
      <c r="C33" s="147" t="s">
        <v>93</v>
      </c>
      <c r="D33" s="147">
        <v>4</v>
      </c>
      <c r="E33" s="147">
        <v>143</v>
      </c>
      <c r="F33" s="147">
        <v>0</v>
      </c>
      <c r="G33" s="147">
        <f t="shared" si="1"/>
        <v>147</v>
      </c>
      <c r="H33" s="147">
        <v>4</v>
      </c>
      <c r="I33" s="147">
        <v>79</v>
      </c>
      <c r="J33" s="148">
        <f t="shared" si="0"/>
        <v>1.860759493670886</v>
      </c>
    </row>
    <row r="34" spans="1:10" x14ac:dyDescent="0.25">
      <c r="A34" s="154" t="s">
        <v>94</v>
      </c>
      <c r="B34" s="154" t="s">
        <v>95</v>
      </c>
      <c r="C34" s="154" t="s">
        <v>96</v>
      </c>
      <c r="D34" s="154">
        <v>0</v>
      </c>
      <c r="E34" s="154">
        <v>7</v>
      </c>
      <c r="F34" s="154">
        <v>0</v>
      </c>
      <c r="G34" s="154">
        <f t="shared" si="1"/>
        <v>7</v>
      </c>
      <c r="H34" s="154">
        <v>0</v>
      </c>
      <c r="I34" s="154">
        <v>9</v>
      </c>
      <c r="J34" s="155">
        <f t="shared" si="0"/>
        <v>0.77777777777777779</v>
      </c>
    </row>
    <row r="35" spans="1:10" x14ac:dyDescent="0.25">
      <c r="A35" s="147" t="s">
        <v>97</v>
      </c>
      <c r="B35" s="147" t="s">
        <v>98</v>
      </c>
      <c r="C35" s="147" t="s">
        <v>99</v>
      </c>
      <c r="D35" s="147">
        <v>1</v>
      </c>
      <c r="E35" s="147">
        <v>10</v>
      </c>
      <c r="F35" s="147">
        <v>0</v>
      </c>
      <c r="G35" s="147">
        <f t="shared" si="1"/>
        <v>11</v>
      </c>
      <c r="H35" s="147">
        <v>1</v>
      </c>
      <c r="I35" s="147">
        <v>11</v>
      </c>
      <c r="J35" s="148">
        <f t="shared" si="0"/>
        <v>1</v>
      </c>
    </row>
    <row r="36" spans="1:10" x14ac:dyDescent="0.25">
      <c r="A36" s="147" t="s">
        <v>100</v>
      </c>
      <c r="B36" s="147" t="s">
        <v>101</v>
      </c>
      <c r="C36" s="147" t="s">
        <v>102</v>
      </c>
      <c r="D36" s="147">
        <v>0</v>
      </c>
      <c r="E36" s="147">
        <v>5</v>
      </c>
      <c r="F36" s="147">
        <v>0</v>
      </c>
      <c r="G36" s="147">
        <f t="shared" si="1"/>
        <v>5</v>
      </c>
      <c r="H36" s="147">
        <v>0</v>
      </c>
      <c r="I36" s="147">
        <v>6</v>
      </c>
      <c r="J36" s="148">
        <f t="shared" si="0"/>
        <v>0.83333333333333337</v>
      </c>
    </row>
    <row r="37" spans="1:10" x14ac:dyDescent="0.25">
      <c r="A37" s="194" t="s">
        <v>103</v>
      </c>
      <c r="B37" s="194" t="s">
        <v>104</v>
      </c>
      <c r="C37" s="194" t="s">
        <v>105</v>
      </c>
      <c r="D37" s="194">
        <v>0</v>
      </c>
      <c r="E37" s="194">
        <v>2</v>
      </c>
      <c r="F37" s="194">
        <v>0</v>
      </c>
      <c r="G37" s="194">
        <f t="shared" si="1"/>
        <v>2</v>
      </c>
      <c r="H37" s="194">
        <v>0</v>
      </c>
      <c r="I37" s="194">
        <v>2</v>
      </c>
      <c r="J37" s="195">
        <f t="shared" si="0"/>
        <v>1</v>
      </c>
    </row>
    <row r="38" spans="1:10" x14ac:dyDescent="0.25">
      <c r="A38" s="147" t="s">
        <v>106</v>
      </c>
      <c r="B38" s="147" t="s">
        <v>107</v>
      </c>
      <c r="C38" s="147" t="s">
        <v>108</v>
      </c>
      <c r="D38" s="147">
        <v>3</v>
      </c>
      <c r="E38" s="147">
        <v>22</v>
      </c>
      <c r="F38" s="147">
        <v>0</v>
      </c>
      <c r="G38" s="147">
        <f t="shared" si="1"/>
        <v>25</v>
      </c>
      <c r="H38" s="147">
        <v>3</v>
      </c>
      <c r="I38" s="147">
        <v>23</v>
      </c>
      <c r="J38" s="148">
        <f t="shared" si="0"/>
        <v>1.0869565217391304</v>
      </c>
    </row>
    <row r="39" spans="1:10" x14ac:dyDescent="0.25">
      <c r="A39" s="147" t="s">
        <v>109</v>
      </c>
      <c r="B39" s="147" t="s">
        <v>110</v>
      </c>
      <c r="C39" s="147" t="s">
        <v>111</v>
      </c>
      <c r="D39" s="147">
        <v>1</v>
      </c>
      <c r="E39" s="147">
        <v>21</v>
      </c>
      <c r="F39" s="147">
        <v>0</v>
      </c>
      <c r="G39" s="147">
        <f t="shared" si="1"/>
        <v>22</v>
      </c>
      <c r="H39" s="147">
        <v>1</v>
      </c>
      <c r="I39" s="147">
        <v>21</v>
      </c>
      <c r="J39" s="148">
        <f t="shared" si="0"/>
        <v>1.0476190476190477</v>
      </c>
    </row>
    <row r="40" spans="1:10" x14ac:dyDescent="0.25">
      <c r="A40" s="147" t="s">
        <v>112</v>
      </c>
      <c r="B40" s="147" t="s">
        <v>113</v>
      </c>
      <c r="C40" s="147" t="s">
        <v>114</v>
      </c>
      <c r="D40" s="147">
        <v>4</v>
      </c>
      <c r="E40" s="147">
        <v>47</v>
      </c>
      <c r="F40" s="147">
        <v>0</v>
      </c>
      <c r="G40" s="147">
        <f t="shared" si="1"/>
        <v>51</v>
      </c>
      <c r="H40" s="147">
        <v>1</v>
      </c>
      <c r="I40" s="147">
        <v>53</v>
      </c>
      <c r="J40" s="148">
        <f t="shared" si="0"/>
        <v>0.96226415094339623</v>
      </c>
    </row>
    <row r="41" spans="1:10" x14ac:dyDescent="0.25">
      <c r="A41" s="194" t="s">
        <v>115</v>
      </c>
      <c r="B41" s="194" t="s">
        <v>116</v>
      </c>
      <c r="C41" s="194" t="s">
        <v>117</v>
      </c>
      <c r="D41" s="194">
        <v>0</v>
      </c>
      <c r="E41" s="194">
        <v>4</v>
      </c>
      <c r="F41" s="194">
        <v>0</v>
      </c>
      <c r="G41" s="194">
        <f t="shared" si="1"/>
        <v>4</v>
      </c>
      <c r="H41" s="194">
        <v>0</v>
      </c>
      <c r="I41" s="194">
        <v>2</v>
      </c>
      <c r="J41" s="195">
        <f t="shared" si="0"/>
        <v>2</v>
      </c>
    </row>
    <row r="42" spans="1:10" x14ac:dyDescent="0.25">
      <c r="A42" s="194" t="s">
        <v>118</v>
      </c>
      <c r="B42" s="194" t="s">
        <v>119</v>
      </c>
      <c r="C42" s="194" t="s">
        <v>120</v>
      </c>
      <c r="D42" s="194">
        <v>1</v>
      </c>
      <c r="E42" s="194">
        <v>10</v>
      </c>
      <c r="F42" s="194">
        <v>0</v>
      </c>
      <c r="G42" s="194">
        <f t="shared" si="1"/>
        <v>11</v>
      </c>
      <c r="H42" s="194">
        <v>1</v>
      </c>
      <c r="I42" s="194">
        <v>9</v>
      </c>
      <c r="J42" s="195">
        <f t="shared" si="0"/>
        <v>1.2222222222222223</v>
      </c>
    </row>
    <row r="43" spans="1:10" x14ac:dyDescent="0.25">
      <c r="A43" s="147" t="s">
        <v>121</v>
      </c>
      <c r="B43" s="147" t="s">
        <v>122</v>
      </c>
      <c r="C43" s="147" t="s">
        <v>123</v>
      </c>
      <c r="D43" s="147">
        <v>8</v>
      </c>
      <c r="E43" s="147">
        <v>46</v>
      </c>
      <c r="F43" s="147">
        <v>0</v>
      </c>
      <c r="G43" s="147">
        <f t="shared" si="1"/>
        <v>54</v>
      </c>
      <c r="H43" s="147">
        <v>8</v>
      </c>
      <c r="I43" s="147">
        <v>55</v>
      </c>
      <c r="J43" s="148">
        <f t="shared" si="0"/>
        <v>0.98181818181818181</v>
      </c>
    </row>
    <row r="44" spans="1:10" x14ac:dyDescent="0.25">
      <c r="A44" s="154" t="s">
        <v>124</v>
      </c>
      <c r="B44" s="154" t="s">
        <v>122</v>
      </c>
      <c r="C44" s="154" t="s">
        <v>125</v>
      </c>
      <c r="D44" s="154">
        <v>2</v>
      </c>
      <c r="E44" s="154">
        <v>20</v>
      </c>
      <c r="F44" s="154">
        <v>0</v>
      </c>
      <c r="G44" s="154">
        <f t="shared" si="1"/>
        <v>22</v>
      </c>
      <c r="H44" s="154">
        <v>0</v>
      </c>
      <c r="I44" s="154">
        <v>28</v>
      </c>
      <c r="J44" s="155">
        <f t="shared" si="0"/>
        <v>0.7857142857142857</v>
      </c>
    </row>
    <row r="45" spans="1:10" x14ac:dyDescent="0.25">
      <c r="A45" s="147" t="s">
        <v>126</v>
      </c>
      <c r="B45" s="147" t="s">
        <v>127</v>
      </c>
      <c r="C45" s="147" t="s">
        <v>127</v>
      </c>
      <c r="D45" s="147">
        <v>3</v>
      </c>
      <c r="E45" s="147">
        <v>30</v>
      </c>
      <c r="F45" s="147">
        <v>0</v>
      </c>
      <c r="G45" s="147">
        <f t="shared" si="1"/>
        <v>33</v>
      </c>
      <c r="H45" s="147">
        <v>3</v>
      </c>
      <c r="I45" s="147">
        <v>25</v>
      </c>
      <c r="J45" s="148">
        <f t="shared" si="0"/>
        <v>1.32</v>
      </c>
    </row>
    <row r="46" spans="1:10" x14ac:dyDescent="0.25">
      <c r="A46" s="147" t="s">
        <v>128</v>
      </c>
      <c r="B46" s="147" t="s">
        <v>129</v>
      </c>
      <c r="C46" s="147" t="s">
        <v>130</v>
      </c>
      <c r="D46" s="147">
        <v>2</v>
      </c>
      <c r="E46" s="147">
        <v>23</v>
      </c>
      <c r="F46" s="147">
        <v>0</v>
      </c>
      <c r="G46" s="147">
        <f t="shared" si="1"/>
        <v>25</v>
      </c>
      <c r="H46" s="147">
        <v>0</v>
      </c>
      <c r="I46" s="147">
        <v>20</v>
      </c>
      <c r="J46" s="148">
        <f t="shared" si="0"/>
        <v>1.25</v>
      </c>
    </row>
    <row r="47" spans="1:10" x14ac:dyDescent="0.25">
      <c r="A47" s="147" t="s">
        <v>131</v>
      </c>
      <c r="B47" s="147" t="s">
        <v>132</v>
      </c>
      <c r="C47" s="147" t="s">
        <v>133</v>
      </c>
      <c r="D47" s="147">
        <v>2</v>
      </c>
      <c r="E47" s="147">
        <v>16</v>
      </c>
      <c r="F47" s="147">
        <v>0</v>
      </c>
      <c r="G47" s="147">
        <f t="shared" si="1"/>
        <v>18</v>
      </c>
      <c r="H47" s="147">
        <v>2</v>
      </c>
      <c r="I47" s="147">
        <v>15</v>
      </c>
      <c r="J47" s="148">
        <f t="shared" si="0"/>
        <v>1.2</v>
      </c>
    </row>
    <row r="48" spans="1:10" x14ac:dyDescent="0.25">
      <c r="A48" s="154" t="s">
        <v>134</v>
      </c>
      <c r="B48" s="154" t="s">
        <v>135</v>
      </c>
      <c r="C48" s="154" t="s">
        <v>136</v>
      </c>
      <c r="D48" s="154">
        <v>6</v>
      </c>
      <c r="E48" s="154">
        <v>64</v>
      </c>
      <c r="F48" s="154">
        <v>0</v>
      </c>
      <c r="G48" s="154">
        <f t="shared" si="1"/>
        <v>70</v>
      </c>
      <c r="H48" s="154">
        <v>0</v>
      </c>
      <c r="I48" s="154">
        <v>91</v>
      </c>
      <c r="J48" s="155">
        <f t="shared" si="0"/>
        <v>0.76923076923076927</v>
      </c>
    </row>
    <row r="49" spans="1:10" x14ac:dyDescent="0.25">
      <c r="A49" s="147" t="s">
        <v>137</v>
      </c>
      <c r="B49" s="147" t="s">
        <v>138</v>
      </c>
      <c r="C49" s="147" t="s">
        <v>139</v>
      </c>
      <c r="D49" s="147">
        <v>3</v>
      </c>
      <c r="E49" s="147">
        <v>92</v>
      </c>
      <c r="F49" s="147">
        <v>0</v>
      </c>
      <c r="G49" s="147">
        <f t="shared" si="1"/>
        <v>95</v>
      </c>
      <c r="H49" s="147">
        <v>0</v>
      </c>
      <c r="I49" s="147">
        <v>76</v>
      </c>
      <c r="J49" s="148">
        <f t="shared" si="0"/>
        <v>1.25</v>
      </c>
    </row>
    <row r="50" spans="1:10" x14ac:dyDescent="0.25">
      <c r="A50" s="147" t="s">
        <v>140</v>
      </c>
      <c r="B50" s="147" t="s">
        <v>141</v>
      </c>
      <c r="C50" s="147" t="s">
        <v>142</v>
      </c>
      <c r="D50" s="147">
        <v>10</v>
      </c>
      <c r="E50" s="147">
        <v>72</v>
      </c>
      <c r="F50" s="147">
        <v>0</v>
      </c>
      <c r="G50" s="147">
        <f t="shared" si="1"/>
        <v>82</v>
      </c>
      <c r="H50" s="147">
        <v>3</v>
      </c>
      <c r="I50" s="147">
        <v>56</v>
      </c>
      <c r="J50" s="148">
        <f t="shared" si="0"/>
        <v>1.4642857142857142</v>
      </c>
    </row>
    <row r="51" spans="1:10" x14ac:dyDescent="0.25">
      <c r="A51" s="147" t="s">
        <v>143</v>
      </c>
      <c r="B51" s="147" t="s">
        <v>144</v>
      </c>
      <c r="C51" s="147" t="s">
        <v>145</v>
      </c>
      <c r="D51" s="147">
        <v>4</v>
      </c>
      <c r="E51" s="147">
        <v>24</v>
      </c>
      <c r="F51" s="147">
        <v>0</v>
      </c>
      <c r="G51" s="147">
        <f t="shared" si="1"/>
        <v>28</v>
      </c>
      <c r="H51" s="147">
        <v>4</v>
      </c>
      <c r="I51" s="147">
        <v>30</v>
      </c>
      <c r="J51" s="148">
        <f t="shared" si="0"/>
        <v>0.93333333333333335</v>
      </c>
    </row>
    <row r="52" spans="1:10" x14ac:dyDescent="0.25">
      <c r="A52" s="154" t="s">
        <v>146</v>
      </c>
      <c r="B52" s="154" t="s">
        <v>147</v>
      </c>
      <c r="C52" s="154" t="s">
        <v>148</v>
      </c>
      <c r="D52" s="154">
        <v>0</v>
      </c>
      <c r="E52" s="154">
        <v>9</v>
      </c>
      <c r="F52" s="154">
        <v>0</v>
      </c>
      <c r="G52" s="154">
        <f t="shared" si="1"/>
        <v>9</v>
      </c>
      <c r="H52" s="154">
        <v>0</v>
      </c>
      <c r="I52" s="154">
        <v>12</v>
      </c>
      <c r="J52" s="155">
        <f t="shared" si="0"/>
        <v>0.75</v>
      </c>
    </row>
    <row r="53" spans="1:10" x14ac:dyDescent="0.25">
      <c r="A53" s="154" t="s">
        <v>149</v>
      </c>
      <c r="B53" s="154" t="s">
        <v>147</v>
      </c>
      <c r="C53" s="154" t="s">
        <v>150</v>
      </c>
      <c r="D53" s="154">
        <v>1</v>
      </c>
      <c r="E53" s="154">
        <v>13</v>
      </c>
      <c r="F53" s="154">
        <v>0</v>
      </c>
      <c r="G53" s="154">
        <f t="shared" si="1"/>
        <v>14</v>
      </c>
      <c r="H53" s="154">
        <v>1</v>
      </c>
      <c r="I53" s="154">
        <v>30</v>
      </c>
      <c r="J53" s="155">
        <f t="shared" si="0"/>
        <v>0.46666666666666667</v>
      </c>
    </row>
    <row r="54" spans="1:10" x14ac:dyDescent="0.25">
      <c r="A54" s="154" t="s">
        <v>151</v>
      </c>
      <c r="B54" s="154" t="s">
        <v>152</v>
      </c>
      <c r="C54" s="154" t="s">
        <v>153</v>
      </c>
      <c r="D54" s="154">
        <v>0</v>
      </c>
      <c r="E54" s="154">
        <v>26</v>
      </c>
      <c r="F54" s="154">
        <v>0</v>
      </c>
      <c r="G54" s="154">
        <f t="shared" si="1"/>
        <v>26</v>
      </c>
      <c r="H54" s="154">
        <v>0</v>
      </c>
      <c r="I54" s="154">
        <v>43</v>
      </c>
      <c r="J54" s="155">
        <f t="shared" si="0"/>
        <v>0.60465116279069764</v>
      </c>
    </row>
    <row r="55" spans="1:10" x14ac:dyDescent="0.25">
      <c r="A55" s="147" t="s">
        <v>154</v>
      </c>
      <c r="B55" s="147" t="s">
        <v>155</v>
      </c>
      <c r="C55" s="147" t="s">
        <v>156</v>
      </c>
      <c r="D55" s="147">
        <v>0</v>
      </c>
      <c r="E55" s="147">
        <v>10</v>
      </c>
      <c r="F55" s="147">
        <v>0</v>
      </c>
      <c r="G55" s="147">
        <f t="shared" si="1"/>
        <v>10</v>
      </c>
      <c r="H55" s="147">
        <v>0</v>
      </c>
      <c r="I55" s="147">
        <v>8</v>
      </c>
      <c r="J55" s="148">
        <f t="shared" si="0"/>
        <v>1.25</v>
      </c>
    </row>
    <row r="56" spans="1:10" x14ac:dyDescent="0.25">
      <c r="A56" s="147" t="s">
        <v>157</v>
      </c>
      <c r="B56" s="147" t="s">
        <v>155</v>
      </c>
      <c r="C56" s="147" t="s">
        <v>158</v>
      </c>
      <c r="D56" s="147">
        <v>3</v>
      </c>
      <c r="E56" s="147">
        <v>18</v>
      </c>
      <c r="F56" s="147">
        <v>0</v>
      </c>
      <c r="G56" s="147">
        <f t="shared" si="1"/>
        <v>21</v>
      </c>
      <c r="H56" s="147">
        <v>0</v>
      </c>
      <c r="I56" s="147">
        <v>21</v>
      </c>
      <c r="J56" s="148">
        <f t="shared" si="0"/>
        <v>1</v>
      </c>
    </row>
    <row r="57" spans="1:10" x14ac:dyDescent="0.25">
      <c r="A57" s="147" t="s">
        <v>159</v>
      </c>
      <c r="B57" s="147" t="s">
        <v>160</v>
      </c>
      <c r="C57" s="147" t="s">
        <v>161</v>
      </c>
      <c r="D57" s="147">
        <v>0</v>
      </c>
      <c r="E57" s="147">
        <v>16</v>
      </c>
      <c r="F57" s="147">
        <v>0</v>
      </c>
      <c r="G57" s="147">
        <f t="shared" si="1"/>
        <v>16</v>
      </c>
      <c r="H57" s="147">
        <v>0</v>
      </c>
      <c r="I57" s="147">
        <v>16</v>
      </c>
      <c r="J57" s="148">
        <f t="shared" si="0"/>
        <v>1</v>
      </c>
    </row>
    <row r="58" spans="1:10" x14ac:dyDescent="0.25">
      <c r="A58" s="147" t="s">
        <v>162</v>
      </c>
      <c r="B58" s="147" t="s">
        <v>163</v>
      </c>
      <c r="C58" s="147" t="s">
        <v>164</v>
      </c>
      <c r="D58" s="147">
        <v>4</v>
      </c>
      <c r="E58" s="147">
        <v>30</v>
      </c>
      <c r="F58" s="147">
        <v>0</v>
      </c>
      <c r="G58" s="147">
        <f t="shared" si="1"/>
        <v>34</v>
      </c>
      <c r="H58" s="147">
        <v>4</v>
      </c>
      <c r="I58" s="147">
        <v>26</v>
      </c>
      <c r="J58" s="148">
        <f t="shared" si="0"/>
        <v>1.3076923076923077</v>
      </c>
    </row>
    <row r="59" spans="1:10" x14ac:dyDescent="0.25">
      <c r="A59" s="147" t="s">
        <v>165</v>
      </c>
      <c r="B59" s="147" t="s">
        <v>166</v>
      </c>
      <c r="C59" s="147" t="s">
        <v>167</v>
      </c>
      <c r="D59" s="147">
        <v>2</v>
      </c>
      <c r="E59" s="147">
        <v>59</v>
      </c>
      <c r="F59" s="147">
        <v>0</v>
      </c>
      <c r="G59" s="147">
        <f t="shared" si="1"/>
        <v>61</v>
      </c>
      <c r="H59" s="147">
        <v>1</v>
      </c>
      <c r="I59" s="147">
        <v>64</v>
      </c>
      <c r="J59" s="148">
        <f t="shared" si="0"/>
        <v>0.953125</v>
      </c>
    </row>
    <row r="60" spans="1:10" x14ac:dyDescent="0.25">
      <c r="A60" s="147" t="s">
        <v>168</v>
      </c>
      <c r="B60" s="147" t="s">
        <v>169</v>
      </c>
      <c r="C60" s="147" t="s">
        <v>170</v>
      </c>
      <c r="D60" s="147">
        <v>1</v>
      </c>
      <c r="E60" s="147">
        <v>16</v>
      </c>
      <c r="F60" s="147">
        <v>0</v>
      </c>
      <c r="G60" s="147">
        <f t="shared" si="1"/>
        <v>17</v>
      </c>
      <c r="H60" s="147">
        <v>1</v>
      </c>
      <c r="I60" s="147">
        <v>12</v>
      </c>
      <c r="J60" s="148">
        <f t="shared" si="0"/>
        <v>1.4166666666666667</v>
      </c>
    </row>
    <row r="61" spans="1:10" x14ac:dyDescent="0.25">
      <c r="A61" s="154" t="s">
        <v>171</v>
      </c>
      <c r="B61" s="154" t="s">
        <v>172</v>
      </c>
      <c r="C61" s="154" t="s">
        <v>172</v>
      </c>
      <c r="D61" s="154">
        <v>8</v>
      </c>
      <c r="E61" s="154">
        <v>63</v>
      </c>
      <c r="F61" s="154">
        <v>0</v>
      </c>
      <c r="G61" s="154">
        <f t="shared" si="1"/>
        <v>71</v>
      </c>
      <c r="H61" s="154">
        <v>0</v>
      </c>
      <c r="I61" s="154">
        <v>91</v>
      </c>
      <c r="J61" s="155">
        <f t="shared" si="0"/>
        <v>0.78021978021978022</v>
      </c>
    </row>
    <row r="62" spans="1:10" s="133" customFormat="1" x14ac:dyDescent="0.25">
      <c r="A62" s="194" t="s">
        <v>173</v>
      </c>
      <c r="B62" s="194" t="s">
        <v>174</v>
      </c>
      <c r="C62" s="194" t="s">
        <v>175</v>
      </c>
      <c r="D62" s="194">
        <v>1</v>
      </c>
      <c r="E62" s="194">
        <v>17</v>
      </c>
      <c r="F62" s="194">
        <v>0</v>
      </c>
      <c r="G62" s="194">
        <f t="shared" si="1"/>
        <v>18</v>
      </c>
      <c r="H62" s="194">
        <v>1</v>
      </c>
      <c r="I62" s="194">
        <v>11</v>
      </c>
      <c r="J62" s="195">
        <f t="shared" si="0"/>
        <v>1.6363636363636365</v>
      </c>
    </row>
    <row r="63" spans="1:10" x14ac:dyDescent="0.25">
      <c r="A63" s="147" t="s">
        <v>176</v>
      </c>
      <c r="B63" s="147" t="s">
        <v>177</v>
      </c>
      <c r="C63" s="147" t="s">
        <v>178</v>
      </c>
      <c r="D63" s="147">
        <v>1</v>
      </c>
      <c r="E63" s="147">
        <v>24</v>
      </c>
      <c r="F63" s="147">
        <v>0</v>
      </c>
      <c r="G63" s="147">
        <f t="shared" si="1"/>
        <v>25</v>
      </c>
      <c r="H63" s="147">
        <v>0</v>
      </c>
      <c r="I63" s="147">
        <v>25</v>
      </c>
      <c r="J63" s="148">
        <f t="shared" si="0"/>
        <v>1</v>
      </c>
    </row>
    <row r="64" spans="1:10" x14ac:dyDescent="0.25">
      <c r="A64" s="147" t="s">
        <v>181</v>
      </c>
      <c r="B64" s="147" t="s">
        <v>180</v>
      </c>
      <c r="C64" s="147" t="s">
        <v>429</v>
      </c>
      <c r="D64" s="147">
        <v>0</v>
      </c>
      <c r="E64" s="147">
        <v>154</v>
      </c>
      <c r="F64" s="147">
        <v>0</v>
      </c>
      <c r="G64" s="147">
        <f t="shared" si="1"/>
        <v>154</v>
      </c>
      <c r="H64" s="147">
        <v>0</v>
      </c>
      <c r="I64" s="147">
        <v>153</v>
      </c>
      <c r="J64" s="148">
        <f t="shared" si="0"/>
        <v>1.0065359477124183</v>
      </c>
    </row>
    <row r="65" spans="1:10" x14ac:dyDescent="0.25">
      <c r="A65" s="147" t="s">
        <v>183</v>
      </c>
      <c r="B65" s="147" t="s">
        <v>180</v>
      </c>
      <c r="C65" s="147" t="s">
        <v>184</v>
      </c>
      <c r="D65" s="147">
        <v>0</v>
      </c>
      <c r="E65" s="147">
        <v>154</v>
      </c>
      <c r="F65" s="147">
        <v>0</v>
      </c>
      <c r="G65" s="147">
        <f t="shared" si="1"/>
        <v>154</v>
      </c>
      <c r="H65" s="147">
        <v>0</v>
      </c>
      <c r="I65" s="147">
        <v>166</v>
      </c>
      <c r="J65" s="148">
        <f t="shared" si="0"/>
        <v>0.92771084337349397</v>
      </c>
    </row>
    <row r="66" spans="1:10" x14ac:dyDescent="0.25">
      <c r="A66" s="154" t="s">
        <v>187</v>
      </c>
      <c r="B66" s="154" t="s">
        <v>180</v>
      </c>
      <c r="C66" s="154" t="s">
        <v>188</v>
      </c>
      <c r="D66" s="154">
        <v>2</v>
      </c>
      <c r="E66" s="154">
        <v>47</v>
      </c>
      <c r="F66" s="154">
        <v>0</v>
      </c>
      <c r="G66" s="154">
        <f t="shared" si="1"/>
        <v>49</v>
      </c>
      <c r="H66" s="154">
        <v>0</v>
      </c>
      <c r="I66" s="154">
        <v>62</v>
      </c>
      <c r="J66" s="155">
        <f t="shared" si="0"/>
        <v>0.79032258064516125</v>
      </c>
    </row>
    <row r="67" spans="1:10" x14ac:dyDescent="0.25">
      <c r="A67" s="147" t="s">
        <v>189</v>
      </c>
      <c r="B67" s="147" t="s">
        <v>180</v>
      </c>
      <c r="C67" s="147" t="s">
        <v>190</v>
      </c>
      <c r="D67" s="147">
        <v>3</v>
      </c>
      <c r="E67" s="147">
        <v>99</v>
      </c>
      <c r="F67" s="147">
        <v>0</v>
      </c>
      <c r="G67" s="147">
        <f t="shared" si="1"/>
        <v>102</v>
      </c>
      <c r="H67" s="147">
        <v>0</v>
      </c>
      <c r="I67" s="147">
        <v>116</v>
      </c>
      <c r="J67" s="148">
        <f t="shared" ref="J67:J115" si="2">G67/I67</f>
        <v>0.87931034482758619</v>
      </c>
    </row>
    <row r="68" spans="1:10" x14ac:dyDescent="0.25">
      <c r="A68" s="154" t="s">
        <v>412</v>
      </c>
      <c r="B68" s="154" t="s">
        <v>180</v>
      </c>
      <c r="C68" s="154" t="s">
        <v>413</v>
      </c>
      <c r="D68" s="154">
        <v>1</v>
      </c>
      <c r="E68" s="154">
        <v>109</v>
      </c>
      <c r="F68" s="154">
        <v>0</v>
      </c>
      <c r="G68" s="154">
        <f t="shared" ref="G68:G114" si="3">SUM(D68:F68)</f>
        <v>110</v>
      </c>
      <c r="H68" s="154">
        <v>0</v>
      </c>
      <c r="I68" s="154">
        <v>154</v>
      </c>
      <c r="J68" s="155">
        <f t="shared" si="2"/>
        <v>0.7142857142857143</v>
      </c>
    </row>
    <row r="69" spans="1:10" x14ac:dyDescent="0.25">
      <c r="A69" s="147" t="s">
        <v>191</v>
      </c>
      <c r="B69" s="147" t="s">
        <v>180</v>
      </c>
      <c r="C69" s="147" t="s">
        <v>192</v>
      </c>
      <c r="D69" s="147">
        <v>7</v>
      </c>
      <c r="E69" s="147">
        <v>53</v>
      </c>
      <c r="F69" s="147">
        <v>0</v>
      </c>
      <c r="G69" s="147">
        <f t="shared" si="3"/>
        <v>60</v>
      </c>
      <c r="H69" s="147">
        <v>0</v>
      </c>
      <c r="I69" s="147">
        <v>69</v>
      </c>
      <c r="J69" s="148">
        <f t="shared" si="2"/>
        <v>0.86956521739130432</v>
      </c>
    </row>
    <row r="70" spans="1:10" x14ac:dyDescent="0.25">
      <c r="A70" s="147" t="s">
        <v>409</v>
      </c>
      <c r="B70" s="147" t="s">
        <v>180</v>
      </c>
      <c r="C70" s="147" t="s">
        <v>186</v>
      </c>
      <c r="D70" s="147">
        <v>0</v>
      </c>
      <c r="E70" s="147">
        <v>208</v>
      </c>
      <c r="F70" s="147">
        <v>0</v>
      </c>
      <c r="G70" s="147">
        <f t="shared" si="3"/>
        <v>208</v>
      </c>
      <c r="H70" s="147">
        <v>0</v>
      </c>
      <c r="I70" s="147">
        <v>217</v>
      </c>
      <c r="J70" s="148">
        <f t="shared" si="2"/>
        <v>0.95852534562211977</v>
      </c>
    </row>
    <row r="71" spans="1:10" x14ac:dyDescent="0.25">
      <c r="A71" s="147" t="s">
        <v>193</v>
      </c>
      <c r="B71" s="147" t="s">
        <v>180</v>
      </c>
      <c r="C71" s="147" t="s">
        <v>194</v>
      </c>
      <c r="D71" s="147">
        <v>1</v>
      </c>
      <c r="E71" s="147">
        <v>56</v>
      </c>
      <c r="F71" s="147">
        <v>0</v>
      </c>
      <c r="G71" s="147">
        <f t="shared" si="3"/>
        <v>57</v>
      </c>
      <c r="H71" s="147">
        <v>0</v>
      </c>
      <c r="I71" s="147">
        <v>56</v>
      </c>
      <c r="J71" s="148">
        <f t="shared" si="2"/>
        <v>1.0178571428571428</v>
      </c>
    </row>
    <row r="72" spans="1:10" x14ac:dyDescent="0.25">
      <c r="A72" s="154" t="s">
        <v>195</v>
      </c>
      <c r="B72" s="154" t="s">
        <v>180</v>
      </c>
      <c r="C72" s="154" t="s">
        <v>196</v>
      </c>
      <c r="D72" s="154">
        <v>5</v>
      </c>
      <c r="E72" s="154">
        <v>104</v>
      </c>
      <c r="F72" s="154">
        <v>0</v>
      </c>
      <c r="G72" s="154">
        <f t="shared" si="3"/>
        <v>109</v>
      </c>
      <c r="H72" s="154">
        <v>0</v>
      </c>
      <c r="I72" s="154">
        <v>150</v>
      </c>
      <c r="J72" s="155">
        <f t="shared" si="2"/>
        <v>0.72666666666666668</v>
      </c>
    </row>
    <row r="73" spans="1:10" x14ac:dyDescent="0.25">
      <c r="A73" s="147" t="s">
        <v>197</v>
      </c>
      <c r="B73" s="147" t="s">
        <v>180</v>
      </c>
      <c r="C73" s="147" t="s">
        <v>198</v>
      </c>
      <c r="D73" s="147">
        <v>23</v>
      </c>
      <c r="E73" s="147">
        <v>389</v>
      </c>
      <c r="F73" s="147">
        <v>1</v>
      </c>
      <c r="G73" s="147">
        <f t="shared" si="3"/>
        <v>413</v>
      </c>
      <c r="H73" s="147">
        <v>0</v>
      </c>
      <c r="I73" s="147">
        <v>458</v>
      </c>
      <c r="J73" s="148">
        <f t="shared" si="2"/>
        <v>0.90174672489082974</v>
      </c>
    </row>
    <row r="74" spans="1:10" x14ac:dyDescent="0.25">
      <c r="A74" s="147" t="s">
        <v>199</v>
      </c>
      <c r="B74" s="147" t="s">
        <v>180</v>
      </c>
      <c r="C74" s="147" t="s">
        <v>200</v>
      </c>
      <c r="D74" s="147">
        <v>9</v>
      </c>
      <c r="E74" s="147">
        <v>154</v>
      </c>
      <c r="F74" s="147">
        <v>0</v>
      </c>
      <c r="G74" s="147">
        <f t="shared" si="3"/>
        <v>163</v>
      </c>
      <c r="H74" s="147">
        <v>0</v>
      </c>
      <c r="I74" s="147">
        <v>174</v>
      </c>
      <c r="J74" s="148">
        <f t="shared" si="2"/>
        <v>0.93678160919540232</v>
      </c>
    </row>
    <row r="75" spans="1:10" x14ac:dyDescent="0.25">
      <c r="A75" s="147" t="s">
        <v>201</v>
      </c>
      <c r="B75" s="147" t="s">
        <v>180</v>
      </c>
      <c r="C75" s="147" t="s">
        <v>202</v>
      </c>
      <c r="D75" s="147">
        <v>3</v>
      </c>
      <c r="E75" s="147">
        <v>714</v>
      </c>
      <c r="F75" s="147">
        <v>0</v>
      </c>
      <c r="G75" s="147">
        <f t="shared" si="3"/>
        <v>717</v>
      </c>
      <c r="H75" s="147">
        <v>1</v>
      </c>
      <c r="I75" s="147">
        <v>595</v>
      </c>
      <c r="J75" s="148">
        <f t="shared" si="2"/>
        <v>1.2050420168067226</v>
      </c>
    </row>
    <row r="76" spans="1:10" x14ac:dyDescent="0.25">
      <c r="A76" s="154" t="s">
        <v>203</v>
      </c>
      <c r="B76" s="154" t="s">
        <v>180</v>
      </c>
      <c r="C76" s="154" t="s">
        <v>204</v>
      </c>
      <c r="D76" s="154">
        <v>2</v>
      </c>
      <c r="E76" s="154">
        <v>166</v>
      </c>
      <c r="F76" s="154">
        <v>0</v>
      </c>
      <c r="G76" s="154">
        <f t="shared" si="3"/>
        <v>168</v>
      </c>
      <c r="H76" s="154">
        <v>2</v>
      </c>
      <c r="I76" s="154">
        <v>325</v>
      </c>
      <c r="J76" s="155">
        <f t="shared" si="2"/>
        <v>0.51692307692307693</v>
      </c>
    </row>
    <row r="77" spans="1:10" x14ac:dyDescent="0.25">
      <c r="A77" s="154" t="s">
        <v>418</v>
      </c>
      <c r="B77" s="154" t="s">
        <v>180</v>
      </c>
      <c r="C77" s="154" t="s">
        <v>419</v>
      </c>
      <c r="D77" s="154">
        <v>7</v>
      </c>
      <c r="E77" s="154">
        <v>90</v>
      </c>
      <c r="F77" s="154">
        <v>0</v>
      </c>
      <c r="G77" s="154">
        <f t="shared" si="3"/>
        <v>97</v>
      </c>
      <c r="H77" s="154">
        <v>0</v>
      </c>
      <c r="I77" s="154">
        <v>140</v>
      </c>
      <c r="J77" s="155">
        <f t="shared" si="2"/>
        <v>0.69285714285714284</v>
      </c>
    </row>
    <row r="78" spans="1:10" x14ac:dyDescent="0.25">
      <c r="A78" s="147" t="s">
        <v>205</v>
      </c>
      <c r="B78" s="147" t="s">
        <v>180</v>
      </c>
      <c r="C78" s="147" t="s">
        <v>206</v>
      </c>
      <c r="D78" s="147">
        <v>2</v>
      </c>
      <c r="E78" s="147">
        <v>53</v>
      </c>
      <c r="F78" s="147">
        <v>0</v>
      </c>
      <c r="G78" s="147">
        <f t="shared" si="3"/>
        <v>55</v>
      </c>
      <c r="H78" s="147">
        <v>1</v>
      </c>
      <c r="I78" s="147">
        <v>41</v>
      </c>
      <c r="J78" s="148">
        <f t="shared" si="2"/>
        <v>1.3414634146341464</v>
      </c>
    </row>
    <row r="79" spans="1:10" x14ac:dyDescent="0.25">
      <c r="A79" s="154" t="s">
        <v>207</v>
      </c>
      <c r="B79" s="154" t="s">
        <v>208</v>
      </c>
      <c r="C79" s="154" t="s">
        <v>208</v>
      </c>
      <c r="D79" s="154">
        <v>1</v>
      </c>
      <c r="E79" s="154">
        <v>21</v>
      </c>
      <c r="F79" s="154">
        <v>0</v>
      </c>
      <c r="G79" s="154">
        <f t="shared" si="3"/>
        <v>22</v>
      </c>
      <c r="H79" s="154">
        <v>1</v>
      </c>
      <c r="I79" s="154">
        <v>32</v>
      </c>
      <c r="J79" s="155">
        <f t="shared" si="2"/>
        <v>0.6875</v>
      </c>
    </row>
    <row r="80" spans="1:10" x14ac:dyDescent="0.25">
      <c r="A80" s="154" t="s">
        <v>209</v>
      </c>
      <c r="B80" s="154" t="s">
        <v>210</v>
      </c>
      <c r="C80" s="154" t="s">
        <v>211</v>
      </c>
      <c r="D80" s="154">
        <v>0</v>
      </c>
      <c r="E80" s="154">
        <v>5</v>
      </c>
      <c r="F80" s="154">
        <v>0</v>
      </c>
      <c r="G80" s="154">
        <f t="shared" si="3"/>
        <v>5</v>
      </c>
      <c r="H80" s="154">
        <v>0</v>
      </c>
      <c r="I80" s="154">
        <v>12</v>
      </c>
      <c r="J80" s="155">
        <f t="shared" si="2"/>
        <v>0.41666666666666669</v>
      </c>
    </row>
    <row r="81" spans="1:10" x14ac:dyDescent="0.25">
      <c r="A81" s="147" t="s">
        <v>212</v>
      </c>
      <c r="B81" s="147" t="s">
        <v>213</v>
      </c>
      <c r="C81" s="147" t="s">
        <v>214</v>
      </c>
      <c r="D81" s="147">
        <v>7</v>
      </c>
      <c r="E81" s="147">
        <v>48</v>
      </c>
      <c r="F81" s="147">
        <v>0</v>
      </c>
      <c r="G81" s="147">
        <f t="shared" si="3"/>
        <v>55</v>
      </c>
      <c r="H81" s="147">
        <v>7</v>
      </c>
      <c r="I81" s="147">
        <v>59</v>
      </c>
      <c r="J81" s="148">
        <f t="shared" si="2"/>
        <v>0.93220338983050843</v>
      </c>
    </row>
    <row r="82" spans="1:10" x14ac:dyDescent="0.25">
      <c r="A82" s="154" t="s">
        <v>215</v>
      </c>
      <c r="B82" s="154" t="s">
        <v>216</v>
      </c>
      <c r="C82" s="154" t="s">
        <v>216</v>
      </c>
      <c r="D82" s="154">
        <v>0</v>
      </c>
      <c r="E82" s="154">
        <v>3</v>
      </c>
      <c r="F82" s="154">
        <v>0</v>
      </c>
      <c r="G82" s="154">
        <f t="shared" si="3"/>
        <v>3</v>
      </c>
      <c r="H82" s="154">
        <v>0</v>
      </c>
      <c r="I82" s="154">
        <v>8</v>
      </c>
      <c r="J82" s="155">
        <f t="shared" si="2"/>
        <v>0.375</v>
      </c>
    </row>
    <row r="83" spans="1:10" x14ac:dyDescent="0.25">
      <c r="A83" s="154" t="s">
        <v>217</v>
      </c>
      <c r="B83" s="154" t="s">
        <v>216</v>
      </c>
      <c r="C83" s="154" t="s">
        <v>47</v>
      </c>
      <c r="D83" s="154">
        <v>2</v>
      </c>
      <c r="E83" s="154">
        <v>11</v>
      </c>
      <c r="F83" s="154">
        <v>0</v>
      </c>
      <c r="G83" s="154">
        <f t="shared" si="3"/>
        <v>13</v>
      </c>
      <c r="H83" s="154">
        <v>2</v>
      </c>
      <c r="I83" s="154">
        <v>33</v>
      </c>
      <c r="J83" s="155">
        <f t="shared" si="2"/>
        <v>0.39393939393939392</v>
      </c>
    </row>
    <row r="84" spans="1:10" x14ac:dyDescent="0.25">
      <c r="A84" s="147" t="s">
        <v>218</v>
      </c>
      <c r="B84" s="147" t="s">
        <v>219</v>
      </c>
      <c r="C84" s="147" t="s">
        <v>220</v>
      </c>
      <c r="D84" s="147">
        <v>0</v>
      </c>
      <c r="E84" s="147">
        <v>114</v>
      </c>
      <c r="F84" s="147">
        <v>0</v>
      </c>
      <c r="G84" s="147">
        <f t="shared" si="3"/>
        <v>114</v>
      </c>
      <c r="H84" s="147">
        <v>0</v>
      </c>
      <c r="I84" s="147">
        <v>84</v>
      </c>
      <c r="J84" s="148">
        <f t="shared" si="2"/>
        <v>1.3571428571428572</v>
      </c>
    </row>
    <row r="85" spans="1:10" x14ac:dyDescent="0.25">
      <c r="A85" s="154" t="s">
        <v>221</v>
      </c>
      <c r="B85" s="154" t="s">
        <v>219</v>
      </c>
      <c r="C85" s="154" t="s">
        <v>222</v>
      </c>
      <c r="D85" s="154">
        <v>1</v>
      </c>
      <c r="E85" s="154">
        <v>20</v>
      </c>
      <c r="F85" s="154">
        <v>0</v>
      </c>
      <c r="G85" s="154">
        <f t="shared" si="3"/>
        <v>21</v>
      </c>
      <c r="H85" s="154">
        <v>1</v>
      </c>
      <c r="I85" s="154">
        <v>32</v>
      </c>
      <c r="J85" s="155">
        <f t="shared" si="2"/>
        <v>0.65625</v>
      </c>
    </row>
    <row r="86" spans="1:10" x14ac:dyDescent="0.25">
      <c r="A86" s="147" t="s">
        <v>223</v>
      </c>
      <c r="B86" s="147" t="s">
        <v>224</v>
      </c>
      <c r="C86" s="147" t="s">
        <v>225</v>
      </c>
      <c r="D86" s="147">
        <v>14</v>
      </c>
      <c r="E86" s="147">
        <v>77</v>
      </c>
      <c r="F86" s="147">
        <v>0</v>
      </c>
      <c r="G86" s="147">
        <f t="shared" si="3"/>
        <v>91</v>
      </c>
      <c r="H86" s="147">
        <v>10</v>
      </c>
      <c r="I86" s="147">
        <v>64</v>
      </c>
      <c r="J86" s="148">
        <f t="shared" si="2"/>
        <v>1.421875</v>
      </c>
    </row>
    <row r="87" spans="1:10" x14ac:dyDescent="0.25">
      <c r="A87" s="154" t="s">
        <v>226</v>
      </c>
      <c r="B87" s="154" t="s">
        <v>227</v>
      </c>
      <c r="C87" s="154" t="s">
        <v>228</v>
      </c>
      <c r="D87" s="154">
        <v>2</v>
      </c>
      <c r="E87" s="154">
        <v>17</v>
      </c>
      <c r="F87" s="154">
        <v>0</v>
      </c>
      <c r="G87" s="154">
        <f t="shared" si="3"/>
        <v>19</v>
      </c>
      <c r="H87" s="154">
        <v>2</v>
      </c>
      <c r="I87" s="154">
        <v>26</v>
      </c>
      <c r="J87" s="155">
        <f t="shared" si="2"/>
        <v>0.73076923076923073</v>
      </c>
    </row>
    <row r="88" spans="1:10" x14ac:dyDescent="0.25">
      <c r="A88" s="154" t="s">
        <v>229</v>
      </c>
      <c r="B88" s="154" t="s">
        <v>230</v>
      </c>
      <c r="C88" s="154" t="s">
        <v>231</v>
      </c>
      <c r="D88" s="154">
        <v>13</v>
      </c>
      <c r="E88" s="154">
        <v>107</v>
      </c>
      <c r="F88" s="154">
        <v>0</v>
      </c>
      <c r="G88" s="154">
        <f t="shared" si="3"/>
        <v>120</v>
      </c>
      <c r="H88" s="154">
        <v>0</v>
      </c>
      <c r="I88" s="154">
        <v>174</v>
      </c>
      <c r="J88" s="155">
        <f t="shared" si="2"/>
        <v>0.68965517241379315</v>
      </c>
    </row>
    <row r="89" spans="1:10" x14ac:dyDescent="0.25">
      <c r="A89" s="147" t="s">
        <v>232</v>
      </c>
      <c r="B89" s="147" t="s">
        <v>233</v>
      </c>
      <c r="C89" s="147" t="s">
        <v>234</v>
      </c>
      <c r="D89" s="147">
        <v>2</v>
      </c>
      <c r="E89" s="147">
        <v>14</v>
      </c>
      <c r="F89" s="147">
        <v>0</v>
      </c>
      <c r="G89" s="147">
        <f t="shared" si="3"/>
        <v>16</v>
      </c>
      <c r="H89" s="147">
        <v>0</v>
      </c>
      <c r="I89" s="147">
        <v>9</v>
      </c>
      <c r="J89" s="148">
        <f t="shared" si="2"/>
        <v>1.7777777777777777</v>
      </c>
    </row>
    <row r="90" spans="1:10" x14ac:dyDescent="0.25">
      <c r="A90" s="147" t="s">
        <v>235</v>
      </c>
      <c r="B90" s="147" t="s">
        <v>236</v>
      </c>
      <c r="C90" s="147" t="s">
        <v>237</v>
      </c>
      <c r="D90" s="147">
        <v>0</v>
      </c>
      <c r="E90" s="147">
        <v>2</v>
      </c>
      <c r="F90" s="147">
        <v>0</v>
      </c>
      <c r="G90" s="147">
        <f t="shared" si="3"/>
        <v>2</v>
      </c>
      <c r="H90" s="147">
        <v>0</v>
      </c>
      <c r="I90" s="147">
        <v>2</v>
      </c>
      <c r="J90" s="148">
        <f t="shared" si="2"/>
        <v>1</v>
      </c>
    </row>
    <row r="91" spans="1:10" x14ac:dyDescent="0.25">
      <c r="A91" s="147" t="s">
        <v>238</v>
      </c>
      <c r="B91" s="147" t="s">
        <v>239</v>
      </c>
      <c r="C91" s="147" t="s">
        <v>240</v>
      </c>
      <c r="D91" s="147">
        <v>10</v>
      </c>
      <c r="E91" s="147">
        <v>86</v>
      </c>
      <c r="F91" s="147">
        <v>0</v>
      </c>
      <c r="G91" s="147">
        <f t="shared" si="3"/>
        <v>96</v>
      </c>
      <c r="H91" s="147">
        <v>7</v>
      </c>
      <c r="I91" s="147">
        <v>90</v>
      </c>
      <c r="J91" s="148">
        <f t="shared" si="2"/>
        <v>1.0666666666666667</v>
      </c>
    </row>
    <row r="92" spans="1:10" x14ac:dyDescent="0.25">
      <c r="A92" s="154" t="s">
        <v>244</v>
      </c>
      <c r="B92" s="154" t="s">
        <v>242</v>
      </c>
      <c r="C92" s="154" t="s">
        <v>242</v>
      </c>
      <c r="D92" s="154">
        <v>5</v>
      </c>
      <c r="E92" s="154">
        <v>33</v>
      </c>
      <c r="F92" s="154">
        <v>0</v>
      </c>
      <c r="G92" s="154">
        <f t="shared" si="3"/>
        <v>38</v>
      </c>
      <c r="H92" s="154">
        <v>1</v>
      </c>
      <c r="I92" s="154">
        <v>63</v>
      </c>
      <c r="J92" s="155">
        <f t="shared" si="2"/>
        <v>0.60317460317460314</v>
      </c>
    </row>
    <row r="93" spans="1:10" x14ac:dyDescent="0.25">
      <c r="A93" s="147" t="s">
        <v>245</v>
      </c>
      <c r="B93" s="147" t="s">
        <v>246</v>
      </c>
      <c r="C93" s="147" t="s">
        <v>247</v>
      </c>
      <c r="D93" s="147">
        <v>2</v>
      </c>
      <c r="E93" s="147">
        <v>49</v>
      </c>
      <c r="F93" s="147">
        <v>0</v>
      </c>
      <c r="G93" s="147">
        <f t="shared" si="3"/>
        <v>51</v>
      </c>
      <c r="H93" s="147">
        <v>2</v>
      </c>
      <c r="I93" s="147">
        <v>61</v>
      </c>
      <c r="J93" s="148">
        <f t="shared" si="2"/>
        <v>0.83606557377049184</v>
      </c>
    </row>
    <row r="94" spans="1:10" x14ac:dyDescent="0.25">
      <c r="A94" s="154" t="s">
        <v>248</v>
      </c>
      <c r="B94" s="154" t="s">
        <v>249</v>
      </c>
      <c r="C94" s="154" t="s">
        <v>250</v>
      </c>
      <c r="D94" s="154">
        <v>3</v>
      </c>
      <c r="E94" s="154">
        <v>41</v>
      </c>
      <c r="F94" s="154">
        <v>0</v>
      </c>
      <c r="G94" s="154">
        <f t="shared" si="3"/>
        <v>44</v>
      </c>
      <c r="H94" s="154">
        <v>0</v>
      </c>
      <c r="I94" s="154">
        <v>59</v>
      </c>
      <c r="J94" s="155">
        <f t="shared" si="2"/>
        <v>0.74576271186440679</v>
      </c>
    </row>
    <row r="95" spans="1:10" x14ac:dyDescent="0.25">
      <c r="A95" s="147" t="s">
        <v>251</v>
      </c>
      <c r="B95" s="147" t="s">
        <v>252</v>
      </c>
      <c r="C95" s="147" t="s">
        <v>253</v>
      </c>
      <c r="D95" s="147">
        <v>55</v>
      </c>
      <c r="E95" s="147">
        <v>8</v>
      </c>
      <c r="F95" s="147">
        <v>0</v>
      </c>
      <c r="G95" s="147">
        <f t="shared" si="3"/>
        <v>63</v>
      </c>
      <c r="H95" s="147">
        <v>0</v>
      </c>
      <c r="I95" s="147">
        <v>66</v>
      </c>
      <c r="J95" s="148">
        <f t="shared" si="2"/>
        <v>0.95454545454545459</v>
      </c>
    </row>
    <row r="96" spans="1:10" x14ac:dyDescent="0.25">
      <c r="A96" s="147" t="s">
        <v>254</v>
      </c>
      <c r="B96" s="147" t="s">
        <v>255</v>
      </c>
      <c r="C96" s="147" t="s">
        <v>256</v>
      </c>
      <c r="D96" s="147">
        <v>1</v>
      </c>
      <c r="E96" s="147">
        <v>14</v>
      </c>
      <c r="F96" s="147">
        <v>0</v>
      </c>
      <c r="G96" s="147">
        <f t="shared" si="3"/>
        <v>15</v>
      </c>
      <c r="H96" s="147">
        <v>0</v>
      </c>
      <c r="I96" s="147">
        <v>15</v>
      </c>
      <c r="J96" s="148">
        <f t="shared" si="2"/>
        <v>1</v>
      </c>
    </row>
    <row r="97" spans="1:10" x14ac:dyDescent="0.25">
      <c r="A97" s="147" t="s">
        <v>257</v>
      </c>
      <c r="B97" s="147" t="s">
        <v>258</v>
      </c>
      <c r="C97" s="147" t="s">
        <v>259</v>
      </c>
      <c r="D97" s="147">
        <v>0</v>
      </c>
      <c r="E97" s="147">
        <v>78</v>
      </c>
      <c r="F97" s="147">
        <v>0</v>
      </c>
      <c r="G97" s="147">
        <f t="shared" si="3"/>
        <v>78</v>
      </c>
      <c r="H97" s="147">
        <v>0</v>
      </c>
      <c r="I97" s="147">
        <v>77</v>
      </c>
      <c r="J97" s="148">
        <f t="shared" si="2"/>
        <v>1.0129870129870129</v>
      </c>
    </row>
    <row r="98" spans="1:10" x14ac:dyDescent="0.25">
      <c r="A98" s="147" t="s">
        <v>410</v>
      </c>
      <c r="B98" s="147" t="s">
        <v>258</v>
      </c>
      <c r="C98" s="147" t="s">
        <v>414</v>
      </c>
      <c r="D98" s="147">
        <v>0</v>
      </c>
      <c r="E98" s="147">
        <v>14</v>
      </c>
      <c r="F98" s="147">
        <v>0</v>
      </c>
      <c r="G98" s="147">
        <f t="shared" si="3"/>
        <v>14</v>
      </c>
      <c r="H98" s="147">
        <v>0</v>
      </c>
      <c r="I98" s="147">
        <v>16</v>
      </c>
      <c r="J98" s="148">
        <f t="shared" si="2"/>
        <v>0.875</v>
      </c>
    </row>
    <row r="99" spans="1:10" x14ac:dyDescent="0.25">
      <c r="A99" s="147" t="s">
        <v>260</v>
      </c>
      <c r="B99" s="147" t="s">
        <v>258</v>
      </c>
      <c r="C99" s="147" t="s">
        <v>261</v>
      </c>
      <c r="D99" s="147">
        <v>12</v>
      </c>
      <c r="E99" s="147">
        <v>236</v>
      </c>
      <c r="F99" s="147">
        <v>0</v>
      </c>
      <c r="G99" s="147">
        <f t="shared" si="3"/>
        <v>248</v>
      </c>
      <c r="H99" s="147">
        <v>9</v>
      </c>
      <c r="I99" s="147">
        <v>244</v>
      </c>
      <c r="J99" s="148">
        <f t="shared" si="2"/>
        <v>1.0163934426229508</v>
      </c>
    </row>
    <row r="100" spans="1:10" x14ac:dyDescent="0.25">
      <c r="A100" s="147" t="s">
        <v>262</v>
      </c>
      <c r="B100" s="147" t="s">
        <v>258</v>
      </c>
      <c r="C100" s="147" t="s">
        <v>263</v>
      </c>
      <c r="D100" s="147">
        <v>0</v>
      </c>
      <c r="E100" s="147">
        <v>6</v>
      </c>
      <c r="F100" s="147">
        <v>0</v>
      </c>
      <c r="G100" s="147">
        <f t="shared" si="3"/>
        <v>6</v>
      </c>
      <c r="H100" s="147">
        <v>0</v>
      </c>
      <c r="I100" s="147">
        <v>6</v>
      </c>
      <c r="J100" s="148">
        <f t="shared" si="2"/>
        <v>1</v>
      </c>
    </row>
    <row r="101" spans="1:10" x14ac:dyDescent="0.25">
      <c r="A101" s="147" t="s">
        <v>264</v>
      </c>
      <c r="B101" s="147" t="s">
        <v>258</v>
      </c>
      <c r="C101" s="147" t="s">
        <v>265</v>
      </c>
      <c r="D101" s="147">
        <v>15</v>
      </c>
      <c r="E101" s="147">
        <v>175</v>
      </c>
      <c r="F101" s="147">
        <v>0</v>
      </c>
      <c r="G101" s="147">
        <f t="shared" si="3"/>
        <v>190</v>
      </c>
      <c r="H101" s="147">
        <v>4</v>
      </c>
      <c r="I101" s="147">
        <v>211</v>
      </c>
      <c r="J101" s="148">
        <f t="shared" si="2"/>
        <v>0.90047393364928907</v>
      </c>
    </row>
    <row r="102" spans="1:10" x14ac:dyDescent="0.25">
      <c r="A102" s="147" t="s">
        <v>266</v>
      </c>
      <c r="B102" s="147" t="s">
        <v>258</v>
      </c>
      <c r="C102" s="147" t="s">
        <v>267</v>
      </c>
      <c r="D102" s="147">
        <v>4</v>
      </c>
      <c r="E102" s="147">
        <v>48</v>
      </c>
      <c r="F102" s="147">
        <v>0</v>
      </c>
      <c r="G102" s="147">
        <f t="shared" si="3"/>
        <v>52</v>
      </c>
      <c r="H102" s="147">
        <v>1</v>
      </c>
      <c r="I102" s="147">
        <v>56</v>
      </c>
      <c r="J102" s="148">
        <f t="shared" si="2"/>
        <v>0.9285714285714286</v>
      </c>
    </row>
    <row r="103" spans="1:10" x14ac:dyDescent="0.25">
      <c r="A103" s="147" t="s">
        <v>268</v>
      </c>
      <c r="B103" s="147" t="s">
        <v>258</v>
      </c>
      <c r="C103" s="147" t="s">
        <v>269</v>
      </c>
      <c r="D103" s="147">
        <v>11</v>
      </c>
      <c r="E103" s="147">
        <v>65</v>
      </c>
      <c r="F103" s="147">
        <v>0</v>
      </c>
      <c r="G103" s="147">
        <f t="shared" si="3"/>
        <v>76</v>
      </c>
      <c r="H103" s="147">
        <v>3</v>
      </c>
      <c r="I103" s="147">
        <v>66</v>
      </c>
      <c r="J103" s="148">
        <f t="shared" si="2"/>
        <v>1.1515151515151516</v>
      </c>
    </row>
    <row r="104" spans="1:10" x14ac:dyDescent="0.25">
      <c r="A104" s="147" t="s">
        <v>270</v>
      </c>
      <c r="B104" s="147" t="s">
        <v>258</v>
      </c>
      <c r="C104" s="147" t="s">
        <v>271</v>
      </c>
      <c r="D104" s="147">
        <v>3</v>
      </c>
      <c r="E104" s="147">
        <v>53</v>
      </c>
      <c r="F104" s="147">
        <v>0</v>
      </c>
      <c r="G104" s="147">
        <f t="shared" si="3"/>
        <v>56</v>
      </c>
      <c r="H104" s="147">
        <v>1</v>
      </c>
      <c r="I104" s="147">
        <v>64</v>
      </c>
      <c r="J104" s="148">
        <f t="shared" si="2"/>
        <v>0.875</v>
      </c>
    </row>
    <row r="105" spans="1:10" x14ac:dyDescent="0.25">
      <c r="A105" s="147" t="s">
        <v>272</v>
      </c>
      <c r="B105" s="147" t="s">
        <v>258</v>
      </c>
      <c r="C105" s="147" t="s">
        <v>273</v>
      </c>
      <c r="D105" s="147">
        <v>11</v>
      </c>
      <c r="E105" s="147">
        <v>277</v>
      </c>
      <c r="F105" s="147">
        <v>0</v>
      </c>
      <c r="G105" s="147">
        <f t="shared" si="3"/>
        <v>288</v>
      </c>
      <c r="H105" s="147">
        <v>2</v>
      </c>
      <c r="I105" s="147">
        <v>275</v>
      </c>
      <c r="J105" s="148">
        <f t="shared" si="2"/>
        <v>1.0472727272727274</v>
      </c>
    </row>
    <row r="106" spans="1:10" x14ac:dyDescent="0.25">
      <c r="A106" s="194" t="s">
        <v>274</v>
      </c>
      <c r="B106" s="194" t="s">
        <v>258</v>
      </c>
      <c r="C106" s="194" t="s">
        <v>275</v>
      </c>
      <c r="D106" s="194">
        <v>8</v>
      </c>
      <c r="E106" s="194">
        <v>165</v>
      </c>
      <c r="F106" s="194">
        <v>0</v>
      </c>
      <c r="G106" s="194">
        <f t="shared" si="3"/>
        <v>173</v>
      </c>
      <c r="H106" s="194">
        <v>3</v>
      </c>
      <c r="I106" s="194">
        <v>189</v>
      </c>
      <c r="J106" s="195">
        <f t="shared" si="2"/>
        <v>0.91534391534391535</v>
      </c>
    </row>
    <row r="107" spans="1:10" x14ac:dyDescent="0.25">
      <c r="A107" s="147" t="s">
        <v>296</v>
      </c>
      <c r="B107" s="147" t="s">
        <v>258</v>
      </c>
      <c r="C107" s="147" t="s">
        <v>392</v>
      </c>
      <c r="D107" s="147">
        <v>66</v>
      </c>
      <c r="E107" s="147">
        <v>0</v>
      </c>
      <c r="F107" s="147">
        <v>0</v>
      </c>
      <c r="G107" s="147">
        <f t="shared" si="3"/>
        <v>66</v>
      </c>
      <c r="H107" s="147">
        <v>0</v>
      </c>
      <c r="I107" s="147">
        <v>72</v>
      </c>
      <c r="J107" s="148">
        <f t="shared" si="2"/>
        <v>0.91666666666666663</v>
      </c>
    </row>
    <row r="108" spans="1:10" x14ac:dyDescent="0.25">
      <c r="A108" s="147" t="s">
        <v>402</v>
      </c>
      <c r="B108" s="147" t="s">
        <v>258</v>
      </c>
      <c r="C108" s="147" t="s">
        <v>401</v>
      </c>
      <c r="D108" s="147">
        <v>3</v>
      </c>
      <c r="E108" s="147">
        <v>142</v>
      </c>
      <c r="F108" s="147">
        <v>0</v>
      </c>
      <c r="G108" s="147">
        <f t="shared" si="3"/>
        <v>145</v>
      </c>
      <c r="H108" s="147">
        <v>0</v>
      </c>
      <c r="I108" s="147">
        <v>120</v>
      </c>
      <c r="J108" s="148">
        <f t="shared" si="2"/>
        <v>1.2083333333333333</v>
      </c>
    </row>
    <row r="109" spans="1:10" x14ac:dyDescent="0.25">
      <c r="A109" s="147" t="s">
        <v>276</v>
      </c>
      <c r="B109" s="147" t="s">
        <v>277</v>
      </c>
      <c r="C109" s="147" t="s">
        <v>277</v>
      </c>
      <c r="D109" s="147">
        <v>0</v>
      </c>
      <c r="E109" s="147">
        <v>31</v>
      </c>
      <c r="F109" s="147">
        <v>0</v>
      </c>
      <c r="G109" s="147">
        <f t="shared" si="3"/>
        <v>31</v>
      </c>
      <c r="H109" s="147">
        <v>0</v>
      </c>
      <c r="I109" s="147">
        <v>32</v>
      </c>
      <c r="J109" s="148">
        <f t="shared" si="2"/>
        <v>0.96875</v>
      </c>
    </row>
    <row r="110" spans="1:10" x14ac:dyDescent="0.25">
      <c r="A110" s="147" t="s">
        <v>278</v>
      </c>
      <c r="B110" s="147" t="s">
        <v>277</v>
      </c>
      <c r="C110" s="147" t="s">
        <v>279</v>
      </c>
      <c r="D110" s="147">
        <v>1</v>
      </c>
      <c r="E110" s="147">
        <v>27</v>
      </c>
      <c r="F110" s="147">
        <v>0</v>
      </c>
      <c r="G110" s="147">
        <f t="shared" si="3"/>
        <v>28</v>
      </c>
      <c r="H110" s="147">
        <v>1</v>
      </c>
      <c r="I110" s="147">
        <v>30</v>
      </c>
      <c r="J110" s="148">
        <f t="shared" si="2"/>
        <v>0.93333333333333335</v>
      </c>
    </row>
    <row r="111" spans="1:10" x14ac:dyDescent="0.25">
      <c r="A111" s="147" t="s">
        <v>280</v>
      </c>
      <c r="B111" s="147" t="s">
        <v>281</v>
      </c>
      <c r="C111" s="147" t="s">
        <v>282</v>
      </c>
      <c r="D111" s="147">
        <v>4</v>
      </c>
      <c r="E111" s="147">
        <v>68</v>
      </c>
      <c r="F111" s="147">
        <v>0</v>
      </c>
      <c r="G111" s="147">
        <f t="shared" si="3"/>
        <v>72</v>
      </c>
      <c r="H111" s="147">
        <v>2</v>
      </c>
      <c r="I111" s="147">
        <v>84</v>
      </c>
      <c r="J111" s="148">
        <f t="shared" si="2"/>
        <v>0.8571428571428571</v>
      </c>
    </row>
    <row r="112" spans="1:10" x14ac:dyDescent="0.25">
      <c r="A112" s="154" t="s">
        <v>283</v>
      </c>
      <c r="B112" s="154" t="s">
        <v>284</v>
      </c>
      <c r="C112" s="154" t="s">
        <v>285</v>
      </c>
      <c r="D112" s="154">
        <v>0</v>
      </c>
      <c r="E112" s="154">
        <v>10</v>
      </c>
      <c r="F112" s="154">
        <v>0</v>
      </c>
      <c r="G112" s="154">
        <f t="shared" si="3"/>
        <v>10</v>
      </c>
      <c r="H112" s="154">
        <v>0</v>
      </c>
      <c r="I112" s="154">
        <v>13</v>
      </c>
      <c r="J112" s="155">
        <f t="shared" si="2"/>
        <v>0.76923076923076927</v>
      </c>
    </row>
    <row r="113" spans="1:10" x14ac:dyDescent="0.25">
      <c r="A113" s="147" t="s">
        <v>286</v>
      </c>
      <c r="B113" s="147" t="s">
        <v>287</v>
      </c>
      <c r="C113" s="147" t="s">
        <v>287</v>
      </c>
      <c r="D113" s="147">
        <v>0</v>
      </c>
      <c r="E113" s="147">
        <v>32</v>
      </c>
      <c r="F113" s="147">
        <v>0</v>
      </c>
      <c r="G113" s="147">
        <f t="shared" ref="G113" si="4">SUM(D113:F113)</f>
        <v>32</v>
      </c>
      <c r="H113" s="147">
        <v>0</v>
      </c>
      <c r="I113" s="147">
        <v>35</v>
      </c>
      <c r="J113" s="148">
        <f>G113/I113</f>
        <v>0.91428571428571426</v>
      </c>
    </row>
    <row r="114" spans="1:10" s="96" customFormat="1" ht="14.4" thickBot="1" x14ac:dyDescent="0.3">
      <c r="A114" s="213" t="s">
        <v>425</v>
      </c>
      <c r="B114" s="42" t="s">
        <v>426</v>
      </c>
      <c r="C114" s="42" t="s">
        <v>427</v>
      </c>
      <c r="D114" s="147">
        <v>8</v>
      </c>
      <c r="E114" s="147">
        <v>11</v>
      </c>
      <c r="F114" s="147">
        <v>0</v>
      </c>
      <c r="G114" s="147">
        <f t="shared" si="3"/>
        <v>19</v>
      </c>
      <c r="H114" s="147">
        <v>0</v>
      </c>
      <c r="I114" s="147">
        <v>19</v>
      </c>
      <c r="J114" s="148">
        <f>G114/I114</f>
        <v>1</v>
      </c>
    </row>
    <row r="115" spans="1:10" ht="13.8" thickTop="1" x14ac:dyDescent="0.25">
      <c r="A115" s="145" t="s">
        <v>288</v>
      </c>
      <c r="B115" s="145"/>
      <c r="C115" s="145"/>
      <c r="D115" s="145">
        <f>SUM(D3:D114)</f>
        <v>512</v>
      </c>
      <c r="E115" s="145">
        <f>SUM(E3:E114)</f>
        <v>6926</v>
      </c>
      <c r="F115" s="145">
        <f>SUM(F3:F114)</f>
        <v>2</v>
      </c>
      <c r="G115" s="145">
        <f t="shared" ref="G115" si="5">D115+E115+F115</f>
        <v>7440</v>
      </c>
      <c r="H115" s="145">
        <f>SUM(H3:H114)</f>
        <v>153</v>
      </c>
      <c r="I115" s="145">
        <f>SUM(I3:I114)</f>
        <v>7969</v>
      </c>
      <c r="J115" s="146">
        <f t="shared" si="2"/>
        <v>0.93361776885431047</v>
      </c>
    </row>
    <row r="117" spans="1:10" x14ac:dyDescent="0.25">
      <c r="A117" s="96" t="s">
        <v>290</v>
      </c>
      <c r="B117" s="96"/>
      <c r="C117" s="96"/>
      <c r="D117" s="96"/>
      <c r="E117" s="96"/>
      <c r="F117" s="96"/>
      <c r="G117" s="96"/>
      <c r="H117" s="96"/>
      <c r="I117" s="96"/>
      <c r="J117" s="127"/>
    </row>
    <row r="118" spans="1:10" s="96" customFormat="1" x14ac:dyDescent="0.25">
      <c r="A118" s="149"/>
      <c r="B118" s="149"/>
      <c r="C118" s="149"/>
      <c r="D118" s="149"/>
      <c r="E118" s="149"/>
      <c r="F118" s="149"/>
      <c r="G118" s="149"/>
      <c r="H118" s="149"/>
      <c r="I118" s="149"/>
      <c r="J118" s="150"/>
    </row>
    <row r="119" spans="1:10" x14ac:dyDescent="0.25">
      <c r="A119" s="96" t="s">
        <v>291</v>
      </c>
      <c r="B119" s="96"/>
      <c r="C119" s="96"/>
      <c r="D119" s="96"/>
      <c r="E119" s="96"/>
      <c r="F119" s="96"/>
      <c r="G119" s="96"/>
      <c r="H119" s="96"/>
      <c r="I119" s="96"/>
      <c r="J119" s="127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62"/>
  <sheetViews>
    <sheetView topLeftCell="A54" workbookViewId="0">
      <selection activeCell="O87" sqref="O87"/>
    </sheetView>
  </sheetViews>
  <sheetFormatPr defaultRowHeight="13.2" x14ac:dyDescent="0.25"/>
  <cols>
    <col min="1" max="1" width="10.5546875" style="133" customWidth="1"/>
    <col min="2" max="8" width="8.88671875" style="133"/>
  </cols>
  <sheetData>
    <row r="1" spans="1:8" ht="13.8" x14ac:dyDescent="0.25">
      <c r="A1" s="139"/>
      <c r="B1" s="286">
        <v>44652</v>
      </c>
      <c r="C1" s="287"/>
      <c r="D1" s="287"/>
      <c r="E1" s="287"/>
      <c r="F1" s="287"/>
      <c r="G1" s="288"/>
      <c r="H1" s="140"/>
    </row>
    <row r="2" spans="1:8" ht="55.2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428</v>
      </c>
      <c r="G2" s="19" t="s">
        <v>7</v>
      </c>
      <c r="H2" s="141" t="s">
        <v>8</v>
      </c>
    </row>
    <row r="3" spans="1:8" x14ac:dyDescent="0.25">
      <c r="A3" s="194" t="s">
        <v>10</v>
      </c>
      <c r="B3" s="194">
        <v>0</v>
      </c>
      <c r="C3" s="194">
        <v>0</v>
      </c>
      <c r="D3" s="194">
        <v>0</v>
      </c>
      <c r="E3" s="194">
        <f>SUM(B3:D3)</f>
        <v>0</v>
      </c>
      <c r="F3" s="194">
        <v>0</v>
      </c>
      <c r="G3" s="194">
        <v>17</v>
      </c>
      <c r="H3" s="195">
        <f t="shared" ref="H3:H53" si="0">E3/G3</f>
        <v>0</v>
      </c>
    </row>
    <row r="4" spans="1:8" x14ac:dyDescent="0.25">
      <c r="A4" s="194" t="s">
        <v>13</v>
      </c>
      <c r="B4" s="194">
        <v>4</v>
      </c>
      <c r="C4" s="194">
        <v>11</v>
      </c>
      <c r="D4" s="194">
        <v>0</v>
      </c>
      <c r="E4" s="194">
        <f t="shared" ref="E4:E53" si="1">SUM(B4:D4)</f>
        <v>15</v>
      </c>
      <c r="F4" s="194">
        <v>2</v>
      </c>
      <c r="G4" s="194">
        <v>20</v>
      </c>
      <c r="H4" s="195">
        <f t="shared" si="0"/>
        <v>0.75</v>
      </c>
    </row>
    <row r="5" spans="1:8" x14ac:dyDescent="0.25">
      <c r="A5" s="194" t="s">
        <v>15</v>
      </c>
      <c r="B5" s="194">
        <v>0</v>
      </c>
      <c r="C5" s="194">
        <v>7</v>
      </c>
      <c r="D5" s="194">
        <v>0</v>
      </c>
      <c r="E5" s="194">
        <f t="shared" si="1"/>
        <v>7</v>
      </c>
      <c r="F5" s="194">
        <v>0</v>
      </c>
      <c r="G5" s="194">
        <v>6</v>
      </c>
      <c r="H5" s="195">
        <f t="shared" si="0"/>
        <v>1.1666666666666667</v>
      </c>
    </row>
    <row r="6" spans="1:8" x14ac:dyDescent="0.25">
      <c r="A6" s="194" t="s">
        <v>17</v>
      </c>
      <c r="B6" s="194">
        <v>3</v>
      </c>
      <c r="C6" s="194">
        <v>29</v>
      </c>
      <c r="D6" s="194">
        <v>0</v>
      </c>
      <c r="E6" s="194">
        <v>32</v>
      </c>
      <c r="F6" s="194">
        <v>0</v>
      </c>
      <c r="G6" s="194">
        <v>50</v>
      </c>
      <c r="H6" s="195">
        <v>0.64</v>
      </c>
    </row>
    <row r="7" spans="1:8" x14ac:dyDescent="0.25">
      <c r="A7" s="194" t="s">
        <v>22</v>
      </c>
      <c r="B7" s="194">
        <v>0</v>
      </c>
      <c r="C7" s="194">
        <v>12</v>
      </c>
      <c r="D7" s="194">
        <v>0</v>
      </c>
      <c r="E7" s="194">
        <f t="shared" si="1"/>
        <v>12</v>
      </c>
      <c r="F7" s="194">
        <v>0</v>
      </c>
      <c r="G7" s="194">
        <v>16</v>
      </c>
      <c r="H7" s="195">
        <f t="shared" si="0"/>
        <v>0.75</v>
      </c>
    </row>
    <row r="8" spans="1:8" x14ac:dyDescent="0.25">
      <c r="A8" s="194" t="s">
        <v>25</v>
      </c>
      <c r="B8" s="194">
        <v>11</v>
      </c>
      <c r="C8" s="194">
        <v>64</v>
      </c>
      <c r="D8" s="194">
        <v>0</v>
      </c>
      <c r="E8" s="194">
        <f t="shared" si="1"/>
        <v>75</v>
      </c>
      <c r="F8" s="194">
        <v>5</v>
      </c>
      <c r="G8" s="194">
        <v>77</v>
      </c>
      <c r="H8" s="195">
        <f t="shared" si="0"/>
        <v>0.97402597402597402</v>
      </c>
    </row>
    <row r="9" spans="1:8" x14ac:dyDescent="0.25">
      <c r="A9" s="194" t="s">
        <v>28</v>
      </c>
      <c r="B9" s="194">
        <v>1</v>
      </c>
      <c r="C9" s="194">
        <v>12</v>
      </c>
      <c r="D9" s="194">
        <v>0</v>
      </c>
      <c r="E9" s="194">
        <f t="shared" si="1"/>
        <v>13</v>
      </c>
      <c r="F9" s="194">
        <v>0</v>
      </c>
      <c r="G9" s="194">
        <v>12</v>
      </c>
      <c r="H9" s="195">
        <f t="shared" si="0"/>
        <v>1.0833333333333333</v>
      </c>
    </row>
    <row r="10" spans="1:8" x14ac:dyDescent="0.25">
      <c r="A10" s="194" t="s">
        <v>31</v>
      </c>
      <c r="B10" s="194">
        <v>7</v>
      </c>
      <c r="C10" s="194">
        <v>85</v>
      </c>
      <c r="D10" s="194">
        <v>0</v>
      </c>
      <c r="E10" s="194">
        <v>92</v>
      </c>
      <c r="F10" s="194">
        <v>2</v>
      </c>
      <c r="G10" s="194">
        <v>175</v>
      </c>
      <c r="H10" s="195">
        <v>0.52571428571428569</v>
      </c>
    </row>
    <row r="11" spans="1:8" x14ac:dyDescent="0.25">
      <c r="A11" s="194" t="s">
        <v>36</v>
      </c>
      <c r="B11" s="194">
        <v>6</v>
      </c>
      <c r="C11" s="194">
        <v>72</v>
      </c>
      <c r="D11" s="194">
        <v>0</v>
      </c>
      <c r="E11" s="194">
        <v>78</v>
      </c>
      <c r="F11" s="194">
        <v>6</v>
      </c>
      <c r="G11" s="194">
        <v>67</v>
      </c>
      <c r="H11" s="195">
        <v>1.164179104477612</v>
      </c>
    </row>
    <row r="12" spans="1:8" x14ac:dyDescent="0.25">
      <c r="A12" s="194" t="s">
        <v>41</v>
      </c>
      <c r="B12" s="194">
        <v>6</v>
      </c>
      <c r="C12" s="194">
        <v>43</v>
      </c>
      <c r="D12" s="194">
        <v>0</v>
      </c>
      <c r="E12" s="194">
        <f t="shared" si="1"/>
        <v>49</v>
      </c>
      <c r="F12" s="194">
        <v>2</v>
      </c>
      <c r="G12" s="194">
        <v>47</v>
      </c>
      <c r="H12" s="195">
        <f t="shared" si="0"/>
        <v>1.0425531914893618</v>
      </c>
    </row>
    <row r="13" spans="1:8" x14ac:dyDescent="0.25">
      <c r="A13" s="194" t="s">
        <v>44</v>
      </c>
      <c r="B13" s="194">
        <v>0</v>
      </c>
      <c r="C13" s="194">
        <v>36</v>
      </c>
      <c r="D13" s="194">
        <v>0</v>
      </c>
      <c r="E13" s="194">
        <f t="shared" si="1"/>
        <v>36</v>
      </c>
      <c r="F13" s="194">
        <v>0</v>
      </c>
      <c r="G13" s="194">
        <v>27</v>
      </c>
      <c r="H13" s="195">
        <f t="shared" si="0"/>
        <v>1.3333333333333333</v>
      </c>
    </row>
    <row r="14" spans="1:8" x14ac:dyDescent="0.25">
      <c r="A14" s="194" t="s">
        <v>47</v>
      </c>
      <c r="B14" s="194">
        <v>11</v>
      </c>
      <c r="C14" s="194">
        <v>320</v>
      </c>
      <c r="D14" s="194">
        <v>0</v>
      </c>
      <c r="E14" s="194">
        <v>331</v>
      </c>
      <c r="F14" s="194">
        <v>0</v>
      </c>
      <c r="G14" s="194">
        <v>356</v>
      </c>
      <c r="H14" s="195">
        <v>0.9297752808988764</v>
      </c>
    </row>
    <row r="15" spans="1:8" x14ac:dyDescent="0.25">
      <c r="A15" s="194" t="s">
        <v>52</v>
      </c>
      <c r="B15" s="194">
        <v>1</v>
      </c>
      <c r="C15" s="194">
        <v>13</v>
      </c>
      <c r="D15" s="194">
        <v>0</v>
      </c>
      <c r="E15" s="194">
        <f t="shared" si="1"/>
        <v>14</v>
      </c>
      <c r="F15" s="194">
        <v>1</v>
      </c>
      <c r="G15" s="194">
        <v>17</v>
      </c>
      <c r="H15" s="195">
        <f t="shared" si="0"/>
        <v>0.82352941176470584</v>
      </c>
    </row>
    <row r="16" spans="1:8" x14ac:dyDescent="0.25">
      <c r="A16" s="194" t="s">
        <v>55</v>
      </c>
      <c r="B16" s="194">
        <v>20</v>
      </c>
      <c r="C16" s="194">
        <v>297</v>
      </c>
      <c r="D16" s="194">
        <v>1</v>
      </c>
      <c r="E16" s="194">
        <v>318</v>
      </c>
      <c r="F16" s="194">
        <v>14</v>
      </c>
      <c r="G16" s="194">
        <v>271</v>
      </c>
      <c r="H16" s="195">
        <v>1.1734317343173433</v>
      </c>
    </row>
    <row r="17" spans="1:8" x14ac:dyDescent="0.25">
      <c r="A17" s="194" t="s">
        <v>60</v>
      </c>
      <c r="B17" s="194">
        <v>2</v>
      </c>
      <c r="C17" s="194">
        <v>14</v>
      </c>
      <c r="D17" s="194">
        <v>0</v>
      </c>
      <c r="E17" s="194">
        <f t="shared" si="1"/>
        <v>16</v>
      </c>
      <c r="F17" s="194">
        <v>0</v>
      </c>
      <c r="G17" s="194">
        <v>13</v>
      </c>
      <c r="H17" s="195">
        <f t="shared" si="0"/>
        <v>1.2307692307692308</v>
      </c>
    </row>
    <row r="18" spans="1:8" x14ac:dyDescent="0.25">
      <c r="A18" s="194" t="s">
        <v>63</v>
      </c>
      <c r="B18" s="194">
        <v>1</v>
      </c>
      <c r="C18" s="194">
        <v>33</v>
      </c>
      <c r="D18" s="194">
        <v>0</v>
      </c>
      <c r="E18" s="194">
        <f t="shared" si="1"/>
        <v>34</v>
      </c>
      <c r="F18" s="194">
        <v>0</v>
      </c>
      <c r="G18" s="194">
        <v>34</v>
      </c>
      <c r="H18" s="195">
        <f t="shared" si="0"/>
        <v>1</v>
      </c>
    </row>
    <row r="19" spans="1:8" x14ac:dyDescent="0.25">
      <c r="A19" s="194" t="s">
        <v>66</v>
      </c>
      <c r="B19" s="194">
        <v>8</v>
      </c>
      <c r="C19" s="194">
        <v>70</v>
      </c>
      <c r="D19" s="194">
        <v>0</v>
      </c>
      <c r="E19" s="194">
        <v>78</v>
      </c>
      <c r="F19" s="194">
        <v>6</v>
      </c>
      <c r="G19" s="194">
        <v>120</v>
      </c>
      <c r="H19" s="195">
        <v>0.65</v>
      </c>
    </row>
    <row r="20" spans="1:8" x14ac:dyDescent="0.25">
      <c r="A20" s="194" t="s">
        <v>71</v>
      </c>
      <c r="B20" s="194">
        <v>5</v>
      </c>
      <c r="C20" s="194">
        <v>33</v>
      </c>
      <c r="D20" s="194">
        <v>0</v>
      </c>
      <c r="E20" s="194">
        <v>38</v>
      </c>
      <c r="F20" s="194">
        <v>3</v>
      </c>
      <c r="G20" s="194">
        <v>64</v>
      </c>
      <c r="H20" s="195">
        <v>0.59375</v>
      </c>
    </row>
    <row r="21" spans="1:8" x14ac:dyDescent="0.25">
      <c r="A21" s="194" t="s">
        <v>76</v>
      </c>
      <c r="B21" s="194">
        <v>4</v>
      </c>
      <c r="C21" s="194">
        <v>26</v>
      </c>
      <c r="D21" s="194">
        <v>0</v>
      </c>
      <c r="E21" s="194">
        <f t="shared" si="1"/>
        <v>30</v>
      </c>
      <c r="F21" s="194">
        <v>4</v>
      </c>
      <c r="G21" s="194">
        <v>31</v>
      </c>
      <c r="H21" s="195">
        <f t="shared" si="0"/>
        <v>0.967741935483871</v>
      </c>
    </row>
    <row r="22" spans="1:8" x14ac:dyDescent="0.25">
      <c r="A22" s="194" t="s">
        <v>79</v>
      </c>
      <c r="B22" s="194">
        <v>0</v>
      </c>
      <c r="C22" s="194">
        <v>3</v>
      </c>
      <c r="D22" s="194">
        <v>0</v>
      </c>
      <c r="E22" s="194">
        <f t="shared" si="1"/>
        <v>3</v>
      </c>
      <c r="F22" s="194">
        <v>0</v>
      </c>
      <c r="G22" s="194">
        <v>4</v>
      </c>
      <c r="H22" s="195">
        <f t="shared" si="0"/>
        <v>0.75</v>
      </c>
    </row>
    <row r="23" spans="1:8" x14ac:dyDescent="0.25">
      <c r="A23" s="194" t="s">
        <v>82</v>
      </c>
      <c r="B23" s="194">
        <v>2</v>
      </c>
      <c r="C23" s="194">
        <v>5</v>
      </c>
      <c r="D23" s="194">
        <v>0</v>
      </c>
      <c r="E23" s="194">
        <f t="shared" si="1"/>
        <v>7</v>
      </c>
      <c r="F23" s="194">
        <v>0</v>
      </c>
      <c r="G23" s="194">
        <v>6</v>
      </c>
      <c r="H23" s="195">
        <f t="shared" si="0"/>
        <v>1.1666666666666667</v>
      </c>
    </row>
    <row r="24" spans="1:8" x14ac:dyDescent="0.25">
      <c r="A24" s="194" t="s">
        <v>85</v>
      </c>
      <c r="B24" s="194">
        <v>13</v>
      </c>
      <c r="C24" s="194">
        <v>90</v>
      </c>
      <c r="D24" s="194">
        <v>0</v>
      </c>
      <c r="E24" s="194">
        <f t="shared" si="1"/>
        <v>103</v>
      </c>
      <c r="F24" s="194">
        <v>4</v>
      </c>
      <c r="G24" s="194">
        <v>159</v>
      </c>
      <c r="H24" s="195">
        <f t="shared" si="0"/>
        <v>0.64779874213836475</v>
      </c>
    </row>
    <row r="25" spans="1:8" x14ac:dyDescent="0.25">
      <c r="A25" s="194" t="s">
        <v>89</v>
      </c>
      <c r="B25" s="194">
        <v>3</v>
      </c>
      <c r="C25" s="194">
        <v>34</v>
      </c>
      <c r="D25" s="194">
        <v>0</v>
      </c>
      <c r="E25" s="194">
        <f t="shared" si="1"/>
        <v>37</v>
      </c>
      <c r="F25" s="194">
        <v>2</v>
      </c>
      <c r="G25" s="194">
        <v>36</v>
      </c>
      <c r="H25" s="195">
        <f t="shared" si="0"/>
        <v>1.0277777777777777</v>
      </c>
    </row>
    <row r="26" spans="1:8" x14ac:dyDescent="0.25">
      <c r="A26" s="194" t="s">
        <v>92</v>
      </c>
      <c r="B26" s="194">
        <v>4</v>
      </c>
      <c r="C26" s="194">
        <v>143</v>
      </c>
      <c r="D26" s="194">
        <v>0</v>
      </c>
      <c r="E26" s="194">
        <f t="shared" si="1"/>
        <v>147</v>
      </c>
      <c r="F26" s="194">
        <v>4</v>
      </c>
      <c r="G26" s="194">
        <v>79</v>
      </c>
      <c r="H26" s="195">
        <f t="shared" si="0"/>
        <v>1.860759493670886</v>
      </c>
    </row>
    <row r="27" spans="1:8" x14ac:dyDescent="0.25">
      <c r="A27" s="194" t="s">
        <v>95</v>
      </c>
      <c r="B27" s="194">
        <v>0</v>
      </c>
      <c r="C27" s="194">
        <v>7</v>
      </c>
      <c r="D27" s="194">
        <v>0</v>
      </c>
      <c r="E27" s="194">
        <f t="shared" si="1"/>
        <v>7</v>
      </c>
      <c r="F27" s="194">
        <v>0</v>
      </c>
      <c r="G27" s="194">
        <v>9</v>
      </c>
      <c r="H27" s="195">
        <f t="shared" si="0"/>
        <v>0.77777777777777779</v>
      </c>
    </row>
    <row r="28" spans="1:8" x14ac:dyDescent="0.25">
      <c r="A28" s="194" t="s">
        <v>98</v>
      </c>
      <c r="B28" s="194">
        <v>1</v>
      </c>
      <c r="C28" s="194">
        <v>10</v>
      </c>
      <c r="D28" s="194">
        <v>0</v>
      </c>
      <c r="E28" s="194">
        <f t="shared" si="1"/>
        <v>11</v>
      </c>
      <c r="F28" s="194">
        <v>1</v>
      </c>
      <c r="G28" s="194">
        <v>11</v>
      </c>
      <c r="H28" s="195">
        <f t="shared" si="0"/>
        <v>1</v>
      </c>
    </row>
    <row r="29" spans="1:8" x14ac:dyDescent="0.25">
      <c r="A29" s="194" t="s">
        <v>101</v>
      </c>
      <c r="B29" s="194">
        <v>0</v>
      </c>
      <c r="C29" s="194">
        <v>5</v>
      </c>
      <c r="D29" s="194">
        <v>0</v>
      </c>
      <c r="E29" s="194">
        <f t="shared" si="1"/>
        <v>5</v>
      </c>
      <c r="F29" s="194">
        <v>0</v>
      </c>
      <c r="G29" s="194">
        <v>6</v>
      </c>
      <c r="H29" s="195">
        <f t="shared" si="0"/>
        <v>0.83333333333333337</v>
      </c>
    </row>
    <row r="30" spans="1:8" x14ac:dyDescent="0.25">
      <c r="A30" s="194" t="s">
        <v>104</v>
      </c>
      <c r="B30" s="194">
        <v>0</v>
      </c>
      <c r="C30" s="194">
        <v>2</v>
      </c>
      <c r="D30" s="194">
        <v>0</v>
      </c>
      <c r="E30" s="194">
        <f t="shared" si="1"/>
        <v>2</v>
      </c>
      <c r="F30" s="194">
        <v>0</v>
      </c>
      <c r="G30" s="194">
        <v>2</v>
      </c>
      <c r="H30" s="195">
        <f t="shared" si="0"/>
        <v>1</v>
      </c>
    </row>
    <row r="31" spans="1:8" x14ac:dyDescent="0.25">
      <c r="A31" s="194" t="s">
        <v>107</v>
      </c>
      <c r="B31" s="194">
        <v>3</v>
      </c>
      <c r="C31" s="194">
        <v>22</v>
      </c>
      <c r="D31" s="194">
        <v>0</v>
      </c>
      <c r="E31" s="194">
        <f t="shared" si="1"/>
        <v>25</v>
      </c>
      <c r="F31" s="194">
        <v>3</v>
      </c>
      <c r="G31" s="194">
        <v>23</v>
      </c>
      <c r="H31" s="195">
        <f t="shared" si="0"/>
        <v>1.0869565217391304</v>
      </c>
    </row>
    <row r="32" spans="1:8" x14ac:dyDescent="0.25">
      <c r="A32" s="194" t="s">
        <v>110</v>
      </c>
      <c r="B32" s="194">
        <v>1</v>
      </c>
      <c r="C32" s="194">
        <v>21</v>
      </c>
      <c r="D32" s="194">
        <v>0</v>
      </c>
      <c r="E32" s="194">
        <f t="shared" si="1"/>
        <v>22</v>
      </c>
      <c r="F32" s="194">
        <v>1</v>
      </c>
      <c r="G32" s="194">
        <v>21</v>
      </c>
      <c r="H32" s="195">
        <f t="shared" si="0"/>
        <v>1.0476190476190477</v>
      </c>
    </row>
    <row r="33" spans="1:8" x14ac:dyDescent="0.25">
      <c r="A33" s="194" t="s">
        <v>113</v>
      </c>
      <c r="B33" s="194">
        <v>4</v>
      </c>
      <c r="C33" s="194">
        <v>47</v>
      </c>
      <c r="D33" s="194">
        <v>0</v>
      </c>
      <c r="E33" s="194">
        <f t="shared" si="1"/>
        <v>51</v>
      </c>
      <c r="F33" s="194">
        <v>1</v>
      </c>
      <c r="G33" s="194">
        <v>53</v>
      </c>
      <c r="H33" s="195">
        <f t="shared" si="0"/>
        <v>0.96226415094339623</v>
      </c>
    </row>
    <row r="34" spans="1:8" x14ac:dyDescent="0.25">
      <c r="A34" s="194" t="s">
        <v>116</v>
      </c>
      <c r="B34" s="194">
        <v>0</v>
      </c>
      <c r="C34" s="194">
        <v>4</v>
      </c>
      <c r="D34" s="194">
        <v>0</v>
      </c>
      <c r="E34" s="194">
        <f t="shared" si="1"/>
        <v>4</v>
      </c>
      <c r="F34" s="194">
        <v>0</v>
      </c>
      <c r="G34" s="194">
        <v>2</v>
      </c>
      <c r="H34" s="195">
        <f t="shared" si="0"/>
        <v>2</v>
      </c>
    </row>
    <row r="35" spans="1:8" x14ac:dyDescent="0.25">
      <c r="A35" s="194" t="s">
        <v>119</v>
      </c>
      <c r="B35" s="194">
        <v>1</v>
      </c>
      <c r="C35" s="194">
        <v>10</v>
      </c>
      <c r="D35" s="194">
        <v>0</v>
      </c>
      <c r="E35" s="194">
        <f t="shared" si="1"/>
        <v>11</v>
      </c>
      <c r="F35" s="194">
        <v>1</v>
      </c>
      <c r="G35" s="194">
        <v>9</v>
      </c>
      <c r="H35" s="195">
        <f t="shared" si="0"/>
        <v>1.2222222222222223</v>
      </c>
    </row>
    <row r="36" spans="1:8" x14ac:dyDescent="0.25">
      <c r="A36" s="194" t="s">
        <v>122</v>
      </c>
      <c r="B36" s="194">
        <v>10</v>
      </c>
      <c r="C36" s="194">
        <v>66</v>
      </c>
      <c r="D36" s="194">
        <v>0</v>
      </c>
      <c r="E36" s="194">
        <v>76</v>
      </c>
      <c r="F36" s="194">
        <v>8</v>
      </c>
      <c r="G36" s="194">
        <v>83</v>
      </c>
      <c r="H36" s="195">
        <v>0.91566265060240959</v>
      </c>
    </row>
    <row r="37" spans="1:8" x14ac:dyDescent="0.25">
      <c r="A37" s="194" t="s">
        <v>127</v>
      </c>
      <c r="B37" s="194">
        <v>3</v>
      </c>
      <c r="C37" s="194">
        <v>30</v>
      </c>
      <c r="D37" s="194">
        <v>0</v>
      </c>
      <c r="E37" s="194">
        <f t="shared" si="1"/>
        <v>33</v>
      </c>
      <c r="F37" s="194">
        <v>3</v>
      </c>
      <c r="G37" s="194">
        <v>25</v>
      </c>
      <c r="H37" s="195">
        <f t="shared" si="0"/>
        <v>1.32</v>
      </c>
    </row>
    <row r="38" spans="1:8" x14ac:dyDescent="0.25">
      <c r="A38" s="194" t="s">
        <v>129</v>
      </c>
      <c r="B38" s="194">
        <v>2</v>
      </c>
      <c r="C38" s="194">
        <v>23</v>
      </c>
      <c r="D38" s="194">
        <v>0</v>
      </c>
      <c r="E38" s="194">
        <f t="shared" si="1"/>
        <v>25</v>
      </c>
      <c r="F38" s="194">
        <v>0</v>
      </c>
      <c r="G38" s="194">
        <v>20</v>
      </c>
      <c r="H38" s="195">
        <f t="shared" si="0"/>
        <v>1.25</v>
      </c>
    </row>
    <row r="39" spans="1:8" x14ac:dyDescent="0.25">
      <c r="A39" s="194" t="s">
        <v>132</v>
      </c>
      <c r="B39" s="194">
        <v>2</v>
      </c>
      <c r="C39" s="194">
        <v>16</v>
      </c>
      <c r="D39" s="194">
        <v>0</v>
      </c>
      <c r="E39" s="194">
        <f t="shared" si="1"/>
        <v>18</v>
      </c>
      <c r="F39" s="194">
        <v>2</v>
      </c>
      <c r="G39" s="194">
        <v>15</v>
      </c>
      <c r="H39" s="195">
        <f t="shared" si="0"/>
        <v>1.2</v>
      </c>
    </row>
    <row r="40" spans="1:8" x14ac:dyDescent="0.25">
      <c r="A40" s="194" t="s">
        <v>135</v>
      </c>
      <c r="B40" s="194">
        <v>6</v>
      </c>
      <c r="C40" s="194">
        <v>64</v>
      </c>
      <c r="D40" s="194">
        <v>0</v>
      </c>
      <c r="E40" s="194">
        <f t="shared" si="1"/>
        <v>70</v>
      </c>
      <c r="F40" s="194">
        <v>0</v>
      </c>
      <c r="G40" s="194">
        <v>91</v>
      </c>
      <c r="H40" s="195">
        <f t="shared" si="0"/>
        <v>0.76923076923076927</v>
      </c>
    </row>
    <row r="41" spans="1:8" x14ac:dyDescent="0.25">
      <c r="A41" s="194" t="s">
        <v>138</v>
      </c>
      <c r="B41" s="194">
        <v>3</v>
      </c>
      <c r="C41" s="194">
        <v>92</v>
      </c>
      <c r="D41" s="194">
        <v>0</v>
      </c>
      <c r="E41" s="194">
        <f t="shared" si="1"/>
        <v>95</v>
      </c>
      <c r="F41" s="194">
        <v>0</v>
      </c>
      <c r="G41" s="194">
        <v>76</v>
      </c>
      <c r="H41" s="195">
        <f t="shared" si="0"/>
        <v>1.25</v>
      </c>
    </row>
    <row r="42" spans="1:8" x14ac:dyDescent="0.25">
      <c r="A42" s="194" t="s">
        <v>141</v>
      </c>
      <c r="B42" s="194">
        <v>10</v>
      </c>
      <c r="C42" s="194">
        <v>72</v>
      </c>
      <c r="D42" s="194">
        <v>0</v>
      </c>
      <c r="E42" s="194">
        <f t="shared" si="1"/>
        <v>82</v>
      </c>
      <c r="F42" s="194">
        <v>3</v>
      </c>
      <c r="G42" s="194">
        <v>56</v>
      </c>
      <c r="H42" s="195">
        <f t="shared" si="0"/>
        <v>1.4642857142857142</v>
      </c>
    </row>
    <row r="43" spans="1:8" x14ac:dyDescent="0.25">
      <c r="A43" s="194" t="s">
        <v>144</v>
      </c>
      <c r="B43" s="194">
        <v>4</v>
      </c>
      <c r="C43" s="194">
        <v>24</v>
      </c>
      <c r="D43" s="194">
        <v>0</v>
      </c>
      <c r="E43" s="194">
        <f t="shared" si="1"/>
        <v>28</v>
      </c>
      <c r="F43" s="194">
        <v>4</v>
      </c>
      <c r="G43" s="194">
        <v>30</v>
      </c>
      <c r="H43" s="195">
        <f t="shared" si="0"/>
        <v>0.93333333333333335</v>
      </c>
    </row>
    <row r="44" spans="1:8" x14ac:dyDescent="0.25">
      <c r="A44" s="194" t="s">
        <v>147</v>
      </c>
      <c r="B44" s="194">
        <v>1</v>
      </c>
      <c r="C44" s="194">
        <v>22</v>
      </c>
      <c r="D44" s="194">
        <v>0</v>
      </c>
      <c r="E44" s="194">
        <v>23</v>
      </c>
      <c r="F44" s="194">
        <v>1</v>
      </c>
      <c r="G44" s="194">
        <v>42</v>
      </c>
      <c r="H44" s="195">
        <v>0.54761904761904767</v>
      </c>
    </row>
    <row r="45" spans="1:8" x14ac:dyDescent="0.25">
      <c r="A45" s="194" t="s">
        <v>152</v>
      </c>
      <c r="B45" s="194">
        <v>0</v>
      </c>
      <c r="C45" s="194">
        <v>26</v>
      </c>
      <c r="D45" s="194">
        <v>0</v>
      </c>
      <c r="E45" s="194">
        <f t="shared" si="1"/>
        <v>26</v>
      </c>
      <c r="F45" s="194">
        <v>0</v>
      </c>
      <c r="G45" s="194">
        <v>43</v>
      </c>
      <c r="H45" s="195">
        <f t="shared" si="0"/>
        <v>0.60465116279069764</v>
      </c>
    </row>
    <row r="46" spans="1:8" x14ac:dyDescent="0.25">
      <c r="A46" s="194" t="s">
        <v>155</v>
      </c>
      <c r="B46" s="194">
        <v>3</v>
      </c>
      <c r="C46" s="194">
        <v>28</v>
      </c>
      <c r="D46" s="194">
        <v>0</v>
      </c>
      <c r="E46" s="194">
        <v>31</v>
      </c>
      <c r="F46" s="194">
        <v>0</v>
      </c>
      <c r="G46" s="194">
        <v>29</v>
      </c>
      <c r="H46" s="195">
        <v>1.0689655172413792</v>
      </c>
    </row>
    <row r="47" spans="1:8" x14ac:dyDescent="0.25">
      <c r="A47" s="194" t="s">
        <v>160</v>
      </c>
      <c r="B47" s="194">
        <v>0</v>
      </c>
      <c r="C47" s="194">
        <v>16</v>
      </c>
      <c r="D47" s="194">
        <v>0</v>
      </c>
      <c r="E47" s="194">
        <f t="shared" si="1"/>
        <v>16</v>
      </c>
      <c r="F47" s="194">
        <v>0</v>
      </c>
      <c r="G47" s="194">
        <v>16</v>
      </c>
      <c r="H47" s="195">
        <f t="shared" si="0"/>
        <v>1</v>
      </c>
    </row>
    <row r="48" spans="1:8" x14ac:dyDescent="0.25">
      <c r="A48" s="194" t="s">
        <v>163</v>
      </c>
      <c r="B48" s="194">
        <v>4</v>
      </c>
      <c r="C48" s="194">
        <v>30</v>
      </c>
      <c r="D48" s="194">
        <v>0</v>
      </c>
      <c r="E48" s="194">
        <f t="shared" si="1"/>
        <v>34</v>
      </c>
      <c r="F48" s="194">
        <v>4</v>
      </c>
      <c r="G48" s="194">
        <v>26</v>
      </c>
      <c r="H48" s="195">
        <f t="shared" si="0"/>
        <v>1.3076923076923077</v>
      </c>
    </row>
    <row r="49" spans="1:8" x14ac:dyDescent="0.25">
      <c r="A49" s="194" t="s">
        <v>166</v>
      </c>
      <c r="B49" s="194">
        <v>2</v>
      </c>
      <c r="C49" s="194">
        <v>59</v>
      </c>
      <c r="D49" s="194">
        <v>0</v>
      </c>
      <c r="E49" s="194">
        <f t="shared" si="1"/>
        <v>61</v>
      </c>
      <c r="F49" s="194">
        <v>1</v>
      </c>
      <c r="G49" s="194">
        <v>64</v>
      </c>
      <c r="H49" s="195">
        <f t="shared" si="0"/>
        <v>0.953125</v>
      </c>
    </row>
    <row r="50" spans="1:8" x14ac:dyDescent="0.25">
      <c r="A50" s="194" t="s">
        <v>169</v>
      </c>
      <c r="B50" s="194">
        <v>1</v>
      </c>
      <c r="C50" s="194">
        <v>16</v>
      </c>
      <c r="D50" s="194">
        <v>0</v>
      </c>
      <c r="E50" s="194">
        <f t="shared" si="1"/>
        <v>17</v>
      </c>
      <c r="F50" s="194">
        <v>1</v>
      </c>
      <c r="G50" s="194">
        <v>12</v>
      </c>
      <c r="H50" s="195">
        <f t="shared" si="0"/>
        <v>1.4166666666666667</v>
      </c>
    </row>
    <row r="51" spans="1:8" x14ac:dyDescent="0.25">
      <c r="A51" s="194" t="s">
        <v>172</v>
      </c>
      <c r="B51" s="194">
        <v>8</v>
      </c>
      <c r="C51" s="194">
        <v>63</v>
      </c>
      <c r="D51" s="194">
        <v>0</v>
      </c>
      <c r="E51" s="194">
        <f t="shared" si="1"/>
        <v>71</v>
      </c>
      <c r="F51" s="194">
        <v>0</v>
      </c>
      <c r="G51" s="194">
        <v>91</v>
      </c>
      <c r="H51" s="195">
        <f t="shared" si="0"/>
        <v>0.78021978021978022</v>
      </c>
    </row>
    <row r="52" spans="1:8" x14ac:dyDescent="0.25">
      <c r="A52" s="194" t="s">
        <v>174</v>
      </c>
      <c r="B52" s="194">
        <v>1</v>
      </c>
      <c r="C52" s="194">
        <v>17</v>
      </c>
      <c r="D52" s="194">
        <v>0</v>
      </c>
      <c r="E52" s="194">
        <f t="shared" si="1"/>
        <v>18</v>
      </c>
      <c r="F52" s="194">
        <v>1</v>
      </c>
      <c r="G52" s="194">
        <v>11</v>
      </c>
      <c r="H52" s="195">
        <f t="shared" si="0"/>
        <v>1.6363636363636365</v>
      </c>
    </row>
    <row r="53" spans="1:8" x14ac:dyDescent="0.25">
      <c r="A53" s="194" t="s">
        <v>177</v>
      </c>
      <c r="B53" s="194">
        <v>1</v>
      </c>
      <c r="C53" s="194">
        <v>24</v>
      </c>
      <c r="D53" s="194">
        <v>0</v>
      </c>
      <c r="E53" s="194">
        <f t="shared" si="1"/>
        <v>25</v>
      </c>
      <c r="F53" s="194">
        <v>0</v>
      </c>
      <c r="G53" s="194">
        <v>25</v>
      </c>
      <c r="H53" s="195">
        <f t="shared" si="0"/>
        <v>1</v>
      </c>
    </row>
    <row r="54" spans="1:8" x14ac:dyDescent="0.25">
      <c r="A54" s="194" t="s">
        <v>436</v>
      </c>
      <c r="B54" s="194">
        <v>65</v>
      </c>
      <c r="C54" s="194">
        <v>2550</v>
      </c>
      <c r="D54" s="194">
        <v>1</v>
      </c>
      <c r="E54" s="194">
        <v>2616</v>
      </c>
      <c r="F54" s="194">
        <v>4</v>
      </c>
      <c r="G54" s="194">
        <v>2876</v>
      </c>
      <c r="H54" s="195">
        <v>0.90959666203059808</v>
      </c>
    </row>
    <row r="55" spans="1:8" x14ac:dyDescent="0.25">
      <c r="A55" s="194" t="s">
        <v>208</v>
      </c>
      <c r="B55" s="194">
        <v>1</v>
      </c>
      <c r="C55" s="194">
        <v>21</v>
      </c>
      <c r="D55" s="194">
        <v>0</v>
      </c>
      <c r="E55" s="194">
        <f t="shared" ref="E55:E76" si="2">SUM(B55:D55)</f>
        <v>22</v>
      </c>
      <c r="F55" s="194">
        <v>1</v>
      </c>
      <c r="G55" s="194">
        <v>32</v>
      </c>
      <c r="H55" s="195">
        <f t="shared" ref="H55:H77" si="3">E55/G55</f>
        <v>0.6875</v>
      </c>
    </row>
    <row r="56" spans="1:8" x14ac:dyDescent="0.25">
      <c r="A56" s="194" t="s">
        <v>210</v>
      </c>
      <c r="B56" s="194">
        <v>0</v>
      </c>
      <c r="C56" s="194">
        <v>5</v>
      </c>
      <c r="D56" s="194">
        <v>0</v>
      </c>
      <c r="E56" s="194">
        <f t="shared" si="2"/>
        <v>5</v>
      </c>
      <c r="F56" s="194">
        <v>0</v>
      </c>
      <c r="G56" s="194">
        <v>12</v>
      </c>
      <c r="H56" s="195">
        <f t="shared" si="3"/>
        <v>0.41666666666666669</v>
      </c>
    </row>
    <row r="57" spans="1:8" x14ac:dyDescent="0.25">
      <c r="A57" s="194" t="s">
        <v>213</v>
      </c>
      <c r="B57" s="194">
        <v>7</v>
      </c>
      <c r="C57" s="194">
        <v>48</v>
      </c>
      <c r="D57" s="194">
        <v>0</v>
      </c>
      <c r="E57" s="194">
        <f t="shared" si="2"/>
        <v>55</v>
      </c>
      <c r="F57" s="194">
        <v>7</v>
      </c>
      <c r="G57" s="194">
        <v>59</v>
      </c>
      <c r="H57" s="195">
        <f t="shared" si="3"/>
        <v>0.93220338983050843</v>
      </c>
    </row>
    <row r="58" spans="1:8" x14ac:dyDescent="0.25">
      <c r="A58" s="194" t="s">
        <v>216</v>
      </c>
      <c r="B58" s="194">
        <v>2</v>
      </c>
      <c r="C58" s="194">
        <v>14</v>
      </c>
      <c r="D58" s="194">
        <v>0</v>
      </c>
      <c r="E58" s="194">
        <v>16</v>
      </c>
      <c r="F58" s="194">
        <v>2</v>
      </c>
      <c r="G58" s="194">
        <v>41</v>
      </c>
      <c r="H58" s="195">
        <v>0.3902439024390244</v>
      </c>
    </row>
    <row r="59" spans="1:8" x14ac:dyDescent="0.25">
      <c r="A59" s="194" t="s">
        <v>219</v>
      </c>
      <c r="B59" s="194">
        <v>1</v>
      </c>
      <c r="C59" s="194">
        <v>134</v>
      </c>
      <c r="D59" s="194">
        <v>0</v>
      </c>
      <c r="E59" s="194">
        <v>135</v>
      </c>
      <c r="F59" s="194">
        <v>1</v>
      </c>
      <c r="G59" s="194">
        <v>116</v>
      </c>
      <c r="H59" s="195">
        <v>1.1637931034482758</v>
      </c>
    </row>
    <row r="60" spans="1:8" x14ac:dyDescent="0.25">
      <c r="A60" s="194" t="s">
        <v>224</v>
      </c>
      <c r="B60" s="194">
        <v>14</v>
      </c>
      <c r="C60" s="194">
        <v>77</v>
      </c>
      <c r="D60" s="194">
        <v>0</v>
      </c>
      <c r="E60" s="194">
        <f t="shared" si="2"/>
        <v>91</v>
      </c>
      <c r="F60" s="194">
        <v>10</v>
      </c>
      <c r="G60" s="194">
        <v>64</v>
      </c>
      <c r="H60" s="195">
        <f t="shared" si="3"/>
        <v>1.421875</v>
      </c>
    </row>
    <row r="61" spans="1:8" x14ac:dyDescent="0.25">
      <c r="A61" s="194" t="s">
        <v>227</v>
      </c>
      <c r="B61" s="194">
        <v>2</v>
      </c>
      <c r="C61" s="194">
        <v>17</v>
      </c>
      <c r="D61" s="194">
        <v>0</v>
      </c>
      <c r="E61" s="194">
        <f t="shared" si="2"/>
        <v>19</v>
      </c>
      <c r="F61" s="194">
        <v>2</v>
      </c>
      <c r="G61" s="194">
        <v>26</v>
      </c>
      <c r="H61" s="195">
        <f t="shared" si="3"/>
        <v>0.73076923076923073</v>
      </c>
    </row>
    <row r="62" spans="1:8" x14ac:dyDescent="0.25">
      <c r="A62" s="194" t="s">
        <v>230</v>
      </c>
      <c r="B62" s="194">
        <v>13</v>
      </c>
      <c r="C62" s="194">
        <v>107</v>
      </c>
      <c r="D62" s="194">
        <v>0</v>
      </c>
      <c r="E62" s="194">
        <f t="shared" si="2"/>
        <v>120</v>
      </c>
      <c r="F62" s="194">
        <v>0</v>
      </c>
      <c r="G62" s="194">
        <v>174</v>
      </c>
      <c r="H62" s="195">
        <f t="shared" si="3"/>
        <v>0.68965517241379315</v>
      </c>
    </row>
    <row r="63" spans="1:8" x14ac:dyDescent="0.25">
      <c r="A63" s="194" t="s">
        <v>233</v>
      </c>
      <c r="B63" s="194">
        <v>2</v>
      </c>
      <c r="C63" s="194">
        <v>14</v>
      </c>
      <c r="D63" s="194">
        <v>0</v>
      </c>
      <c r="E63" s="194">
        <f t="shared" si="2"/>
        <v>16</v>
      </c>
      <c r="F63" s="194">
        <v>0</v>
      </c>
      <c r="G63" s="194">
        <v>9</v>
      </c>
      <c r="H63" s="195">
        <f t="shared" si="3"/>
        <v>1.7777777777777777</v>
      </c>
    </row>
    <row r="64" spans="1:8" x14ac:dyDescent="0.25">
      <c r="A64" s="194" t="s">
        <v>236</v>
      </c>
      <c r="B64" s="194">
        <v>0</v>
      </c>
      <c r="C64" s="194">
        <v>2</v>
      </c>
      <c r="D64" s="194">
        <v>0</v>
      </c>
      <c r="E64" s="194">
        <f t="shared" si="2"/>
        <v>2</v>
      </c>
      <c r="F64" s="194">
        <v>0</v>
      </c>
      <c r="G64" s="194">
        <v>2</v>
      </c>
      <c r="H64" s="195">
        <f t="shared" si="3"/>
        <v>1</v>
      </c>
    </row>
    <row r="65" spans="1:10" x14ac:dyDescent="0.25">
      <c r="A65" s="194" t="s">
        <v>239</v>
      </c>
      <c r="B65" s="194">
        <v>10</v>
      </c>
      <c r="C65" s="194">
        <v>86</v>
      </c>
      <c r="D65" s="194">
        <v>0</v>
      </c>
      <c r="E65" s="194">
        <f t="shared" si="2"/>
        <v>96</v>
      </c>
      <c r="F65" s="194">
        <v>7</v>
      </c>
      <c r="G65" s="194">
        <v>90</v>
      </c>
      <c r="H65" s="195">
        <f t="shared" si="3"/>
        <v>1.0666666666666667</v>
      </c>
    </row>
    <row r="66" spans="1:10" x14ac:dyDescent="0.25">
      <c r="A66" s="194" t="s">
        <v>242</v>
      </c>
      <c r="B66" s="194">
        <v>5</v>
      </c>
      <c r="C66" s="194">
        <v>33</v>
      </c>
      <c r="D66" s="194">
        <v>0</v>
      </c>
      <c r="E66" s="194">
        <f t="shared" si="2"/>
        <v>38</v>
      </c>
      <c r="F66" s="194">
        <v>1</v>
      </c>
      <c r="G66" s="194">
        <v>63</v>
      </c>
      <c r="H66" s="195">
        <f t="shared" si="3"/>
        <v>0.60317460317460314</v>
      </c>
    </row>
    <row r="67" spans="1:10" x14ac:dyDescent="0.25">
      <c r="A67" s="194" t="s">
        <v>246</v>
      </c>
      <c r="B67" s="194">
        <v>2</v>
      </c>
      <c r="C67" s="194">
        <v>49</v>
      </c>
      <c r="D67" s="194">
        <v>0</v>
      </c>
      <c r="E67" s="194">
        <f t="shared" si="2"/>
        <v>51</v>
      </c>
      <c r="F67" s="194">
        <v>2</v>
      </c>
      <c r="G67" s="194">
        <v>61</v>
      </c>
      <c r="H67" s="195">
        <f t="shared" si="3"/>
        <v>0.83606557377049184</v>
      </c>
    </row>
    <row r="68" spans="1:10" x14ac:dyDescent="0.25">
      <c r="A68" s="194" t="s">
        <v>249</v>
      </c>
      <c r="B68" s="194">
        <v>3</v>
      </c>
      <c r="C68" s="194">
        <v>41</v>
      </c>
      <c r="D68" s="194">
        <v>0</v>
      </c>
      <c r="E68" s="194">
        <f t="shared" si="2"/>
        <v>44</v>
      </c>
      <c r="F68" s="194">
        <v>0</v>
      </c>
      <c r="G68" s="194">
        <v>59</v>
      </c>
      <c r="H68" s="195">
        <f t="shared" si="3"/>
        <v>0.74576271186440679</v>
      </c>
    </row>
    <row r="69" spans="1:10" x14ac:dyDescent="0.25">
      <c r="A69" s="194" t="s">
        <v>252</v>
      </c>
      <c r="B69" s="194">
        <v>55</v>
      </c>
      <c r="C69" s="194">
        <v>8</v>
      </c>
      <c r="D69" s="194">
        <v>0</v>
      </c>
      <c r="E69" s="194">
        <f t="shared" si="2"/>
        <v>63</v>
      </c>
      <c r="F69" s="194">
        <v>0</v>
      </c>
      <c r="G69" s="194">
        <v>66</v>
      </c>
      <c r="H69" s="195">
        <f t="shared" si="3"/>
        <v>0.95454545454545459</v>
      </c>
    </row>
    <row r="70" spans="1:10" x14ac:dyDescent="0.25">
      <c r="A70" s="194" t="s">
        <v>255</v>
      </c>
      <c r="B70" s="194">
        <v>1</v>
      </c>
      <c r="C70" s="194">
        <v>14</v>
      </c>
      <c r="D70" s="194">
        <v>0</v>
      </c>
      <c r="E70" s="194">
        <f t="shared" si="2"/>
        <v>15</v>
      </c>
      <c r="F70" s="194">
        <v>0</v>
      </c>
      <c r="G70" s="194">
        <v>15</v>
      </c>
      <c r="H70" s="195">
        <f t="shared" si="3"/>
        <v>1</v>
      </c>
    </row>
    <row r="71" spans="1:10" x14ac:dyDescent="0.25">
      <c r="A71" s="194" t="s">
        <v>258</v>
      </c>
      <c r="B71" s="194">
        <v>133</v>
      </c>
      <c r="C71" s="194">
        <v>1259</v>
      </c>
      <c r="D71" s="194">
        <v>0</v>
      </c>
      <c r="E71" s="194">
        <v>1392</v>
      </c>
      <c r="F71" s="194">
        <v>23</v>
      </c>
      <c r="G71" s="194">
        <v>1396</v>
      </c>
      <c r="H71" s="195">
        <v>0.99713467048710602</v>
      </c>
    </row>
    <row r="72" spans="1:10" x14ac:dyDescent="0.25">
      <c r="A72" s="194" t="s">
        <v>277</v>
      </c>
      <c r="B72" s="194">
        <v>1</v>
      </c>
      <c r="C72" s="194">
        <v>58</v>
      </c>
      <c r="D72" s="194">
        <v>0</v>
      </c>
      <c r="E72" s="194">
        <v>59</v>
      </c>
      <c r="F72" s="194">
        <v>1</v>
      </c>
      <c r="G72" s="194">
        <v>62</v>
      </c>
      <c r="H72" s="195">
        <v>0.95161290322580649</v>
      </c>
    </row>
    <row r="73" spans="1:10" x14ac:dyDescent="0.25">
      <c r="A73" s="194" t="s">
        <v>281</v>
      </c>
      <c r="B73" s="194">
        <v>4</v>
      </c>
      <c r="C73" s="194">
        <v>68</v>
      </c>
      <c r="D73" s="194">
        <v>0</v>
      </c>
      <c r="E73" s="194">
        <f t="shared" si="2"/>
        <v>72</v>
      </c>
      <c r="F73" s="194">
        <v>2</v>
      </c>
      <c r="G73" s="194">
        <v>84</v>
      </c>
      <c r="H73" s="195">
        <f t="shared" si="3"/>
        <v>0.8571428571428571</v>
      </c>
    </row>
    <row r="74" spans="1:10" x14ac:dyDescent="0.25">
      <c r="A74" s="194" t="s">
        <v>284</v>
      </c>
      <c r="B74" s="194">
        <v>0</v>
      </c>
      <c r="C74" s="194">
        <v>10</v>
      </c>
      <c r="D74" s="194">
        <v>0</v>
      </c>
      <c r="E74" s="194">
        <f t="shared" si="2"/>
        <v>10</v>
      </c>
      <c r="F74" s="194">
        <v>0</v>
      </c>
      <c r="G74" s="194">
        <v>13</v>
      </c>
      <c r="H74" s="195">
        <f t="shared" si="3"/>
        <v>0.76923076923076927</v>
      </c>
    </row>
    <row r="75" spans="1:10" x14ac:dyDescent="0.25">
      <c r="A75" s="194" t="s">
        <v>287</v>
      </c>
      <c r="B75" s="194">
        <v>0</v>
      </c>
      <c r="C75" s="194">
        <v>32</v>
      </c>
      <c r="D75" s="194">
        <v>0</v>
      </c>
      <c r="E75" s="194">
        <f t="shared" si="2"/>
        <v>32</v>
      </c>
      <c r="F75" s="194">
        <v>0</v>
      </c>
      <c r="G75" s="194">
        <v>35</v>
      </c>
      <c r="H75" s="195">
        <f>E75/G75</f>
        <v>0.91428571428571426</v>
      </c>
    </row>
    <row r="76" spans="1:10" ht="13.8" thickBot="1" x14ac:dyDescent="0.3">
      <c r="A76" s="194" t="s">
        <v>426</v>
      </c>
      <c r="B76" s="194">
        <v>8</v>
      </c>
      <c r="C76" s="194">
        <v>11</v>
      </c>
      <c r="D76" s="194">
        <v>0</v>
      </c>
      <c r="E76" s="194">
        <f t="shared" si="2"/>
        <v>19</v>
      </c>
      <c r="F76" s="194">
        <v>0</v>
      </c>
      <c r="G76" s="194">
        <v>19</v>
      </c>
      <c r="H76" s="195">
        <f>E76/G76</f>
        <v>1</v>
      </c>
    </row>
    <row r="77" spans="1:10" ht="13.8" thickTop="1" x14ac:dyDescent="0.25">
      <c r="A77" s="196" t="s">
        <v>431</v>
      </c>
      <c r="B77" s="196">
        <f>SUM(B3:B76)</f>
        <v>512</v>
      </c>
      <c r="C77" s="196">
        <f>SUM(C3:C76)</f>
        <v>6926</v>
      </c>
      <c r="D77" s="196">
        <f>SUM(D3:D76)</f>
        <v>2</v>
      </c>
      <c r="E77" s="196">
        <f t="shared" ref="E77" si="4">B77+C77+D77</f>
        <v>7440</v>
      </c>
      <c r="F77" s="196">
        <f>SUM(F3:F76)</f>
        <v>153</v>
      </c>
      <c r="G77" s="196">
        <f>SUM(G3:G76)</f>
        <v>7969</v>
      </c>
      <c r="H77" s="197">
        <f t="shared" si="3"/>
        <v>0.93361776885431047</v>
      </c>
    </row>
    <row r="78" spans="1:10" x14ac:dyDescent="0.25">
      <c r="A78" s="149"/>
      <c r="B78" s="149"/>
      <c r="C78" s="149"/>
      <c r="D78" s="149"/>
      <c r="E78" s="149"/>
      <c r="F78" s="149"/>
      <c r="G78" s="149"/>
      <c r="H78" s="149"/>
      <c r="I78" s="149"/>
      <c r="J78" s="150"/>
    </row>
    <row r="79" spans="1:10" s="96" customFormat="1" x14ac:dyDescent="0.25">
      <c r="A79" s="149"/>
      <c r="B79" s="149"/>
      <c r="C79" s="149"/>
      <c r="D79" s="149"/>
      <c r="E79" s="149"/>
      <c r="F79" s="149"/>
      <c r="G79" s="149"/>
      <c r="H79" s="149"/>
      <c r="I79" s="149"/>
      <c r="J79" s="150"/>
    </row>
    <row r="80" spans="1:10" x14ac:dyDescent="0.25">
      <c r="A80" s="96" t="s">
        <v>290</v>
      </c>
      <c r="B80" s="96"/>
      <c r="C80" s="96"/>
      <c r="D80" s="96"/>
      <c r="E80" s="96"/>
      <c r="F80" s="96"/>
      <c r="G80" s="96"/>
      <c r="H80" s="96"/>
      <c r="I80" s="96"/>
      <c r="J80" s="127"/>
    </row>
    <row r="81" spans="1:10" s="96" customFormat="1" x14ac:dyDescent="0.25">
      <c r="A81" s="149"/>
      <c r="B81" s="149"/>
      <c r="C81" s="149"/>
      <c r="D81" s="149"/>
      <c r="E81" s="149"/>
      <c r="F81" s="149"/>
      <c r="G81" s="149"/>
      <c r="H81" s="149"/>
      <c r="I81" s="149"/>
      <c r="J81" s="150"/>
    </row>
    <row r="82" spans="1:10" x14ac:dyDescent="0.25">
      <c r="A82" s="96" t="s">
        <v>291</v>
      </c>
      <c r="B82" s="96"/>
      <c r="C82" s="96"/>
      <c r="D82" s="96"/>
      <c r="E82" s="96"/>
      <c r="F82" s="96"/>
      <c r="G82" s="96"/>
      <c r="H82" s="96"/>
      <c r="I82" s="96"/>
      <c r="J82" s="127"/>
    </row>
    <row r="83" spans="1:10" x14ac:dyDescent="0.25">
      <c r="A83" s="149"/>
      <c r="B83" s="149"/>
      <c r="C83" s="149"/>
      <c r="D83" s="149"/>
      <c r="E83" s="149"/>
      <c r="F83" s="149"/>
      <c r="G83" s="149"/>
      <c r="H83" s="149"/>
      <c r="I83" s="149"/>
      <c r="J83" s="150"/>
    </row>
    <row r="84" spans="1:10" x14ac:dyDescent="0.25">
      <c r="A84" s="149"/>
      <c r="B84" s="149"/>
      <c r="C84" s="149"/>
      <c r="D84" s="149"/>
      <c r="E84" s="149"/>
      <c r="F84" s="149"/>
      <c r="G84" s="149"/>
      <c r="H84" s="149"/>
      <c r="I84" s="149"/>
      <c r="J84" s="150"/>
    </row>
    <row r="85" spans="1:10" x14ac:dyDescent="0.25">
      <c r="A85" s="149"/>
      <c r="B85" s="149"/>
      <c r="C85" s="149"/>
      <c r="D85" s="149"/>
      <c r="E85" s="149"/>
      <c r="F85" s="149"/>
      <c r="G85" s="149"/>
      <c r="H85" s="149"/>
      <c r="I85" s="149"/>
      <c r="J85" s="150"/>
    </row>
    <row r="86" spans="1:10" x14ac:dyDescent="0.25">
      <c r="A86" s="149"/>
      <c r="B86" s="149"/>
      <c r="C86" s="149"/>
      <c r="D86" s="149"/>
      <c r="E86" s="149"/>
      <c r="F86" s="149"/>
      <c r="G86" s="149"/>
      <c r="H86" s="149"/>
      <c r="I86" s="149"/>
      <c r="J86" s="150"/>
    </row>
    <row r="87" spans="1:10" x14ac:dyDescent="0.25">
      <c r="A87" s="149"/>
      <c r="B87" s="149"/>
      <c r="C87" s="149"/>
      <c r="D87" s="149"/>
      <c r="E87" s="149"/>
      <c r="F87" s="149"/>
      <c r="G87" s="149"/>
      <c r="H87" s="149"/>
      <c r="I87" s="149"/>
      <c r="J87" s="150"/>
    </row>
    <row r="88" spans="1:10" x14ac:dyDescent="0.25">
      <c r="A88" s="149"/>
      <c r="B88" s="149"/>
      <c r="C88" s="149"/>
      <c r="D88" s="149"/>
      <c r="E88" s="149"/>
      <c r="F88" s="149"/>
      <c r="G88" s="149"/>
      <c r="H88" s="149"/>
      <c r="I88" s="149"/>
      <c r="J88" s="150"/>
    </row>
    <row r="89" spans="1:10" x14ac:dyDescent="0.25">
      <c r="A89" s="149"/>
      <c r="B89" s="149"/>
      <c r="C89" s="149"/>
      <c r="D89" s="149"/>
      <c r="E89" s="149"/>
      <c r="F89" s="149"/>
      <c r="G89" s="149"/>
      <c r="H89" s="149"/>
      <c r="I89" s="149"/>
      <c r="J89" s="150"/>
    </row>
    <row r="90" spans="1:10" x14ac:dyDescent="0.25">
      <c r="A90" s="149"/>
      <c r="B90" s="149"/>
      <c r="C90" s="149"/>
      <c r="D90" s="149"/>
      <c r="E90" s="149"/>
      <c r="F90" s="149"/>
      <c r="G90" s="149"/>
      <c r="H90" s="149"/>
      <c r="I90" s="149"/>
      <c r="J90" s="150"/>
    </row>
    <row r="91" spans="1:10" x14ac:dyDescent="0.25">
      <c r="A91" s="149"/>
      <c r="B91" s="149"/>
      <c r="C91" s="149"/>
      <c r="D91" s="149"/>
      <c r="E91" s="149"/>
      <c r="F91" s="149"/>
      <c r="G91" s="149"/>
      <c r="H91" s="149"/>
      <c r="I91" s="149"/>
      <c r="J91" s="150"/>
    </row>
    <row r="92" spans="1:10" x14ac:dyDescent="0.25">
      <c r="A92" s="149"/>
      <c r="B92" s="149"/>
      <c r="C92" s="149"/>
      <c r="D92" s="149"/>
      <c r="E92" s="149"/>
      <c r="F92" s="149"/>
      <c r="G92" s="149"/>
      <c r="H92" s="149"/>
      <c r="I92" s="149"/>
      <c r="J92" s="150"/>
    </row>
    <row r="93" spans="1:10" x14ac:dyDescent="0.25">
      <c r="A93" s="149"/>
      <c r="B93" s="149"/>
      <c r="C93" s="149"/>
      <c r="D93" s="149"/>
      <c r="E93" s="149"/>
      <c r="F93" s="149"/>
      <c r="G93" s="149"/>
      <c r="H93" s="149"/>
      <c r="I93" s="149"/>
      <c r="J93" s="150"/>
    </row>
    <row r="94" spans="1:10" x14ac:dyDescent="0.25">
      <c r="A94" s="149"/>
      <c r="B94" s="149"/>
      <c r="C94" s="149"/>
      <c r="D94" s="149"/>
      <c r="E94" s="149"/>
      <c r="F94" s="149"/>
      <c r="G94" s="149"/>
      <c r="H94" s="149"/>
      <c r="I94" s="149"/>
      <c r="J94" s="150"/>
    </row>
    <row r="95" spans="1:10" x14ac:dyDescent="0.25">
      <c r="A95" s="149"/>
      <c r="B95" s="149"/>
      <c r="C95" s="149"/>
      <c r="D95" s="149"/>
      <c r="E95" s="149"/>
      <c r="F95" s="149"/>
      <c r="G95" s="149"/>
      <c r="H95" s="149"/>
      <c r="I95" s="149"/>
      <c r="J95" s="150"/>
    </row>
    <row r="96" spans="1:10" x14ac:dyDescent="0.25">
      <c r="A96" s="149"/>
      <c r="B96" s="149"/>
      <c r="C96" s="149"/>
      <c r="D96" s="149"/>
      <c r="E96" s="149"/>
      <c r="F96" s="149"/>
      <c r="G96" s="149"/>
      <c r="H96" s="149"/>
      <c r="I96" s="149"/>
      <c r="J96" s="150"/>
    </row>
    <row r="97" spans="1:10" x14ac:dyDescent="0.25">
      <c r="A97" s="149"/>
      <c r="B97" s="149"/>
      <c r="C97" s="149"/>
      <c r="D97" s="149"/>
      <c r="E97" s="149"/>
      <c r="F97" s="149"/>
      <c r="G97" s="149"/>
      <c r="H97" s="149"/>
      <c r="I97" s="149"/>
      <c r="J97" s="150"/>
    </row>
    <row r="98" spans="1:10" x14ac:dyDescent="0.25">
      <c r="A98" s="149"/>
      <c r="B98" s="149"/>
      <c r="C98" s="149"/>
      <c r="D98" s="149"/>
      <c r="E98" s="149"/>
      <c r="F98" s="149"/>
      <c r="G98" s="149"/>
      <c r="H98" s="149"/>
      <c r="I98" s="149"/>
      <c r="J98" s="150"/>
    </row>
    <row r="99" spans="1:10" x14ac:dyDescent="0.25">
      <c r="A99" s="149"/>
      <c r="B99" s="149"/>
      <c r="C99" s="149"/>
      <c r="D99" s="149"/>
      <c r="E99" s="149"/>
      <c r="F99" s="149"/>
      <c r="G99" s="149"/>
      <c r="H99" s="149"/>
      <c r="I99" s="149"/>
      <c r="J99" s="150"/>
    </row>
    <row r="100" spans="1:10" x14ac:dyDescent="0.25">
      <c r="A100" s="149"/>
      <c r="B100" s="149"/>
      <c r="C100" s="149"/>
      <c r="D100" s="149"/>
      <c r="E100" s="149"/>
      <c r="F100" s="149"/>
      <c r="G100" s="149"/>
      <c r="H100" s="149"/>
      <c r="I100" s="149"/>
      <c r="J100" s="150"/>
    </row>
    <row r="101" spans="1:10" x14ac:dyDescent="0.25">
      <c r="A101" s="149"/>
      <c r="B101" s="149"/>
      <c r="C101" s="149"/>
      <c r="D101" s="149"/>
      <c r="E101" s="149"/>
      <c r="F101" s="149"/>
      <c r="G101" s="149"/>
      <c r="H101" s="149"/>
      <c r="I101" s="149"/>
      <c r="J101" s="150"/>
    </row>
    <row r="102" spans="1:10" x14ac:dyDescent="0.25">
      <c r="A102" s="149"/>
      <c r="B102" s="149"/>
      <c r="C102" s="149"/>
      <c r="D102" s="149"/>
      <c r="E102" s="149"/>
      <c r="F102" s="149"/>
      <c r="G102" s="149"/>
      <c r="H102" s="149"/>
      <c r="I102" s="149"/>
      <c r="J102" s="150"/>
    </row>
    <row r="103" spans="1:10" x14ac:dyDescent="0.25">
      <c r="A103" s="149"/>
      <c r="B103" s="149"/>
      <c r="C103" s="149"/>
      <c r="D103" s="149"/>
      <c r="E103" s="149"/>
      <c r="F103" s="149"/>
      <c r="G103" s="149"/>
      <c r="H103" s="149"/>
      <c r="I103" s="149"/>
      <c r="J103" s="150"/>
    </row>
    <row r="104" spans="1:10" x14ac:dyDescent="0.25">
      <c r="A104" s="149"/>
      <c r="B104" s="149"/>
      <c r="C104" s="149"/>
      <c r="D104" s="149"/>
      <c r="E104" s="149"/>
      <c r="F104" s="149"/>
      <c r="G104" s="149"/>
      <c r="H104" s="149"/>
      <c r="I104" s="149"/>
      <c r="J104" s="150"/>
    </row>
    <row r="105" spans="1:10" x14ac:dyDescent="0.25">
      <c r="A105" s="149"/>
      <c r="B105" s="149"/>
      <c r="C105" s="149"/>
      <c r="D105" s="149"/>
      <c r="E105" s="149"/>
      <c r="F105" s="149"/>
      <c r="G105" s="149"/>
      <c r="H105" s="149"/>
      <c r="I105" s="149"/>
      <c r="J105" s="150"/>
    </row>
    <row r="106" spans="1:10" x14ac:dyDescent="0.25">
      <c r="A106" s="149"/>
      <c r="B106" s="149"/>
      <c r="C106" s="149"/>
      <c r="D106" s="149"/>
      <c r="E106" s="149"/>
      <c r="F106" s="149"/>
      <c r="G106" s="149"/>
      <c r="H106" s="149"/>
      <c r="I106" s="149"/>
      <c r="J106" s="150"/>
    </row>
    <row r="107" spans="1:10" x14ac:dyDescent="0.25">
      <c r="A107" s="149"/>
      <c r="B107" s="149"/>
      <c r="C107" s="149"/>
      <c r="D107" s="149"/>
      <c r="E107" s="149"/>
      <c r="F107" s="149"/>
      <c r="G107" s="149"/>
      <c r="H107" s="149"/>
      <c r="I107" s="149"/>
      <c r="J107" s="150"/>
    </row>
    <row r="108" spans="1:10" x14ac:dyDescent="0.25">
      <c r="A108" s="149"/>
      <c r="B108" s="149"/>
      <c r="C108" s="149"/>
      <c r="D108" s="149"/>
      <c r="E108" s="149"/>
      <c r="F108" s="149"/>
      <c r="G108" s="149"/>
      <c r="H108" s="149"/>
      <c r="I108" s="149"/>
      <c r="J108" s="150"/>
    </row>
    <row r="109" spans="1:10" x14ac:dyDescent="0.25">
      <c r="A109" s="149"/>
      <c r="B109" s="149"/>
      <c r="C109" s="149"/>
      <c r="D109" s="149"/>
      <c r="E109" s="149"/>
      <c r="F109" s="149"/>
      <c r="G109" s="149"/>
      <c r="H109" s="149"/>
      <c r="I109" s="149"/>
      <c r="J109" s="150"/>
    </row>
    <row r="110" spans="1:10" x14ac:dyDescent="0.25">
      <c r="A110" s="149"/>
      <c r="B110" s="149"/>
      <c r="C110" s="149"/>
      <c r="D110" s="149"/>
      <c r="E110" s="149"/>
      <c r="F110" s="149"/>
      <c r="G110" s="149"/>
      <c r="H110" s="149"/>
      <c r="I110" s="149"/>
      <c r="J110" s="150"/>
    </row>
    <row r="111" spans="1:10" x14ac:dyDescent="0.25">
      <c r="A111" s="149"/>
      <c r="B111" s="149"/>
      <c r="C111" s="149"/>
      <c r="D111" s="149"/>
      <c r="E111" s="149"/>
      <c r="F111" s="149"/>
      <c r="G111" s="149"/>
      <c r="H111" s="149"/>
      <c r="I111" s="149"/>
      <c r="J111" s="150"/>
    </row>
    <row r="112" spans="1:10" x14ac:dyDescent="0.25">
      <c r="A112" s="149"/>
      <c r="B112" s="149"/>
      <c r="C112" s="149"/>
      <c r="D112" s="149"/>
      <c r="E112" s="149"/>
      <c r="F112" s="149"/>
      <c r="G112" s="149"/>
      <c r="H112" s="149"/>
      <c r="I112" s="149"/>
      <c r="J112" s="150"/>
    </row>
    <row r="113" spans="1:10" x14ac:dyDescent="0.25">
      <c r="A113" s="149"/>
      <c r="B113" s="149"/>
      <c r="C113" s="149"/>
      <c r="D113" s="149"/>
      <c r="E113" s="149"/>
      <c r="F113" s="149"/>
      <c r="G113" s="149"/>
      <c r="H113" s="149"/>
      <c r="I113" s="149"/>
      <c r="J113" s="150"/>
    </row>
    <row r="114" spans="1:10" x14ac:dyDescent="0.25">
      <c r="A114" s="149"/>
      <c r="B114" s="149"/>
      <c r="C114" s="149"/>
      <c r="D114" s="149"/>
      <c r="E114" s="149"/>
      <c r="F114" s="149"/>
      <c r="G114" s="149"/>
      <c r="H114" s="149"/>
      <c r="I114" s="149"/>
      <c r="J114" s="150"/>
    </row>
    <row r="115" spans="1:10" x14ac:dyDescent="0.25">
      <c r="A115" s="149"/>
      <c r="B115" s="149"/>
      <c r="C115" s="149"/>
      <c r="D115" s="149"/>
      <c r="E115" s="149"/>
      <c r="F115" s="149"/>
      <c r="G115" s="149"/>
      <c r="H115" s="149"/>
      <c r="I115" s="149"/>
      <c r="J115" s="150"/>
    </row>
    <row r="116" spans="1:10" x14ac:dyDescent="0.25">
      <c r="A116" s="149"/>
      <c r="B116" s="149"/>
      <c r="C116" s="149"/>
      <c r="D116" s="149"/>
      <c r="E116" s="149"/>
      <c r="F116" s="149"/>
      <c r="G116" s="149"/>
      <c r="H116" s="149"/>
      <c r="I116" s="149"/>
      <c r="J116" s="150"/>
    </row>
    <row r="117" spans="1:10" x14ac:dyDescent="0.25">
      <c r="A117" s="149"/>
      <c r="B117" s="149"/>
      <c r="C117" s="149"/>
      <c r="D117" s="149"/>
      <c r="E117" s="149"/>
      <c r="F117" s="149"/>
      <c r="G117" s="149"/>
      <c r="H117" s="149"/>
      <c r="I117" s="149"/>
      <c r="J117" s="150"/>
    </row>
    <row r="118" spans="1:10" x14ac:dyDescent="0.25">
      <c r="A118" s="149"/>
      <c r="B118" s="149"/>
      <c r="C118" s="149"/>
      <c r="D118" s="149"/>
      <c r="E118" s="149"/>
      <c r="F118" s="149"/>
      <c r="G118" s="149"/>
      <c r="H118" s="149"/>
      <c r="I118" s="149"/>
      <c r="J118" s="150"/>
    </row>
    <row r="119" spans="1:10" x14ac:dyDescent="0.25">
      <c r="A119" s="149"/>
      <c r="B119" s="149"/>
      <c r="C119" s="149"/>
      <c r="D119" s="149"/>
      <c r="E119" s="149"/>
      <c r="F119" s="149"/>
      <c r="G119" s="149"/>
      <c r="H119" s="149"/>
      <c r="I119" s="149"/>
      <c r="J119" s="150"/>
    </row>
    <row r="120" spans="1:10" x14ac:dyDescent="0.25">
      <c r="A120" s="149"/>
      <c r="B120" s="149"/>
      <c r="C120" s="149"/>
      <c r="D120" s="149"/>
      <c r="E120" s="149"/>
      <c r="F120" s="149"/>
      <c r="G120" s="149"/>
      <c r="H120" s="149"/>
      <c r="I120" s="149"/>
      <c r="J120" s="150"/>
    </row>
    <row r="121" spans="1:10" x14ac:dyDescent="0.25">
      <c r="A121" s="149"/>
      <c r="B121" s="149"/>
      <c r="C121" s="149"/>
      <c r="D121" s="149"/>
      <c r="E121" s="149"/>
      <c r="F121" s="149"/>
      <c r="G121" s="149"/>
      <c r="H121" s="149"/>
      <c r="I121" s="149"/>
      <c r="J121" s="150"/>
    </row>
    <row r="122" spans="1:10" x14ac:dyDescent="0.25">
      <c r="A122" s="149"/>
      <c r="B122" s="149"/>
      <c r="C122" s="149"/>
      <c r="D122" s="149"/>
      <c r="E122" s="149"/>
      <c r="F122" s="149"/>
      <c r="G122" s="149"/>
      <c r="H122" s="149"/>
      <c r="I122" s="149"/>
      <c r="J122" s="150"/>
    </row>
    <row r="123" spans="1:10" x14ac:dyDescent="0.25">
      <c r="A123" s="149"/>
      <c r="B123" s="149"/>
      <c r="C123" s="149"/>
      <c r="D123" s="149"/>
      <c r="E123" s="149"/>
      <c r="F123" s="149"/>
      <c r="G123" s="149"/>
      <c r="H123" s="149"/>
      <c r="I123" s="149"/>
      <c r="J123" s="150"/>
    </row>
    <row r="124" spans="1:10" x14ac:dyDescent="0.25">
      <c r="A124" s="149"/>
      <c r="B124" s="149"/>
      <c r="C124" s="149"/>
      <c r="D124" s="149"/>
      <c r="E124" s="149"/>
      <c r="F124" s="149"/>
      <c r="G124" s="149"/>
      <c r="H124" s="149"/>
      <c r="I124" s="149"/>
      <c r="J124" s="150"/>
    </row>
    <row r="125" spans="1:10" x14ac:dyDescent="0.25">
      <c r="A125" s="149"/>
      <c r="B125" s="149"/>
      <c r="C125" s="149"/>
      <c r="D125" s="149"/>
      <c r="E125" s="149"/>
      <c r="F125" s="149"/>
      <c r="G125" s="149"/>
      <c r="H125" s="149"/>
      <c r="I125" s="149"/>
      <c r="J125" s="150"/>
    </row>
    <row r="126" spans="1:10" x14ac:dyDescent="0.25">
      <c r="A126" s="149"/>
      <c r="B126" s="149"/>
      <c r="C126" s="149"/>
      <c r="D126" s="149"/>
      <c r="E126" s="149"/>
      <c r="F126" s="149"/>
      <c r="G126" s="149"/>
      <c r="H126" s="149"/>
      <c r="I126" s="149"/>
      <c r="J126" s="150"/>
    </row>
    <row r="127" spans="1:10" x14ac:dyDescent="0.25">
      <c r="A127" s="149"/>
      <c r="B127" s="149"/>
      <c r="C127" s="149"/>
      <c r="D127" s="149"/>
      <c r="E127" s="149"/>
      <c r="F127" s="149"/>
      <c r="G127" s="149"/>
      <c r="H127" s="149"/>
      <c r="I127" s="149"/>
      <c r="J127" s="150"/>
    </row>
    <row r="128" spans="1:10" x14ac:dyDescent="0.25">
      <c r="A128" s="149"/>
      <c r="B128" s="149"/>
      <c r="C128" s="149"/>
      <c r="D128" s="149"/>
      <c r="E128" s="149"/>
      <c r="F128" s="149"/>
      <c r="G128" s="149"/>
      <c r="H128" s="149"/>
      <c r="I128" s="149"/>
      <c r="J128" s="150"/>
    </row>
    <row r="129" spans="1:10" x14ac:dyDescent="0.25">
      <c r="A129" s="149"/>
      <c r="B129" s="149"/>
      <c r="C129" s="149"/>
      <c r="D129" s="149"/>
      <c r="E129" s="149"/>
      <c r="F129" s="149"/>
      <c r="G129" s="149"/>
      <c r="H129" s="149"/>
      <c r="I129" s="149"/>
      <c r="J129" s="150"/>
    </row>
    <row r="130" spans="1:10" x14ac:dyDescent="0.25">
      <c r="A130" s="149"/>
      <c r="B130" s="149"/>
      <c r="C130" s="149"/>
      <c r="D130" s="149"/>
      <c r="E130" s="149"/>
      <c r="F130" s="149"/>
      <c r="G130" s="149"/>
      <c r="H130" s="149"/>
      <c r="I130" s="149"/>
      <c r="J130" s="150"/>
    </row>
    <row r="131" spans="1:10" x14ac:dyDescent="0.25">
      <c r="A131" s="149"/>
      <c r="B131" s="149"/>
      <c r="C131" s="149"/>
      <c r="D131" s="149"/>
      <c r="E131" s="149"/>
      <c r="F131" s="149"/>
      <c r="G131" s="149"/>
      <c r="H131" s="149"/>
      <c r="I131" s="149"/>
      <c r="J131" s="150"/>
    </row>
    <row r="132" spans="1:10" x14ac:dyDescent="0.25">
      <c r="A132" s="149"/>
      <c r="B132" s="149"/>
      <c r="C132" s="149"/>
      <c r="D132" s="149"/>
      <c r="E132" s="149"/>
      <c r="F132" s="149"/>
      <c r="G132" s="149"/>
      <c r="H132" s="149"/>
      <c r="I132" s="149"/>
      <c r="J132" s="150"/>
    </row>
    <row r="133" spans="1:10" x14ac:dyDescent="0.25">
      <c r="A133" s="149"/>
      <c r="B133" s="149"/>
      <c r="C133" s="149"/>
      <c r="D133" s="149"/>
      <c r="E133" s="149"/>
      <c r="F133" s="149"/>
      <c r="G133" s="149"/>
      <c r="H133" s="149"/>
      <c r="I133" s="149"/>
      <c r="J133" s="150"/>
    </row>
    <row r="134" spans="1:10" x14ac:dyDescent="0.25">
      <c r="A134" s="149"/>
      <c r="B134" s="149"/>
      <c r="C134" s="149"/>
      <c r="D134" s="149"/>
      <c r="E134" s="149"/>
      <c r="F134" s="149"/>
      <c r="G134" s="149"/>
      <c r="H134" s="149"/>
      <c r="I134" s="149"/>
      <c r="J134" s="150"/>
    </row>
    <row r="135" spans="1:10" x14ac:dyDescent="0.25">
      <c r="A135" s="149"/>
      <c r="B135" s="149"/>
      <c r="C135" s="149"/>
      <c r="D135" s="149"/>
      <c r="E135" s="149"/>
      <c r="F135" s="149"/>
      <c r="G135" s="149"/>
      <c r="H135" s="149"/>
      <c r="I135" s="149"/>
      <c r="J135" s="150"/>
    </row>
    <row r="136" spans="1:10" x14ac:dyDescent="0.25">
      <c r="A136" s="149"/>
      <c r="B136" s="149"/>
      <c r="C136" s="149"/>
      <c r="D136" s="149"/>
      <c r="E136" s="149"/>
      <c r="F136" s="149"/>
      <c r="G136" s="149"/>
      <c r="H136" s="149"/>
      <c r="I136" s="149"/>
      <c r="J136" s="150"/>
    </row>
    <row r="137" spans="1:10" x14ac:dyDescent="0.25">
      <c r="A137" s="149"/>
      <c r="B137" s="149"/>
      <c r="C137" s="149"/>
      <c r="D137" s="149"/>
      <c r="E137" s="149"/>
      <c r="F137" s="149"/>
      <c r="G137" s="149"/>
      <c r="H137" s="149"/>
      <c r="I137" s="149"/>
      <c r="J137" s="150"/>
    </row>
    <row r="138" spans="1:10" x14ac:dyDescent="0.25">
      <c r="A138" s="149"/>
      <c r="B138" s="149"/>
      <c r="C138" s="149"/>
      <c r="D138" s="149"/>
      <c r="E138" s="149"/>
      <c r="F138" s="149"/>
      <c r="G138" s="149"/>
      <c r="H138" s="149"/>
      <c r="I138" s="149"/>
      <c r="J138" s="150"/>
    </row>
    <row r="139" spans="1:10" x14ac:dyDescent="0.25">
      <c r="A139" s="149"/>
      <c r="B139" s="149"/>
      <c r="C139" s="149"/>
      <c r="D139" s="149"/>
      <c r="E139" s="149"/>
      <c r="F139" s="149"/>
      <c r="G139" s="149"/>
      <c r="H139" s="149"/>
      <c r="I139" s="149"/>
      <c r="J139" s="150"/>
    </row>
    <row r="140" spans="1:10" x14ac:dyDescent="0.25">
      <c r="A140" s="149"/>
      <c r="B140" s="149"/>
      <c r="C140" s="149"/>
      <c r="D140" s="149"/>
      <c r="E140" s="149"/>
      <c r="F140" s="149"/>
      <c r="G140" s="149"/>
      <c r="H140" s="149"/>
      <c r="I140" s="149"/>
      <c r="J140" s="150"/>
    </row>
    <row r="141" spans="1:10" x14ac:dyDescent="0.25">
      <c r="A141" s="149"/>
      <c r="B141" s="149"/>
      <c r="C141" s="149"/>
      <c r="D141" s="149"/>
      <c r="E141" s="149"/>
      <c r="F141" s="149"/>
      <c r="G141" s="149"/>
      <c r="H141" s="149"/>
      <c r="I141" s="149"/>
      <c r="J141" s="150"/>
    </row>
    <row r="142" spans="1:10" x14ac:dyDescent="0.25">
      <c r="A142" s="149"/>
      <c r="B142" s="149"/>
      <c r="C142" s="149"/>
      <c r="D142" s="149"/>
      <c r="E142" s="149"/>
      <c r="F142" s="149"/>
      <c r="G142" s="149"/>
      <c r="H142" s="149"/>
      <c r="I142" s="149"/>
      <c r="J142" s="150"/>
    </row>
    <row r="143" spans="1:10" x14ac:dyDescent="0.25">
      <c r="A143" s="149"/>
      <c r="B143" s="149"/>
      <c r="C143" s="149"/>
      <c r="D143" s="149"/>
      <c r="E143" s="149"/>
      <c r="F143" s="149"/>
      <c r="G143" s="149"/>
      <c r="H143" s="149"/>
      <c r="I143" s="149"/>
      <c r="J143" s="150"/>
    </row>
    <row r="144" spans="1:10" x14ac:dyDescent="0.25">
      <c r="A144" s="149"/>
      <c r="B144" s="149"/>
      <c r="C144" s="149"/>
      <c r="D144" s="149"/>
      <c r="E144" s="149"/>
      <c r="F144" s="149"/>
      <c r="G144" s="149"/>
      <c r="H144" s="149"/>
      <c r="I144" s="149"/>
      <c r="J144" s="150"/>
    </row>
    <row r="145" spans="1:10" x14ac:dyDescent="0.25">
      <c r="A145" s="149"/>
      <c r="B145" s="149"/>
      <c r="C145" s="149"/>
      <c r="D145" s="149"/>
      <c r="E145" s="149"/>
      <c r="F145" s="149"/>
      <c r="G145" s="149"/>
      <c r="H145" s="149"/>
      <c r="I145" s="149"/>
      <c r="J145" s="150"/>
    </row>
    <row r="146" spans="1:10" x14ac:dyDescent="0.25">
      <c r="A146" s="149"/>
      <c r="B146" s="149"/>
      <c r="C146" s="149"/>
      <c r="D146" s="149"/>
      <c r="E146" s="149"/>
      <c r="F146" s="149"/>
      <c r="G146" s="149"/>
      <c r="H146" s="149"/>
      <c r="I146" s="149"/>
      <c r="J146" s="150"/>
    </row>
    <row r="147" spans="1:10" x14ac:dyDescent="0.25">
      <c r="A147" s="149"/>
      <c r="B147" s="149"/>
      <c r="C147" s="149"/>
      <c r="D147" s="149"/>
      <c r="E147" s="149"/>
      <c r="F147" s="149"/>
      <c r="G147" s="149"/>
      <c r="H147" s="149"/>
      <c r="I147" s="149"/>
      <c r="J147" s="150"/>
    </row>
    <row r="148" spans="1:10" x14ac:dyDescent="0.25">
      <c r="A148" s="149"/>
      <c r="B148" s="149"/>
      <c r="C148" s="149"/>
      <c r="D148" s="149"/>
      <c r="E148" s="149"/>
      <c r="F148" s="149"/>
      <c r="G148" s="149"/>
      <c r="H148" s="149"/>
      <c r="I148" s="149"/>
      <c r="J148" s="150"/>
    </row>
    <row r="149" spans="1:10" x14ac:dyDescent="0.25">
      <c r="A149" s="149"/>
      <c r="B149" s="149"/>
      <c r="C149" s="149"/>
      <c r="D149" s="149"/>
      <c r="E149" s="149"/>
      <c r="F149" s="149"/>
      <c r="G149" s="149"/>
      <c r="H149" s="149"/>
      <c r="I149" s="149"/>
      <c r="J149" s="150"/>
    </row>
    <row r="150" spans="1:10" x14ac:dyDescent="0.25">
      <c r="A150" s="149"/>
      <c r="B150" s="149"/>
      <c r="C150" s="149"/>
      <c r="D150" s="149"/>
      <c r="E150" s="149"/>
      <c r="F150" s="149"/>
      <c r="G150" s="149"/>
      <c r="H150" s="149"/>
      <c r="I150" s="149"/>
      <c r="J150" s="150"/>
    </row>
    <row r="151" spans="1:10" x14ac:dyDescent="0.25">
      <c r="A151" s="149"/>
      <c r="B151" s="149"/>
      <c r="C151" s="149"/>
      <c r="D151" s="149"/>
      <c r="E151" s="149"/>
      <c r="F151" s="149"/>
      <c r="G151" s="149"/>
      <c r="H151" s="149"/>
      <c r="I151" s="149"/>
      <c r="J151" s="150"/>
    </row>
    <row r="152" spans="1:10" x14ac:dyDescent="0.25">
      <c r="A152" s="149"/>
      <c r="B152" s="149"/>
      <c r="C152" s="149"/>
      <c r="D152" s="149"/>
      <c r="E152" s="149"/>
      <c r="F152" s="149"/>
      <c r="G152" s="149"/>
      <c r="H152" s="149"/>
      <c r="I152" s="149"/>
      <c r="J152" s="150"/>
    </row>
    <row r="153" spans="1:10" x14ac:dyDescent="0.25">
      <c r="A153" s="149"/>
      <c r="B153" s="149"/>
      <c r="C153" s="149"/>
      <c r="D153" s="149"/>
      <c r="E153" s="149"/>
      <c r="F153" s="149"/>
      <c r="G153" s="149"/>
      <c r="H153" s="149"/>
      <c r="I153" s="149"/>
      <c r="J153" s="150"/>
    </row>
    <row r="154" spans="1:10" x14ac:dyDescent="0.25">
      <c r="A154" s="149"/>
      <c r="B154" s="149"/>
      <c r="C154" s="149"/>
      <c r="D154" s="149"/>
      <c r="E154" s="149"/>
      <c r="F154" s="149"/>
      <c r="G154" s="149"/>
      <c r="H154" s="149"/>
      <c r="I154" s="149"/>
      <c r="J154" s="150"/>
    </row>
    <row r="155" spans="1:10" x14ac:dyDescent="0.25">
      <c r="A155" s="149"/>
      <c r="B155" s="149"/>
      <c r="C155" s="149"/>
      <c r="D155" s="149"/>
      <c r="E155" s="149"/>
      <c r="F155" s="149"/>
      <c r="G155" s="149"/>
      <c r="H155" s="149"/>
      <c r="I155" s="149"/>
      <c r="J155" s="150"/>
    </row>
    <row r="156" spans="1:10" x14ac:dyDescent="0.25">
      <c r="A156" s="149"/>
      <c r="B156" s="149"/>
      <c r="C156" s="149"/>
      <c r="D156" s="149"/>
      <c r="E156" s="149"/>
      <c r="F156" s="149"/>
      <c r="G156" s="149"/>
      <c r="H156" s="149"/>
      <c r="I156" s="149"/>
      <c r="J156" s="150"/>
    </row>
    <row r="157" spans="1:10" x14ac:dyDescent="0.25">
      <c r="A157" s="149"/>
      <c r="B157" s="149"/>
      <c r="C157" s="149"/>
      <c r="D157" s="149"/>
      <c r="E157" s="149"/>
      <c r="F157" s="149"/>
      <c r="G157" s="149"/>
      <c r="H157" s="149"/>
      <c r="I157" s="149"/>
      <c r="J157" s="150"/>
    </row>
    <row r="158" spans="1:10" x14ac:dyDescent="0.25">
      <c r="A158" s="149"/>
      <c r="B158" s="149"/>
      <c r="C158" s="149"/>
      <c r="D158" s="149"/>
      <c r="E158" s="149"/>
      <c r="F158" s="149"/>
      <c r="G158" s="149"/>
      <c r="H158" s="149"/>
      <c r="I158" s="149"/>
      <c r="J158" s="150"/>
    </row>
    <row r="159" spans="1:10" x14ac:dyDescent="0.25">
      <c r="A159" s="149"/>
      <c r="B159" s="149"/>
      <c r="C159" s="149"/>
      <c r="D159" s="149"/>
      <c r="E159" s="149"/>
      <c r="F159" s="149"/>
      <c r="G159" s="149"/>
      <c r="H159" s="149"/>
      <c r="I159" s="149"/>
      <c r="J159" s="150"/>
    </row>
    <row r="160" spans="1:10" x14ac:dyDescent="0.25">
      <c r="A160" s="149"/>
      <c r="B160" s="149"/>
      <c r="C160" s="149"/>
      <c r="D160" s="149"/>
      <c r="E160" s="149"/>
      <c r="F160" s="149"/>
      <c r="G160" s="149"/>
      <c r="H160" s="149"/>
      <c r="I160" s="149"/>
      <c r="J160" s="150"/>
    </row>
    <row r="161" spans="1:10" x14ac:dyDescent="0.25">
      <c r="A161" s="149"/>
      <c r="B161" s="149"/>
      <c r="C161" s="149"/>
      <c r="D161" s="149"/>
      <c r="E161" s="149"/>
      <c r="F161" s="149"/>
      <c r="G161" s="149"/>
      <c r="H161" s="149"/>
      <c r="I161" s="149"/>
      <c r="J161" s="150"/>
    </row>
    <row r="162" spans="1:10" x14ac:dyDescent="0.25">
      <c r="A162" s="149"/>
      <c r="B162" s="149"/>
      <c r="C162" s="149"/>
      <c r="D162" s="149"/>
      <c r="E162" s="149"/>
      <c r="F162" s="149"/>
      <c r="G162" s="149"/>
      <c r="H162" s="149"/>
      <c r="I162" s="149"/>
      <c r="J162" s="150"/>
    </row>
    <row r="163" spans="1:10" x14ac:dyDescent="0.25">
      <c r="A163" s="149"/>
      <c r="B163" s="149"/>
      <c r="C163" s="149"/>
      <c r="D163" s="149"/>
      <c r="E163" s="149"/>
      <c r="F163" s="149"/>
      <c r="G163" s="149"/>
      <c r="H163" s="149"/>
      <c r="I163" s="149"/>
      <c r="J163" s="150"/>
    </row>
    <row r="164" spans="1:10" x14ac:dyDescent="0.25">
      <c r="A164" s="149"/>
      <c r="B164" s="149"/>
      <c r="C164" s="149"/>
      <c r="D164" s="149"/>
      <c r="E164" s="149"/>
      <c r="F164" s="149"/>
      <c r="G164" s="149"/>
      <c r="H164" s="149"/>
      <c r="I164" s="149"/>
      <c r="J164" s="150"/>
    </row>
    <row r="165" spans="1:10" x14ac:dyDescent="0.25">
      <c r="A165" s="149"/>
      <c r="B165" s="149"/>
      <c r="C165" s="149"/>
      <c r="D165" s="149"/>
      <c r="E165" s="149"/>
      <c r="F165" s="149"/>
      <c r="G165" s="149"/>
      <c r="H165" s="149"/>
      <c r="I165" s="149"/>
      <c r="J165" s="150"/>
    </row>
    <row r="166" spans="1:10" x14ac:dyDescent="0.25">
      <c r="A166" s="149"/>
      <c r="B166" s="149"/>
      <c r="C166" s="149"/>
      <c r="D166" s="149"/>
      <c r="E166" s="149"/>
      <c r="F166" s="149"/>
      <c r="G166" s="149"/>
      <c r="H166" s="149"/>
      <c r="I166" s="149"/>
      <c r="J166" s="150"/>
    </row>
    <row r="167" spans="1:10" x14ac:dyDescent="0.25">
      <c r="A167" s="149"/>
      <c r="B167" s="149"/>
      <c r="C167" s="149"/>
      <c r="D167" s="149"/>
      <c r="E167" s="149"/>
      <c r="F167" s="149"/>
      <c r="G167" s="149"/>
      <c r="H167" s="149"/>
      <c r="I167" s="149"/>
      <c r="J167" s="150"/>
    </row>
    <row r="168" spans="1:10" x14ac:dyDescent="0.25">
      <c r="A168" s="149"/>
      <c r="B168" s="149"/>
      <c r="C168" s="149"/>
      <c r="D168" s="149"/>
      <c r="E168" s="149"/>
      <c r="F168" s="149"/>
      <c r="G168" s="149"/>
      <c r="H168" s="149"/>
      <c r="I168" s="149"/>
      <c r="J168" s="150"/>
    </row>
    <row r="169" spans="1:10" x14ac:dyDescent="0.25">
      <c r="A169" s="149"/>
      <c r="B169" s="149"/>
      <c r="C169" s="149"/>
      <c r="D169" s="149"/>
      <c r="E169" s="149"/>
      <c r="F169" s="149"/>
      <c r="G169" s="149"/>
      <c r="H169" s="149"/>
      <c r="I169" s="149"/>
      <c r="J169" s="150"/>
    </row>
    <row r="170" spans="1:10" x14ac:dyDescent="0.25">
      <c r="A170" s="149"/>
      <c r="B170" s="149"/>
      <c r="C170" s="149"/>
      <c r="D170" s="149"/>
      <c r="E170" s="149"/>
      <c r="F170" s="149"/>
      <c r="G170" s="149"/>
      <c r="H170" s="149"/>
      <c r="I170" s="149"/>
      <c r="J170" s="150"/>
    </row>
    <row r="171" spans="1:10" x14ac:dyDescent="0.25">
      <c r="A171" s="149"/>
      <c r="B171" s="149"/>
      <c r="C171" s="149"/>
      <c r="D171" s="149"/>
      <c r="E171" s="149"/>
      <c r="F171" s="149"/>
      <c r="G171" s="149"/>
      <c r="H171" s="149"/>
      <c r="I171" s="149"/>
      <c r="J171" s="150"/>
    </row>
    <row r="172" spans="1:10" x14ac:dyDescent="0.25">
      <c r="A172" s="149"/>
      <c r="B172" s="149"/>
      <c r="C172" s="149"/>
      <c r="D172" s="149"/>
      <c r="E172" s="149"/>
      <c r="F172" s="149"/>
      <c r="G172" s="149"/>
      <c r="H172" s="149"/>
      <c r="I172" s="149"/>
      <c r="J172" s="150"/>
    </row>
    <row r="173" spans="1:10" x14ac:dyDescent="0.25">
      <c r="A173" s="149"/>
      <c r="B173" s="149"/>
      <c r="C173" s="149"/>
      <c r="D173" s="149"/>
      <c r="E173" s="149"/>
      <c r="F173" s="149"/>
      <c r="G173" s="149"/>
      <c r="H173" s="149"/>
      <c r="I173" s="149"/>
      <c r="J173" s="150"/>
    </row>
    <row r="174" spans="1:10" x14ac:dyDescent="0.25">
      <c r="A174" s="149"/>
      <c r="B174" s="149"/>
      <c r="C174" s="149"/>
      <c r="D174" s="149"/>
      <c r="E174" s="149"/>
      <c r="F174" s="149"/>
      <c r="G174" s="149"/>
      <c r="H174" s="149"/>
      <c r="I174" s="149"/>
      <c r="J174" s="150"/>
    </row>
    <row r="175" spans="1:10" x14ac:dyDescent="0.25">
      <c r="A175" s="149"/>
      <c r="B175" s="149"/>
      <c r="C175" s="149"/>
      <c r="D175" s="149"/>
      <c r="E175" s="149"/>
      <c r="F175" s="149"/>
      <c r="G175" s="149"/>
      <c r="H175" s="149"/>
      <c r="I175" s="149"/>
      <c r="J175" s="150"/>
    </row>
    <row r="176" spans="1:10" x14ac:dyDescent="0.25">
      <c r="A176" s="149"/>
      <c r="B176" s="149"/>
      <c r="C176" s="149"/>
      <c r="D176" s="149"/>
      <c r="E176" s="149"/>
      <c r="F176" s="149"/>
      <c r="G176" s="149"/>
      <c r="H176" s="149"/>
      <c r="I176" s="149"/>
      <c r="J176" s="150"/>
    </row>
    <row r="177" spans="1:10" x14ac:dyDescent="0.25">
      <c r="A177" s="149"/>
      <c r="B177" s="149"/>
      <c r="C177" s="149"/>
      <c r="D177" s="149"/>
      <c r="E177" s="149"/>
      <c r="F177" s="149"/>
      <c r="G177" s="149"/>
      <c r="H177" s="149"/>
      <c r="I177" s="149"/>
      <c r="J177" s="150"/>
    </row>
    <row r="178" spans="1:10" x14ac:dyDescent="0.25">
      <c r="A178" s="149"/>
      <c r="B178" s="149"/>
      <c r="C178" s="149"/>
      <c r="D178" s="149"/>
      <c r="E178" s="149"/>
      <c r="F178" s="149"/>
      <c r="G178" s="149"/>
      <c r="H178" s="149"/>
      <c r="I178" s="149"/>
      <c r="J178" s="150"/>
    </row>
    <row r="179" spans="1:10" x14ac:dyDescent="0.25">
      <c r="A179" s="149"/>
      <c r="B179" s="149"/>
      <c r="C179" s="149"/>
      <c r="D179" s="149"/>
      <c r="E179" s="149"/>
      <c r="F179" s="149"/>
      <c r="G179" s="149"/>
      <c r="H179" s="149"/>
      <c r="I179" s="149"/>
      <c r="J179" s="150"/>
    </row>
    <row r="180" spans="1:10" x14ac:dyDescent="0.25">
      <c r="A180" s="149"/>
      <c r="B180" s="149"/>
      <c r="C180" s="149"/>
      <c r="D180" s="149"/>
      <c r="E180" s="149"/>
      <c r="F180" s="149"/>
      <c r="G180" s="149"/>
      <c r="H180" s="149"/>
      <c r="I180" s="149"/>
      <c r="J180" s="150"/>
    </row>
    <row r="181" spans="1:10" x14ac:dyDescent="0.25">
      <c r="A181" s="149"/>
      <c r="B181" s="149"/>
      <c r="C181" s="149"/>
      <c r="D181" s="149"/>
      <c r="E181" s="149"/>
      <c r="F181" s="149"/>
      <c r="G181" s="149"/>
      <c r="H181" s="149"/>
      <c r="I181" s="149"/>
      <c r="J181" s="150"/>
    </row>
    <row r="182" spans="1:10" x14ac:dyDescent="0.25">
      <c r="A182" s="149"/>
      <c r="B182" s="149"/>
      <c r="C182" s="149"/>
      <c r="D182" s="149"/>
      <c r="E182" s="149"/>
      <c r="F182" s="149"/>
      <c r="G182" s="149"/>
      <c r="H182" s="149"/>
      <c r="I182" s="149"/>
      <c r="J182" s="150"/>
    </row>
    <row r="183" spans="1:10" x14ac:dyDescent="0.25">
      <c r="A183" s="149"/>
      <c r="B183" s="149"/>
      <c r="C183" s="149"/>
      <c r="D183" s="149"/>
      <c r="E183" s="149"/>
      <c r="F183" s="149"/>
      <c r="G183" s="149"/>
      <c r="H183" s="149"/>
      <c r="I183" s="149"/>
      <c r="J183" s="150"/>
    </row>
    <row r="184" spans="1:10" x14ac:dyDescent="0.25">
      <c r="A184" s="149"/>
      <c r="B184" s="149"/>
      <c r="C184" s="149"/>
      <c r="D184" s="149"/>
      <c r="E184" s="149"/>
      <c r="F184" s="149"/>
      <c r="G184" s="149"/>
      <c r="H184" s="149"/>
      <c r="I184" s="149"/>
      <c r="J184" s="150"/>
    </row>
    <row r="185" spans="1:10" x14ac:dyDescent="0.25">
      <c r="A185" s="149"/>
      <c r="B185" s="149"/>
      <c r="C185" s="149"/>
      <c r="D185" s="149"/>
      <c r="E185" s="149"/>
      <c r="F185" s="149"/>
      <c r="G185" s="149"/>
      <c r="H185" s="149"/>
      <c r="I185" s="149"/>
      <c r="J185" s="150"/>
    </row>
    <row r="186" spans="1:10" x14ac:dyDescent="0.25">
      <c r="A186" s="149"/>
      <c r="B186" s="149"/>
      <c r="C186" s="149"/>
      <c r="D186" s="149"/>
      <c r="E186" s="149"/>
      <c r="F186" s="149"/>
      <c r="G186" s="149"/>
      <c r="H186" s="149"/>
      <c r="I186" s="149"/>
      <c r="J186" s="150"/>
    </row>
    <row r="187" spans="1:10" x14ac:dyDescent="0.25">
      <c r="A187" s="149"/>
      <c r="B187" s="149"/>
      <c r="C187" s="149"/>
      <c r="D187" s="149"/>
      <c r="E187" s="149"/>
      <c r="F187" s="149"/>
      <c r="G187" s="149"/>
      <c r="H187" s="149"/>
      <c r="I187" s="149"/>
      <c r="J187" s="150"/>
    </row>
    <row r="188" spans="1:10" x14ac:dyDescent="0.25">
      <c r="A188" s="149"/>
      <c r="B188" s="149"/>
      <c r="C188" s="149"/>
      <c r="D188" s="149"/>
      <c r="E188" s="149"/>
      <c r="F188" s="149"/>
      <c r="G188" s="149"/>
      <c r="H188" s="149"/>
      <c r="I188" s="149"/>
      <c r="J188" s="150"/>
    </row>
    <row r="189" spans="1:10" x14ac:dyDescent="0.25">
      <c r="A189" s="149"/>
      <c r="B189" s="149"/>
      <c r="C189" s="149"/>
      <c r="D189" s="149"/>
      <c r="E189" s="149"/>
      <c r="F189" s="149"/>
      <c r="G189" s="149"/>
      <c r="H189" s="149"/>
      <c r="I189" s="149"/>
      <c r="J189" s="150"/>
    </row>
    <row r="190" spans="1:10" x14ac:dyDescent="0.25">
      <c r="A190" s="149"/>
      <c r="B190" s="149"/>
      <c r="C190" s="149"/>
      <c r="D190" s="149"/>
      <c r="E190" s="149"/>
      <c r="F190" s="149"/>
      <c r="G190" s="149"/>
      <c r="H190" s="149"/>
      <c r="I190" s="149"/>
      <c r="J190" s="150"/>
    </row>
    <row r="191" spans="1:10" x14ac:dyDescent="0.25">
      <c r="A191" s="149"/>
      <c r="B191" s="149"/>
      <c r="C191" s="149"/>
      <c r="D191" s="149"/>
      <c r="E191" s="149"/>
      <c r="F191" s="149"/>
      <c r="G191" s="149"/>
      <c r="H191" s="149"/>
      <c r="I191" s="149"/>
      <c r="J191" s="150"/>
    </row>
    <row r="192" spans="1:10" x14ac:dyDescent="0.25">
      <c r="A192" s="149"/>
      <c r="B192" s="149"/>
      <c r="C192" s="149"/>
      <c r="D192" s="149"/>
      <c r="E192" s="149"/>
      <c r="F192" s="149"/>
      <c r="G192" s="149"/>
      <c r="H192" s="149"/>
      <c r="I192" s="149"/>
      <c r="J192" s="150"/>
    </row>
    <row r="193" spans="1:10" x14ac:dyDescent="0.25">
      <c r="A193" s="149"/>
      <c r="B193" s="149"/>
      <c r="C193" s="149"/>
      <c r="D193" s="149"/>
      <c r="E193" s="149"/>
      <c r="F193" s="149"/>
      <c r="G193" s="149"/>
      <c r="H193" s="149"/>
      <c r="I193" s="149"/>
      <c r="J193" s="150"/>
    </row>
    <row r="194" spans="1:10" x14ac:dyDescent="0.25">
      <c r="A194" s="149"/>
      <c r="B194" s="149"/>
      <c r="C194" s="149"/>
      <c r="D194" s="149"/>
      <c r="E194" s="149"/>
      <c r="F194" s="149"/>
      <c r="G194" s="149"/>
      <c r="H194" s="149"/>
      <c r="I194" s="149"/>
      <c r="J194" s="150"/>
    </row>
    <row r="195" spans="1:10" x14ac:dyDescent="0.25">
      <c r="A195" s="149"/>
      <c r="B195" s="149"/>
      <c r="C195" s="149"/>
      <c r="D195" s="149"/>
      <c r="E195" s="149"/>
      <c r="F195" s="149"/>
      <c r="G195" s="149"/>
      <c r="H195" s="149"/>
      <c r="I195" s="149"/>
      <c r="J195" s="150"/>
    </row>
    <row r="196" spans="1:10" x14ac:dyDescent="0.25">
      <c r="A196" s="149"/>
      <c r="B196" s="149"/>
      <c r="C196" s="149"/>
      <c r="D196" s="149"/>
      <c r="E196" s="149"/>
      <c r="F196" s="149"/>
      <c r="G196" s="149"/>
      <c r="H196" s="149"/>
      <c r="I196" s="149"/>
      <c r="J196" s="150"/>
    </row>
    <row r="197" spans="1:10" x14ac:dyDescent="0.25">
      <c r="A197" s="149"/>
      <c r="B197" s="149"/>
      <c r="C197" s="149"/>
      <c r="D197" s="149"/>
      <c r="E197" s="149"/>
      <c r="F197" s="149"/>
      <c r="G197" s="149"/>
      <c r="H197" s="149"/>
      <c r="I197" s="149"/>
      <c r="J197" s="150"/>
    </row>
    <row r="198" spans="1:10" x14ac:dyDescent="0.25">
      <c r="A198" s="149"/>
      <c r="B198" s="149"/>
      <c r="C198" s="149"/>
      <c r="D198" s="149"/>
      <c r="E198" s="149"/>
      <c r="F198" s="149"/>
      <c r="G198" s="149"/>
      <c r="H198" s="149"/>
      <c r="I198" s="149"/>
      <c r="J198" s="150"/>
    </row>
    <row r="199" spans="1:10" x14ac:dyDescent="0.25">
      <c r="A199" s="149"/>
      <c r="B199" s="149"/>
      <c r="C199" s="149"/>
      <c r="D199" s="149"/>
      <c r="E199" s="149"/>
      <c r="F199" s="149"/>
      <c r="G199" s="149"/>
      <c r="H199" s="149"/>
      <c r="I199" s="149"/>
      <c r="J199" s="150"/>
    </row>
    <row r="200" spans="1:10" x14ac:dyDescent="0.25">
      <c r="A200" s="149"/>
      <c r="B200" s="149"/>
      <c r="C200" s="149"/>
      <c r="D200" s="149"/>
      <c r="E200" s="149"/>
      <c r="F200" s="149"/>
      <c r="G200" s="149"/>
      <c r="H200" s="149"/>
      <c r="I200" s="149"/>
      <c r="J200" s="150"/>
    </row>
    <row r="201" spans="1:10" x14ac:dyDescent="0.25">
      <c r="A201" s="149"/>
      <c r="B201" s="149"/>
      <c r="C201" s="149"/>
      <c r="D201" s="149"/>
      <c r="E201" s="149"/>
      <c r="F201" s="149"/>
      <c r="G201" s="149"/>
      <c r="H201" s="149"/>
      <c r="I201" s="149"/>
      <c r="J201" s="150"/>
    </row>
    <row r="202" spans="1:10" x14ac:dyDescent="0.25">
      <c r="A202" s="149"/>
      <c r="B202" s="149"/>
      <c r="C202" s="149"/>
      <c r="D202" s="149"/>
      <c r="E202" s="149"/>
      <c r="F202" s="149"/>
      <c r="G202" s="149"/>
      <c r="H202" s="149"/>
      <c r="I202" s="149"/>
      <c r="J202" s="150"/>
    </row>
    <row r="203" spans="1:10" x14ac:dyDescent="0.25">
      <c r="A203" s="149"/>
      <c r="B203" s="149"/>
      <c r="C203" s="149"/>
      <c r="D203" s="149"/>
      <c r="E203" s="149"/>
      <c r="F203" s="149"/>
      <c r="G203" s="149"/>
      <c r="H203" s="149"/>
      <c r="I203" s="149"/>
      <c r="J203" s="150"/>
    </row>
    <row r="204" spans="1:10" x14ac:dyDescent="0.25">
      <c r="A204" s="149"/>
      <c r="B204" s="149"/>
      <c r="C204" s="149"/>
      <c r="D204" s="149"/>
      <c r="E204" s="149"/>
      <c r="F204" s="149"/>
      <c r="G204" s="149"/>
      <c r="H204" s="149"/>
      <c r="I204" s="149"/>
      <c r="J204" s="150"/>
    </row>
    <row r="205" spans="1:10" x14ac:dyDescent="0.25">
      <c r="A205" s="149"/>
      <c r="B205" s="149"/>
      <c r="C205" s="149"/>
      <c r="D205" s="149"/>
      <c r="E205" s="149"/>
      <c r="F205" s="149"/>
      <c r="G205" s="149"/>
      <c r="H205" s="149"/>
      <c r="I205" s="149"/>
      <c r="J205" s="150"/>
    </row>
    <row r="206" spans="1:10" x14ac:dyDescent="0.25">
      <c r="A206" s="149"/>
      <c r="B206" s="149"/>
      <c r="C206" s="149"/>
      <c r="D206" s="149"/>
      <c r="E206" s="149"/>
      <c r="F206" s="149"/>
      <c r="G206" s="149"/>
      <c r="H206" s="149"/>
      <c r="I206" s="149"/>
      <c r="J206" s="150"/>
    </row>
    <row r="207" spans="1:10" x14ac:dyDescent="0.25">
      <c r="A207" s="149"/>
      <c r="B207" s="149"/>
      <c r="C207" s="149"/>
      <c r="D207" s="149"/>
      <c r="E207" s="149"/>
      <c r="F207" s="149"/>
      <c r="G207" s="149"/>
      <c r="H207" s="149"/>
      <c r="I207" s="149"/>
      <c r="J207" s="150"/>
    </row>
    <row r="208" spans="1:10" x14ac:dyDescent="0.25">
      <c r="A208" s="149"/>
      <c r="B208" s="149"/>
      <c r="C208" s="149"/>
      <c r="D208" s="149"/>
      <c r="E208" s="149"/>
      <c r="F208" s="149"/>
      <c r="G208" s="149"/>
      <c r="H208" s="149"/>
      <c r="I208" s="149"/>
      <c r="J208" s="150"/>
    </row>
    <row r="209" spans="1:10" x14ac:dyDescent="0.25">
      <c r="A209" s="149"/>
      <c r="B209" s="149"/>
      <c r="C209" s="149"/>
      <c r="D209" s="149"/>
      <c r="E209" s="149"/>
      <c r="F209" s="149"/>
      <c r="G209" s="149"/>
      <c r="H209" s="149"/>
      <c r="I209" s="149"/>
      <c r="J209" s="150"/>
    </row>
    <row r="210" spans="1:10" x14ac:dyDescent="0.25">
      <c r="A210" s="149"/>
      <c r="B210" s="149"/>
      <c r="C210" s="149"/>
      <c r="D210" s="149"/>
      <c r="E210" s="149"/>
      <c r="F210" s="149"/>
      <c r="G210" s="149"/>
      <c r="H210" s="149"/>
      <c r="I210" s="149"/>
      <c r="J210" s="150"/>
    </row>
    <row r="211" spans="1:10" x14ac:dyDescent="0.25">
      <c r="A211" s="149"/>
      <c r="B211" s="149"/>
      <c r="C211" s="149"/>
      <c r="D211" s="149"/>
      <c r="E211" s="149"/>
      <c r="F211" s="149"/>
      <c r="G211" s="149"/>
      <c r="H211" s="149"/>
      <c r="I211" s="149"/>
      <c r="J211" s="150"/>
    </row>
    <row r="212" spans="1:10" x14ac:dyDescent="0.25">
      <c r="A212" s="149"/>
      <c r="B212" s="149"/>
      <c r="C212" s="149"/>
      <c r="D212" s="149"/>
      <c r="E212" s="149"/>
      <c r="F212" s="149"/>
      <c r="G212" s="149"/>
      <c r="H212" s="149"/>
      <c r="I212" s="149"/>
      <c r="J212" s="150"/>
    </row>
    <row r="213" spans="1:10" x14ac:dyDescent="0.25">
      <c r="A213" s="149"/>
      <c r="B213" s="149"/>
      <c r="C213" s="149"/>
      <c r="D213" s="149"/>
      <c r="E213" s="149"/>
      <c r="F213" s="149"/>
      <c r="G213" s="149"/>
      <c r="H213" s="149"/>
      <c r="I213" s="149"/>
      <c r="J213" s="150"/>
    </row>
    <row r="214" spans="1:10" x14ac:dyDescent="0.25">
      <c r="A214" s="149"/>
      <c r="B214" s="149"/>
      <c r="C214" s="149"/>
      <c r="D214" s="149"/>
      <c r="E214" s="149"/>
      <c r="F214" s="149"/>
      <c r="G214" s="149"/>
      <c r="H214" s="149"/>
      <c r="I214" s="149"/>
      <c r="J214" s="150"/>
    </row>
    <row r="215" spans="1:10" x14ac:dyDescent="0.25">
      <c r="A215" s="149"/>
      <c r="B215" s="149"/>
      <c r="C215" s="149"/>
      <c r="D215" s="149"/>
      <c r="E215" s="149"/>
      <c r="F215" s="149"/>
      <c r="G215" s="149"/>
      <c r="H215" s="149"/>
      <c r="I215" s="149"/>
      <c r="J215" s="150"/>
    </row>
    <row r="216" spans="1:10" x14ac:dyDescent="0.25">
      <c r="A216" s="149"/>
      <c r="B216" s="149"/>
      <c r="C216" s="149"/>
      <c r="D216" s="149"/>
      <c r="E216" s="149"/>
      <c r="F216" s="149"/>
      <c r="G216" s="149"/>
      <c r="H216" s="149"/>
      <c r="I216" s="149"/>
      <c r="J216" s="150"/>
    </row>
    <row r="217" spans="1:10" x14ac:dyDescent="0.25">
      <c r="A217" s="149"/>
      <c r="B217" s="149"/>
      <c r="C217" s="149"/>
      <c r="D217" s="149"/>
      <c r="E217" s="149"/>
      <c r="F217" s="149"/>
      <c r="G217" s="149"/>
      <c r="H217" s="149"/>
      <c r="I217" s="149"/>
      <c r="J217" s="150"/>
    </row>
    <row r="218" spans="1:10" x14ac:dyDescent="0.25">
      <c r="A218" s="149"/>
      <c r="B218" s="149"/>
      <c r="C218" s="149"/>
      <c r="D218" s="149"/>
      <c r="E218" s="149"/>
      <c r="F218" s="149"/>
      <c r="G218" s="149"/>
      <c r="H218" s="149"/>
      <c r="I218" s="149"/>
      <c r="J218" s="150"/>
    </row>
    <row r="219" spans="1:10" x14ac:dyDescent="0.25">
      <c r="A219" s="149"/>
      <c r="B219" s="149"/>
      <c r="C219" s="149"/>
      <c r="D219" s="149"/>
      <c r="E219" s="149"/>
      <c r="F219" s="149"/>
      <c r="G219" s="149"/>
      <c r="H219" s="149"/>
      <c r="I219" s="149"/>
      <c r="J219" s="150"/>
    </row>
    <row r="220" spans="1:10" x14ac:dyDescent="0.25">
      <c r="A220" s="149"/>
      <c r="B220" s="149"/>
      <c r="C220" s="149"/>
      <c r="D220" s="149"/>
      <c r="E220" s="149"/>
      <c r="F220" s="149"/>
      <c r="G220" s="149"/>
      <c r="H220" s="149"/>
      <c r="I220" s="149"/>
      <c r="J220" s="150"/>
    </row>
    <row r="221" spans="1:10" x14ac:dyDescent="0.25">
      <c r="A221" s="149"/>
      <c r="B221" s="149"/>
      <c r="C221" s="149"/>
      <c r="D221" s="149"/>
      <c r="E221" s="149"/>
      <c r="F221" s="149"/>
      <c r="G221" s="149"/>
      <c r="H221" s="149"/>
      <c r="I221" s="149"/>
      <c r="J221" s="150"/>
    </row>
    <row r="222" spans="1:10" x14ac:dyDescent="0.25">
      <c r="A222" s="149"/>
      <c r="B222" s="149"/>
      <c r="C222" s="149"/>
      <c r="D222" s="149"/>
      <c r="E222" s="149"/>
      <c r="F222" s="149"/>
      <c r="G222" s="149"/>
      <c r="H222" s="149"/>
      <c r="I222" s="149"/>
      <c r="J222" s="150"/>
    </row>
    <row r="223" spans="1:10" x14ac:dyDescent="0.25">
      <c r="A223" s="149"/>
      <c r="B223" s="149"/>
      <c r="C223" s="149"/>
      <c r="D223" s="149"/>
      <c r="E223" s="149"/>
      <c r="F223" s="149"/>
      <c r="G223" s="149"/>
      <c r="H223" s="149"/>
      <c r="I223" s="149"/>
      <c r="J223" s="150"/>
    </row>
    <row r="224" spans="1:10" x14ac:dyDescent="0.25">
      <c r="A224" s="149"/>
      <c r="B224" s="149"/>
      <c r="C224" s="149"/>
      <c r="D224" s="149"/>
      <c r="E224" s="149"/>
      <c r="F224" s="149"/>
      <c r="G224" s="149"/>
      <c r="H224" s="149"/>
      <c r="I224" s="149"/>
      <c r="J224" s="150"/>
    </row>
    <row r="225" spans="1:10" x14ac:dyDescent="0.25">
      <c r="A225" s="149"/>
      <c r="B225" s="149"/>
      <c r="C225" s="149"/>
      <c r="D225" s="149"/>
      <c r="E225" s="149"/>
      <c r="F225" s="149"/>
      <c r="G225" s="149"/>
      <c r="H225" s="149"/>
      <c r="I225" s="149"/>
      <c r="J225" s="150"/>
    </row>
    <row r="226" spans="1:10" x14ac:dyDescent="0.25">
      <c r="A226" s="149"/>
      <c r="B226" s="149"/>
      <c r="C226" s="149"/>
      <c r="D226" s="149"/>
      <c r="E226" s="149"/>
      <c r="F226" s="149"/>
      <c r="G226" s="149"/>
      <c r="H226" s="149"/>
      <c r="I226" s="149"/>
      <c r="J226" s="150"/>
    </row>
    <row r="227" spans="1:10" x14ac:dyDescent="0.25">
      <c r="A227" s="149"/>
      <c r="B227" s="149"/>
      <c r="C227" s="149"/>
      <c r="D227" s="149"/>
      <c r="E227" s="149"/>
      <c r="F227" s="149"/>
      <c r="G227" s="149"/>
      <c r="H227" s="149"/>
      <c r="I227" s="149"/>
      <c r="J227" s="150"/>
    </row>
    <row r="228" spans="1:10" x14ac:dyDescent="0.25">
      <c r="A228" s="149"/>
      <c r="B228" s="149"/>
      <c r="C228" s="149"/>
      <c r="D228" s="149"/>
      <c r="E228" s="149"/>
      <c r="F228" s="149"/>
      <c r="G228" s="149"/>
      <c r="H228" s="149"/>
      <c r="I228" s="149"/>
      <c r="J228" s="150"/>
    </row>
    <row r="229" spans="1:10" x14ac:dyDescent="0.25">
      <c r="A229" s="149"/>
      <c r="B229" s="149"/>
      <c r="C229" s="149"/>
      <c r="D229" s="149"/>
      <c r="E229" s="149"/>
      <c r="F229" s="149"/>
      <c r="G229" s="149"/>
      <c r="H229" s="149"/>
      <c r="I229" s="149"/>
      <c r="J229" s="150"/>
    </row>
    <row r="230" spans="1:10" x14ac:dyDescent="0.25">
      <c r="A230" s="149"/>
      <c r="B230" s="149"/>
      <c r="C230" s="149"/>
      <c r="D230" s="149"/>
      <c r="E230" s="149"/>
      <c r="F230" s="149"/>
      <c r="G230" s="149"/>
      <c r="H230" s="149"/>
      <c r="I230" s="149"/>
      <c r="J230" s="150"/>
    </row>
    <row r="231" spans="1:10" x14ac:dyDescent="0.25">
      <c r="A231" s="149"/>
      <c r="B231" s="149"/>
      <c r="C231" s="149"/>
      <c r="D231" s="149"/>
      <c r="E231" s="149"/>
      <c r="F231" s="149"/>
      <c r="G231" s="149"/>
      <c r="H231" s="149"/>
      <c r="I231" s="149"/>
      <c r="J231" s="150"/>
    </row>
    <row r="232" spans="1:10" x14ac:dyDescent="0.25">
      <c r="A232" s="149"/>
      <c r="B232" s="149"/>
      <c r="C232" s="149"/>
      <c r="D232" s="149"/>
      <c r="E232" s="149"/>
      <c r="F232" s="149"/>
      <c r="G232" s="149"/>
      <c r="H232" s="149"/>
      <c r="I232" s="149"/>
      <c r="J232" s="150"/>
    </row>
    <row r="233" spans="1:10" x14ac:dyDescent="0.25">
      <c r="A233" s="149"/>
      <c r="B233" s="149"/>
      <c r="C233" s="149"/>
      <c r="D233" s="149"/>
      <c r="E233" s="149"/>
      <c r="F233" s="149"/>
      <c r="G233" s="149"/>
      <c r="H233" s="149"/>
      <c r="I233" s="149"/>
      <c r="J233" s="150"/>
    </row>
    <row r="234" spans="1:10" x14ac:dyDescent="0.25">
      <c r="A234" s="149"/>
      <c r="B234" s="149"/>
      <c r="C234" s="149"/>
      <c r="D234" s="149"/>
      <c r="E234" s="149"/>
      <c r="F234" s="149"/>
      <c r="G234" s="149"/>
      <c r="H234" s="149"/>
      <c r="I234" s="149"/>
      <c r="J234" s="150"/>
    </row>
    <row r="235" spans="1:10" x14ac:dyDescent="0.25">
      <c r="A235" s="149"/>
      <c r="B235" s="149"/>
      <c r="C235" s="149"/>
      <c r="D235" s="149"/>
      <c r="E235" s="149"/>
      <c r="F235" s="149"/>
      <c r="G235" s="149"/>
      <c r="H235" s="149"/>
      <c r="I235" s="149"/>
      <c r="J235" s="150"/>
    </row>
    <row r="236" spans="1:10" x14ac:dyDescent="0.25">
      <c r="A236" s="149"/>
      <c r="B236" s="149"/>
      <c r="C236" s="149"/>
      <c r="D236" s="149"/>
      <c r="E236" s="149"/>
      <c r="F236" s="149"/>
      <c r="G236" s="149"/>
      <c r="H236" s="149"/>
      <c r="I236" s="149"/>
      <c r="J236" s="150"/>
    </row>
    <row r="237" spans="1:10" x14ac:dyDescent="0.25">
      <c r="A237" s="149"/>
      <c r="B237" s="149"/>
      <c r="C237" s="149"/>
      <c r="D237" s="149"/>
      <c r="E237" s="149"/>
      <c r="F237" s="149"/>
      <c r="G237" s="149"/>
      <c r="H237" s="149"/>
      <c r="I237" s="149"/>
      <c r="J237" s="150"/>
    </row>
    <row r="238" spans="1:10" x14ac:dyDescent="0.25">
      <c r="A238" s="149"/>
      <c r="B238" s="149"/>
      <c r="C238" s="149"/>
      <c r="D238" s="149"/>
      <c r="E238" s="149"/>
      <c r="F238" s="149"/>
      <c r="G238" s="149"/>
      <c r="H238" s="149"/>
      <c r="I238" s="149"/>
      <c r="J238" s="150"/>
    </row>
    <row r="239" spans="1:10" x14ac:dyDescent="0.25">
      <c r="A239" s="149"/>
      <c r="B239" s="149"/>
      <c r="C239" s="149"/>
      <c r="D239" s="149"/>
      <c r="E239" s="149"/>
      <c r="F239" s="149"/>
      <c r="G239" s="149"/>
      <c r="H239" s="149"/>
      <c r="I239" s="149"/>
      <c r="J239" s="150"/>
    </row>
    <row r="240" spans="1:10" x14ac:dyDescent="0.25">
      <c r="A240" s="149"/>
      <c r="B240" s="149"/>
      <c r="C240" s="149"/>
      <c r="D240" s="149"/>
      <c r="E240" s="149"/>
      <c r="F240" s="149"/>
      <c r="G240" s="149"/>
      <c r="H240" s="149"/>
      <c r="I240" s="149"/>
      <c r="J240" s="150"/>
    </row>
    <row r="241" spans="1:10" x14ac:dyDescent="0.25">
      <c r="A241" s="149"/>
      <c r="B241" s="149"/>
      <c r="C241" s="149"/>
      <c r="D241" s="149"/>
      <c r="E241" s="149"/>
      <c r="F241" s="149"/>
      <c r="G241" s="149"/>
      <c r="H241" s="149"/>
      <c r="I241" s="149"/>
      <c r="J241" s="150"/>
    </row>
    <row r="242" spans="1:10" x14ac:dyDescent="0.25">
      <c r="A242" s="149"/>
      <c r="B242" s="149"/>
      <c r="C242" s="149"/>
      <c r="D242" s="149"/>
      <c r="E242" s="149"/>
      <c r="F242" s="149"/>
      <c r="G242" s="149"/>
      <c r="H242" s="149"/>
      <c r="I242" s="149"/>
      <c r="J242" s="150"/>
    </row>
    <row r="243" spans="1:10" x14ac:dyDescent="0.25">
      <c r="A243" s="149"/>
      <c r="B243" s="149"/>
      <c r="C243" s="149"/>
      <c r="D243" s="149"/>
      <c r="E243" s="149"/>
      <c r="F243" s="149"/>
      <c r="G243" s="149"/>
      <c r="H243" s="149"/>
      <c r="I243" s="149"/>
      <c r="J243" s="150"/>
    </row>
    <row r="244" spans="1:10" x14ac:dyDescent="0.25">
      <c r="A244" s="149"/>
      <c r="B244" s="149"/>
      <c r="C244" s="149"/>
      <c r="D244" s="149"/>
      <c r="E244" s="149"/>
      <c r="F244" s="149"/>
      <c r="G244" s="149"/>
      <c r="H244" s="149"/>
      <c r="I244" s="149"/>
      <c r="J244" s="150"/>
    </row>
    <row r="245" spans="1:10" x14ac:dyDescent="0.25">
      <c r="A245" s="149"/>
      <c r="B245" s="149"/>
      <c r="C245" s="149"/>
      <c r="D245" s="149"/>
      <c r="E245" s="149"/>
      <c r="F245" s="149"/>
      <c r="G245" s="149"/>
      <c r="H245" s="149"/>
      <c r="I245" s="149"/>
      <c r="J245" s="150"/>
    </row>
    <row r="246" spans="1:10" x14ac:dyDescent="0.25">
      <c r="A246" s="149"/>
      <c r="B246" s="149"/>
      <c r="C246" s="149"/>
      <c r="D246" s="149"/>
      <c r="E246" s="149"/>
      <c r="F246" s="149"/>
      <c r="G246" s="149"/>
      <c r="H246" s="149"/>
      <c r="I246" s="149"/>
      <c r="J246" s="150"/>
    </row>
    <row r="247" spans="1:10" x14ac:dyDescent="0.25">
      <c r="A247" s="149"/>
      <c r="B247" s="149"/>
      <c r="C247" s="149"/>
      <c r="D247" s="149"/>
      <c r="E247" s="149"/>
      <c r="F247" s="149"/>
      <c r="G247" s="149"/>
      <c r="H247" s="149"/>
      <c r="I247" s="149"/>
      <c r="J247" s="150"/>
    </row>
    <row r="248" spans="1:10" x14ac:dyDescent="0.25">
      <c r="A248" s="149"/>
      <c r="B248" s="149"/>
      <c r="C248" s="149"/>
      <c r="D248" s="149"/>
      <c r="E248" s="149"/>
      <c r="F248" s="149"/>
      <c r="G248" s="149"/>
      <c r="H248" s="149"/>
      <c r="I248" s="149"/>
      <c r="J248" s="150"/>
    </row>
    <row r="249" spans="1:10" x14ac:dyDescent="0.25">
      <c r="A249" s="149"/>
      <c r="B249" s="149"/>
      <c r="C249" s="149"/>
      <c r="D249" s="149"/>
      <c r="E249" s="149"/>
      <c r="F249" s="149"/>
      <c r="G249" s="149"/>
      <c r="H249" s="149"/>
      <c r="I249" s="149"/>
      <c r="J249" s="150"/>
    </row>
    <row r="250" spans="1:10" x14ac:dyDescent="0.25">
      <c r="A250" s="149"/>
      <c r="B250" s="149"/>
      <c r="C250" s="149"/>
      <c r="D250" s="149"/>
      <c r="E250" s="149"/>
      <c r="F250" s="149"/>
      <c r="G250" s="149"/>
      <c r="H250" s="149"/>
      <c r="I250" s="149"/>
      <c r="J250" s="150"/>
    </row>
    <row r="251" spans="1:10" x14ac:dyDescent="0.25">
      <c r="A251" s="149"/>
      <c r="B251" s="149"/>
      <c r="C251" s="149"/>
      <c r="D251" s="149"/>
      <c r="E251" s="149"/>
      <c r="F251" s="149"/>
      <c r="G251" s="149"/>
      <c r="H251" s="149"/>
      <c r="I251" s="149"/>
      <c r="J251" s="150"/>
    </row>
    <row r="252" spans="1:10" x14ac:dyDescent="0.25">
      <c r="A252" s="149"/>
      <c r="B252" s="149"/>
      <c r="C252" s="149"/>
      <c r="D252" s="149"/>
      <c r="E252" s="149"/>
      <c r="F252" s="149"/>
      <c r="G252" s="149"/>
      <c r="H252" s="149"/>
      <c r="I252" s="149"/>
      <c r="J252" s="150"/>
    </row>
    <row r="253" spans="1:10" x14ac:dyDescent="0.25">
      <c r="A253" s="149"/>
      <c r="B253" s="149"/>
      <c r="C253" s="149"/>
      <c r="D253" s="149"/>
      <c r="E253" s="149"/>
      <c r="F253" s="149"/>
      <c r="G253" s="149"/>
      <c r="H253" s="149"/>
      <c r="I253" s="149"/>
      <c r="J253" s="150"/>
    </row>
    <row r="254" spans="1:10" x14ac:dyDescent="0.25">
      <c r="A254" s="149"/>
      <c r="B254" s="149"/>
      <c r="C254" s="149"/>
      <c r="D254" s="149"/>
      <c r="E254" s="149"/>
      <c r="F254" s="149"/>
      <c r="G254" s="149"/>
      <c r="H254" s="149"/>
      <c r="I254" s="149"/>
      <c r="J254" s="150"/>
    </row>
    <row r="255" spans="1:10" x14ac:dyDescent="0.25">
      <c r="A255" s="149"/>
      <c r="B255" s="149"/>
      <c r="C255" s="149"/>
      <c r="D255" s="149"/>
      <c r="E255" s="149"/>
      <c r="F255" s="149"/>
      <c r="G255" s="149"/>
      <c r="H255" s="149"/>
      <c r="I255" s="149"/>
      <c r="J255" s="150"/>
    </row>
    <row r="256" spans="1:10" x14ac:dyDescent="0.25">
      <c r="A256" s="149"/>
      <c r="B256" s="149"/>
      <c r="C256" s="149"/>
      <c r="D256" s="149"/>
      <c r="E256" s="149"/>
      <c r="F256" s="149"/>
      <c r="G256" s="149"/>
      <c r="H256" s="149"/>
      <c r="I256" s="149"/>
      <c r="J256" s="150"/>
    </row>
    <row r="257" spans="1:10" x14ac:dyDescent="0.25">
      <c r="A257" s="149"/>
      <c r="B257" s="149"/>
      <c r="C257" s="149"/>
      <c r="D257" s="149"/>
      <c r="E257" s="149"/>
      <c r="F257" s="149"/>
      <c r="G257" s="149"/>
      <c r="H257" s="149"/>
      <c r="I257" s="149"/>
      <c r="J257" s="150"/>
    </row>
    <row r="258" spans="1:10" x14ac:dyDescent="0.25">
      <c r="A258" s="149"/>
      <c r="B258" s="149"/>
      <c r="C258" s="149"/>
      <c r="D258" s="149"/>
      <c r="E258" s="149"/>
      <c r="F258" s="149"/>
      <c r="G258" s="149"/>
      <c r="H258" s="149"/>
      <c r="I258" s="149"/>
      <c r="J258" s="150"/>
    </row>
    <row r="259" spans="1:10" x14ac:dyDescent="0.25">
      <c r="A259" s="149"/>
      <c r="B259" s="149"/>
      <c r="C259" s="149"/>
      <c r="D259" s="149"/>
      <c r="E259" s="149"/>
      <c r="F259" s="149"/>
      <c r="G259" s="149"/>
      <c r="H259" s="149"/>
      <c r="I259" s="149"/>
      <c r="J259" s="150"/>
    </row>
    <row r="260" spans="1:10" x14ac:dyDescent="0.25">
      <c r="A260" s="149"/>
      <c r="B260" s="149"/>
      <c r="C260" s="149"/>
      <c r="D260" s="149"/>
      <c r="E260" s="149"/>
      <c r="F260" s="149"/>
      <c r="G260" s="149"/>
      <c r="H260" s="149"/>
      <c r="I260" s="149"/>
      <c r="J260" s="150"/>
    </row>
    <row r="261" spans="1:10" x14ac:dyDescent="0.25">
      <c r="A261" s="149"/>
      <c r="B261" s="149"/>
      <c r="C261" s="149"/>
      <c r="D261" s="149"/>
      <c r="E261" s="149"/>
      <c r="F261" s="149"/>
      <c r="G261" s="149"/>
      <c r="H261" s="149"/>
      <c r="I261" s="149"/>
      <c r="J261" s="150"/>
    </row>
    <row r="262" spans="1:10" x14ac:dyDescent="0.25">
      <c r="A262" s="149"/>
      <c r="B262" s="149"/>
      <c r="C262" s="149"/>
      <c r="D262" s="149"/>
      <c r="E262" s="149"/>
      <c r="F262" s="149"/>
      <c r="G262" s="149"/>
      <c r="H262" s="149"/>
      <c r="I262" s="149"/>
      <c r="J262" s="150"/>
    </row>
    <row r="263" spans="1:10" x14ac:dyDescent="0.25">
      <c r="A263" s="149"/>
      <c r="B263" s="149"/>
      <c r="C263" s="149"/>
      <c r="D263" s="149"/>
      <c r="E263" s="149"/>
      <c r="F263" s="149"/>
      <c r="G263" s="149"/>
      <c r="H263" s="149"/>
      <c r="I263" s="149"/>
      <c r="J263" s="150"/>
    </row>
    <row r="264" spans="1:10" x14ac:dyDescent="0.25">
      <c r="A264" s="149"/>
      <c r="B264" s="149"/>
      <c r="C264" s="149"/>
      <c r="D264" s="149"/>
      <c r="E264" s="149"/>
      <c r="F264" s="149"/>
      <c r="G264" s="149"/>
      <c r="H264" s="149"/>
      <c r="I264" s="149"/>
      <c r="J264" s="150"/>
    </row>
    <row r="265" spans="1:10" x14ac:dyDescent="0.25">
      <c r="A265" s="149"/>
      <c r="B265" s="149"/>
      <c r="C265" s="149"/>
      <c r="D265" s="149"/>
      <c r="E265" s="149"/>
      <c r="F265" s="149"/>
      <c r="G265" s="149"/>
      <c r="H265" s="149"/>
      <c r="I265" s="149"/>
      <c r="J265" s="150"/>
    </row>
    <row r="266" spans="1:10" x14ac:dyDescent="0.25">
      <c r="A266" s="149"/>
      <c r="B266" s="149"/>
      <c r="C266" s="149"/>
      <c r="D266" s="149"/>
      <c r="E266" s="149"/>
      <c r="F266" s="149"/>
      <c r="G266" s="149"/>
      <c r="H266" s="149"/>
      <c r="I266" s="149"/>
      <c r="J266" s="150"/>
    </row>
    <row r="267" spans="1:10" x14ac:dyDescent="0.25">
      <c r="A267" s="149"/>
      <c r="B267" s="149"/>
      <c r="C267" s="149"/>
      <c r="D267" s="149"/>
      <c r="E267" s="149"/>
      <c r="F267" s="149"/>
      <c r="G267" s="149"/>
      <c r="H267" s="149"/>
      <c r="I267" s="149"/>
      <c r="J267" s="150"/>
    </row>
    <row r="268" spans="1:10" x14ac:dyDescent="0.25">
      <c r="A268" s="149"/>
      <c r="B268" s="149"/>
      <c r="C268" s="149"/>
      <c r="D268" s="149"/>
      <c r="E268" s="149"/>
      <c r="F268" s="149"/>
      <c r="G268" s="149"/>
      <c r="H268" s="149"/>
      <c r="I268" s="149"/>
      <c r="J268" s="150"/>
    </row>
    <row r="269" spans="1:10" x14ac:dyDescent="0.25">
      <c r="A269" s="149"/>
      <c r="B269" s="149"/>
      <c r="C269" s="149"/>
      <c r="D269" s="149"/>
      <c r="E269" s="149"/>
      <c r="F269" s="149"/>
      <c r="G269" s="149"/>
      <c r="H269" s="149"/>
      <c r="I269" s="149"/>
      <c r="J269" s="150"/>
    </row>
    <row r="270" spans="1:10" x14ac:dyDescent="0.25">
      <c r="A270" s="149"/>
      <c r="B270" s="149"/>
      <c r="C270" s="149"/>
      <c r="D270" s="149"/>
      <c r="E270" s="149"/>
      <c r="F270" s="149"/>
      <c r="G270" s="149"/>
      <c r="H270" s="149"/>
      <c r="I270" s="149"/>
      <c r="J270" s="150"/>
    </row>
    <row r="271" spans="1:10" x14ac:dyDescent="0.25">
      <c r="A271" s="149"/>
      <c r="B271" s="149"/>
      <c r="C271" s="149"/>
      <c r="D271" s="149"/>
      <c r="E271" s="149"/>
      <c r="F271" s="149"/>
      <c r="G271" s="149"/>
      <c r="H271" s="149"/>
      <c r="I271" s="149"/>
      <c r="J271" s="150"/>
    </row>
    <row r="272" spans="1:10" x14ac:dyDescent="0.25">
      <c r="A272" s="149"/>
      <c r="B272" s="149"/>
      <c r="C272" s="149"/>
      <c r="D272" s="149"/>
      <c r="E272" s="149"/>
      <c r="F272" s="149"/>
      <c r="G272" s="149"/>
      <c r="H272" s="149"/>
      <c r="I272" s="149"/>
      <c r="J272" s="150"/>
    </row>
    <row r="273" spans="1:10" x14ac:dyDescent="0.25">
      <c r="A273" s="149"/>
      <c r="B273" s="149"/>
      <c r="C273" s="149"/>
      <c r="D273" s="149"/>
      <c r="E273" s="149"/>
      <c r="F273" s="149"/>
      <c r="G273" s="149"/>
      <c r="H273" s="149"/>
      <c r="I273" s="149"/>
      <c r="J273" s="150"/>
    </row>
    <row r="274" spans="1:10" x14ac:dyDescent="0.25">
      <c r="A274" s="149"/>
      <c r="B274" s="149"/>
      <c r="C274" s="149"/>
      <c r="D274" s="149"/>
      <c r="E274" s="149"/>
      <c r="F274" s="149"/>
      <c r="G274" s="149"/>
      <c r="H274" s="149"/>
      <c r="I274" s="149"/>
      <c r="J274" s="150"/>
    </row>
    <row r="275" spans="1:10" x14ac:dyDescent="0.25">
      <c r="A275" s="149"/>
      <c r="B275" s="149"/>
      <c r="C275" s="149"/>
      <c r="D275" s="149"/>
      <c r="E275" s="149"/>
      <c r="F275" s="149"/>
      <c r="G275" s="149"/>
      <c r="H275" s="149"/>
      <c r="I275" s="149"/>
      <c r="J275" s="150"/>
    </row>
    <row r="276" spans="1:10" x14ac:dyDescent="0.25">
      <c r="A276" s="149"/>
      <c r="B276" s="149"/>
      <c r="C276" s="149"/>
      <c r="D276" s="149"/>
      <c r="E276" s="149"/>
      <c r="F276" s="149"/>
      <c r="G276" s="149"/>
      <c r="H276" s="149"/>
      <c r="I276" s="149"/>
      <c r="J276" s="150"/>
    </row>
    <row r="277" spans="1:10" x14ac:dyDescent="0.25">
      <c r="A277" s="149"/>
      <c r="B277" s="149"/>
      <c r="C277" s="149"/>
      <c r="D277" s="149"/>
      <c r="E277" s="149"/>
      <c r="F277" s="149"/>
      <c r="G277" s="149"/>
      <c r="H277" s="149"/>
      <c r="I277" s="149"/>
      <c r="J277" s="150"/>
    </row>
    <row r="278" spans="1:10" x14ac:dyDescent="0.25">
      <c r="A278" s="149"/>
      <c r="B278" s="149"/>
      <c r="C278" s="149"/>
      <c r="D278" s="149"/>
      <c r="E278" s="149"/>
      <c r="F278" s="149"/>
      <c r="G278" s="149"/>
      <c r="H278" s="149"/>
      <c r="I278" s="149"/>
      <c r="J278" s="150"/>
    </row>
    <row r="279" spans="1:10" x14ac:dyDescent="0.25">
      <c r="A279" s="149"/>
      <c r="B279" s="149"/>
      <c r="C279" s="149"/>
      <c r="D279" s="149"/>
      <c r="E279" s="149"/>
      <c r="F279" s="149"/>
      <c r="G279" s="149"/>
      <c r="H279" s="149"/>
      <c r="I279" s="149"/>
      <c r="J279" s="150"/>
    </row>
    <row r="280" spans="1:10" x14ac:dyDescent="0.25">
      <c r="A280" s="149"/>
      <c r="B280" s="149"/>
      <c r="C280" s="149"/>
      <c r="D280" s="149"/>
      <c r="E280" s="149"/>
      <c r="F280" s="149"/>
      <c r="G280" s="149"/>
      <c r="H280" s="149"/>
      <c r="I280" s="149"/>
      <c r="J280" s="150"/>
    </row>
    <row r="281" spans="1:10" x14ac:dyDescent="0.25">
      <c r="A281" s="149"/>
      <c r="B281" s="149"/>
      <c r="C281" s="149"/>
      <c r="D281" s="149"/>
      <c r="E281" s="149"/>
      <c r="F281" s="149"/>
      <c r="G281" s="149"/>
      <c r="H281" s="149"/>
      <c r="I281" s="149"/>
      <c r="J281" s="150"/>
    </row>
    <row r="282" spans="1:10" x14ac:dyDescent="0.25">
      <c r="A282" s="149"/>
      <c r="B282" s="149"/>
      <c r="C282" s="149"/>
      <c r="D282" s="149"/>
      <c r="E282" s="149"/>
      <c r="F282" s="149"/>
      <c r="G282" s="149"/>
      <c r="H282" s="149"/>
      <c r="I282" s="149"/>
      <c r="J282" s="150"/>
    </row>
    <row r="283" spans="1:10" x14ac:dyDescent="0.25">
      <c r="A283" s="149"/>
      <c r="B283" s="149"/>
      <c r="C283" s="149"/>
      <c r="D283" s="149"/>
      <c r="E283" s="149"/>
      <c r="F283" s="149"/>
      <c r="G283" s="149"/>
      <c r="H283" s="149"/>
      <c r="I283" s="149"/>
      <c r="J283" s="150"/>
    </row>
    <row r="284" spans="1:10" x14ac:dyDescent="0.25">
      <c r="A284" s="149"/>
      <c r="B284" s="149"/>
      <c r="C284" s="149"/>
      <c r="D284" s="149"/>
      <c r="E284" s="149"/>
      <c r="F284" s="149"/>
      <c r="G284" s="149"/>
      <c r="H284" s="149"/>
      <c r="I284" s="149"/>
      <c r="J284" s="150"/>
    </row>
    <row r="285" spans="1:10" x14ac:dyDescent="0.25">
      <c r="A285" s="149"/>
      <c r="B285" s="149"/>
      <c r="C285" s="149"/>
      <c r="D285" s="149"/>
      <c r="E285" s="149"/>
      <c r="F285" s="149"/>
      <c r="G285" s="149"/>
      <c r="H285" s="149"/>
      <c r="I285" s="149"/>
      <c r="J285" s="150"/>
    </row>
    <row r="286" spans="1:10" x14ac:dyDescent="0.25">
      <c r="A286" s="149"/>
      <c r="B286" s="149"/>
      <c r="C286" s="149"/>
      <c r="D286" s="149"/>
      <c r="E286" s="149"/>
      <c r="F286" s="149"/>
      <c r="G286" s="149"/>
      <c r="H286" s="149"/>
      <c r="I286" s="149"/>
      <c r="J286" s="150"/>
    </row>
    <row r="287" spans="1:10" x14ac:dyDescent="0.25">
      <c r="A287" s="149"/>
      <c r="B287" s="149"/>
      <c r="C287" s="149"/>
      <c r="D287" s="149"/>
      <c r="E287" s="149"/>
      <c r="F287" s="149"/>
      <c r="G287" s="149"/>
      <c r="H287" s="149"/>
      <c r="I287" s="149"/>
      <c r="J287" s="150"/>
    </row>
    <row r="288" spans="1:10" x14ac:dyDescent="0.25">
      <c r="A288" s="149"/>
      <c r="B288" s="149"/>
      <c r="C288" s="149"/>
      <c r="D288" s="149"/>
      <c r="E288" s="149"/>
      <c r="F288" s="149"/>
      <c r="G288" s="149"/>
      <c r="H288" s="149"/>
      <c r="I288" s="149"/>
      <c r="J288" s="150"/>
    </row>
    <row r="289" spans="1:10" x14ac:dyDescent="0.25">
      <c r="A289" s="149"/>
      <c r="B289" s="149"/>
      <c r="C289" s="149"/>
      <c r="D289" s="149"/>
      <c r="E289" s="149"/>
      <c r="F289" s="149"/>
      <c r="G289" s="149"/>
      <c r="H289" s="149"/>
      <c r="I289" s="149"/>
      <c r="J289" s="150"/>
    </row>
    <row r="290" spans="1:10" x14ac:dyDescent="0.25">
      <c r="A290" s="149"/>
      <c r="B290" s="149"/>
      <c r="C290" s="149"/>
      <c r="D290" s="149"/>
      <c r="E290" s="149"/>
      <c r="F290" s="149"/>
      <c r="G290" s="149"/>
      <c r="H290" s="149"/>
      <c r="I290" s="149"/>
      <c r="J290" s="150"/>
    </row>
    <row r="291" spans="1:10" x14ac:dyDescent="0.25">
      <c r="A291" s="149"/>
      <c r="B291" s="149"/>
      <c r="C291" s="149"/>
      <c r="D291" s="149"/>
      <c r="E291" s="149"/>
      <c r="F291" s="149"/>
      <c r="G291" s="149"/>
      <c r="H291" s="149"/>
      <c r="I291" s="149"/>
      <c r="J291" s="150"/>
    </row>
    <row r="292" spans="1:10" x14ac:dyDescent="0.25">
      <c r="A292" s="149"/>
      <c r="B292" s="149"/>
      <c r="C292" s="149"/>
      <c r="D292" s="149"/>
      <c r="E292" s="149"/>
      <c r="F292" s="149"/>
      <c r="G292" s="149"/>
      <c r="H292" s="149"/>
      <c r="I292" s="149"/>
      <c r="J292" s="150"/>
    </row>
    <row r="293" spans="1:10" x14ac:dyDescent="0.25">
      <c r="A293" s="149"/>
      <c r="B293" s="149"/>
      <c r="C293" s="149"/>
      <c r="D293" s="149"/>
      <c r="E293" s="149"/>
      <c r="F293" s="149"/>
      <c r="G293" s="149"/>
      <c r="H293" s="149"/>
      <c r="I293" s="149"/>
      <c r="J293" s="150"/>
    </row>
    <row r="294" spans="1:10" x14ac:dyDescent="0.25">
      <c r="A294" s="149"/>
      <c r="B294" s="149"/>
      <c r="C294" s="149"/>
      <c r="D294" s="149"/>
      <c r="E294" s="149"/>
      <c r="F294" s="149"/>
      <c r="G294" s="149"/>
      <c r="H294" s="149"/>
      <c r="I294" s="149"/>
      <c r="J294" s="150"/>
    </row>
    <row r="295" spans="1:10" x14ac:dyDescent="0.25">
      <c r="A295" s="149"/>
      <c r="B295" s="149"/>
      <c r="C295" s="149"/>
      <c r="D295" s="149"/>
      <c r="E295" s="149"/>
      <c r="F295" s="149"/>
      <c r="G295" s="149"/>
      <c r="H295" s="149"/>
      <c r="I295" s="149"/>
      <c r="J295" s="150"/>
    </row>
    <row r="296" spans="1:10" x14ac:dyDescent="0.25">
      <c r="A296" s="149"/>
      <c r="B296" s="149"/>
      <c r="C296" s="149"/>
      <c r="D296" s="149"/>
      <c r="E296" s="149"/>
      <c r="F296" s="149"/>
      <c r="G296" s="149"/>
      <c r="H296" s="149"/>
      <c r="I296" s="149"/>
      <c r="J296" s="150"/>
    </row>
    <row r="297" spans="1:10" x14ac:dyDescent="0.25">
      <c r="A297" s="149"/>
      <c r="B297" s="149"/>
      <c r="C297" s="149"/>
      <c r="D297" s="149"/>
      <c r="E297" s="149"/>
      <c r="F297" s="149"/>
      <c r="G297" s="149"/>
      <c r="H297" s="149"/>
      <c r="I297" s="149"/>
      <c r="J297" s="150"/>
    </row>
    <row r="298" spans="1:10" x14ac:dyDescent="0.25">
      <c r="A298" s="149"/>
      <c r="B298" s="149"/>
      <c r="C298" s="149"/>
      <c r="D298" s="149"/>
      <c r="E298" s="149"/>
      <c r="F298" s="149"/>
      <c r="G298" s="149"/>
      <c r="H298" s="149"/>
      <c r="I298" s="149"/>
      <c r="J298" s="150"/>
    </row>
    <row r="299" spans="1:10" x14ac:dyDescent="0.25">
      <c r="A299" s="149"/>
      <c r="B299" s="149"/>
      <c r="C299" s="149"/>
      <c r="D299" s="149"/>
      <c r="E299" s="149"/>
      <c r="F299" s="149"/>
      <c r="G299" s="149"/>
      <c r="H299" s="149"/>
      <c r="I299" s="149"/>
      <c r="J299" s="150"/>
    </row>
    <row r="300" spans="1:10" x14ac:dyDescent="0.25">
      <c r="A300" s="149"/>
      <c r="B300" s="149"/>
      <c r="C300" s="149"/>
      <c r="D300" s="149"/>
      <c r="E300" s="149"/>
      <c r="F300" s="149"/>
      <c r="G300" s="149"/>
      <c r="H300" s="149"/>
      <c r="I300" s="149"/>
      <c r="J300" s="150"/>
    </row>
    <row r="301" spans="1:10" x14ac:dyDescent="0.25">
      <c r="A301" s="149"/>
      <c r="B301" s="149"/>
      <c r="C301" s="149"/>
      <c r="D301" s="149"/>
      <c r="E301" s="149"/>
      <c r="F301" s="149"/>
      <c r="G301" s="149"/>
      <c r="H301" s="149"/>
      <c r="I301" s="149"/>
      <c r="J301" s="150"/>
    </row>
    <row r="302" spans="1:10" x14ac:dyDescent="0.25">
      <c r="A302" s="149"/>
      <c r="B302" s="149"/>
      <c r="C302" s="149"/>
      <c r="D302" s="149"/>
      <c r="E302" s="149"/>
      <c r="F302" s="149"/>
      <c r="G302" s="149"/>
      <c r="H302" s="149"/>
      <c r="I302" s="149"/>
      <c r="J302" s="150"/>
    </row>
    <row r="303" spans="1:10" x14ac:dyDescent="0.25">
      <c r="A303" s="149"/>
      <c r="B303" s="149"/>
      <c r="C303" s="149"/>
      <c r="D303" s="149"/>
      <c r="E303" s="149"/>
      <c r="F303" s="149"/>
      <c r="G303" s="149"/>
      <c r="H303" s="149"/>
      <c r="I303" s="149"/>
      <c r="J303" s="150"/>
    </row>
    <row r="304" spans="1:10" x14ac:dyDescent="0.25">
      <c r="A304" s="149"/>
      <c r="B304" s="149"/>
      <c r="C304" s="149"/>
      <c r="D304" s="149"/>
      <c r="E304" s="149"/>
      <c r="F304" s="149"/>
      <c r="G304" s="149"/>
      <c r="H304" s="149"/>
      <c r="I304" s="149"/>
      <c r="J304" s="150"/>
    </row>
    <row r="305" spans="1:10" x14ac:dyDescent="0.25">
      <c r="A305" s="149"/>
      <c r="B305" s="149"/>
      <c r="C305" s="149"/>
      <c r="D305" s="149"/>
      <c r="E305" s="149"/>
      <c r="F305" s="149"/>
      <c r="G305" s="149"/>
      <c r="H305" s="149"/>
      <c r="I305" s="149"/>
      <c r="J305" s="150"/>
    </row>
    <row r="306" spans="1:10" x14ac:dyDescent="0.25">
      <c r="A306" s="149"/>
      <c r="B306" s="149"/>
      <c r="C306" s="149"/>
      <c r="D306" s="149"/>
      <c r="E306" s="149"/>
      <c r="F306" s="149"/>
      <c r="G306" s="149"/>
      <c r="H306" s="149"/>
      <c r="I306" s="149"/>
      <c r="J306" s="150"/>
    </row>
    <row r="307" spans="1:10" x14ac:dyDescent="0.25">
      <c r="A307" s="149"/>
      <c r="B307" s="149"/>
      <c r="C307" s="149"/>
      <c r="D307" s="149"/>
      <c r="E307" s="149"/>
      <c r="F307" s="149"/>
      <c r="G307" s="149"/>
      <c r="H307" s="149"/>
      <c r="I307" s="149"/>
      <c r="J307" s="150"/>
    </row>
    <row r="308" spans="1:10" x14ac:dyDescent="0.25">
      <c r="A308" s="149"/>
      <c r="B308" s="149"/>
      <c r="C308" s="149"/>
      <c r="D308" s="149"/>
      <c r="E308" s="149"/>
      <c r="F308" s="149"/>
      <c r="G308" s="149"/>
      <c r="H308" s="149"/>
      <c r="I308" s="149"/>
      <c r="J308" s="150"/>
    </row>
    <row r="309" spans="1:10" x14ac:dyDescent="0.25">
      <c r="A309" s="149"/>
      <c r="B309" s="149"/>
      <c r="C309" s="149"/>
      <c r="D309" s="149"/>
      <c r="E309" s="149"/>
      <c r="F309" s="149"/>
      <c r="G309" s="149"/>
      <c r="H309" s="149"/>
      <c r="I309" s="149"/>
      <c r="J309" s="150"/>
    </row>
    <row r="310" spans="1:10" x14ac:dyDescent="0.25">
      <c r="A310" s="149"/>
      <c r="B310" s="149"/>
      <c r="C310" s="149"/>
      <c r="D310" s="149"/>
      <c r="E310" s="149"/>
      <c r="F310" s="149"/>
      <c r="G310" s="149"/>
      <c r="H310" s="149"/>
      <c r="I310" s="149"/>
      <c r="J310" s="150"/>
    </row>
    <row r="311" spans="1:10" x14ac:dyDescent="0.25">
      <c r="A311" s="149"/>
      <c r="B311" s="149"/>
      <c r="C311" s="149"/>
      <c r="D311" s="149"/>
      <c r="E311" s="149"/>
      <c r="F311" s="149"/>
      <c r="G311" s="149"/>
      <c r="H311" s="149"/>
      <c r="I311" s="149"/>
      <c r="J311" s="150"/>
    </row>
    <row r="312" spans="1:10" x14ac:dyDescent="0.25">
      <c r="A312" s="149"/>
      <c r="B312" s="149"/>
      <c r="C312" s="149"/>
      <c r="D312" s="149"/>
      <c r="E312" s="149"/>
      <c r="F312" s="149"/>
      <c r="G312" s="149"/>
      <c r="H312" s="149"/>
      <c r="I312" s="149"/>
      <c r="J312" s="150"/>
    </row>
    <row r="313" spans="1:10" x14ac:dyDescent="0.25">
      <c r="A313" s="149"/>
      <c r="B313" s="149"/>
      <c r="C313" s="149"/>
      <c r="D313" s="149"/>
      <c r="E313" s="149"/>
      <c r="F313" s="149"/>
      <c r="G313" s="149"/>
      <c r="H313" s="149"/>
      <c r="I313" s="149"/>
      <c r="J313" s="150"/>
    </row>
    <row r="314" spans="1:10" x14ac:dyDescent="0.25">
      <c r="A314" s="149"/>
      <c r="B314" s="149"/>
      <c r="C314" s="149"/>
      <c r="D314" s="149"/>
      <c r="E314" s="149"/>
      <c r="F314" s="149"/>
      <c r="G314" s="149"/>
      <c r="H314" s="149"/>
      <c r="I314" s="149"/>
      <c r="J314" s="150"/>
    </row>
    <row r="315" spans="1:10" x14ac:dyDescent="0.25">
      <c r="A315" s="149"/>
      <c r="B315" s="149"/>
      <c r="C315" s="149"/>
      <c r="D315" s="149"/>
      <c r="E315" s="149"/>
      <c r="F315" s="149"/>
      <c r="G315" s="149"/>
      <c r="H315" s="149"/>
      <c r="I315" s="149"/>
      <c r="J315" s="150"/>
    </row>
    <row r="316" spans="1:10" x14ac:dyDescent="0.25">
      <c r="A316" s="149"/>
      <c r="B316" s="149"/>
      <c r="C316" s="149"/>
      <c r="D316" s="149"/>
      <c r="E316" s="149"/>
      <c r="F316" s="149"/>
      <c r="G316" s="149"/>
      <c r="H316" s="149"/>
      <c r="I316" s="149"/>
      <c r="J316" s="150"/>
    </row>
    <row r="317" spans="1:10" x14ac:dyDescent="0.25">
      <c r="A317" s="149"/>
      <c r="B317" s="149"/>
      <c r="C317" s="149"/>
      <c r="D317" s="149"/>
      <c r="E317" s="149"/>
      <c r="F317" s="149"/>
      <c r="G317" s="149"/>
      <c r="H317" s="149"/>
      <c r="I317" s="149"/>
      <c r="J317" s="150"/>
    </row>
    <row r="318" spans="1:10" x14ac:dyDescent="0.25">
      <c r="A318" s="149"/>
      <c r="B318" s="149"/>
      <c r="C318" s="149"/>
      <c r="D318" s="149"/>
      <c r="E318" s="149"/>
      <c r="F318" s="149"/>
      <c r="G318" s="149"/>
      <c r="H318" s="149"/>
      <c r="I318" s="149"/>
      <c r="J318" s="150"/>
    </row>
    <row r="319" spans="1:10" x14ac:dyDescent="0.25">
      <c r="A319" s="149"/>
      <c r="B319" s="149"/>
      <c r="C319" s="149"/>
      <c r="D319" s="149"/>
      <c r="E319" s="149"/>
      <c r="F319" s="149"/>
      <c r="G319" s="149"/>
      <c r="H319" s="149"/>
      <c r="I319" s="149"/>
      <c r="J319" s="150"/>
    </row>
    <row r="320" spans="1:10" x14ac:dyDescent="0.25">
      <c r="A320" s="149"/>
      <c r="B320" s="149"/>
      <c r="C320" s="149"/>
      <c r="D320" s="149"/>
      <c r="E320" s="149"/>
      <c r="F320" s="149"/>
      <c r="G320" s="149"/>
      <c r="H320" s="149"/>
      <c r="I320" s="149"/>
      <c r="J320" s="150"/>
    </row>
    <row r="321" spans="1:10" x14ac:dyDescent="0.25">
      <c r="A321" s="149"/>
      <c r="B321" s="149"/>
      <c r="C321" s="149"/>
      <c r="D321" s="149"/>
      <c r="E321" s="149"/>
      <c r="F321" s="149"/>
      <c r="G321" s="149"/>
      <c r="H321" s="149"/>
      <c r="I321" s="149"/>
      <c r="J321" s="150"/>
    </row>
    <row r="322" spans="1:10" x14ac:dyDescent="0.25">
      <c r="A322" s="149"/>
      <c r="B322" s="149"/>
      <c r="C322" s="149"/>
      <c r="D322" s="149"/>
      <c r="E322" s="149"/>
      <c r="F322" s="149"/>
      <c r="G322" s="149"/>
      <c r="H322" s="149"/>
      <c r="I322" s="149"/>
      <c r="J322" s="150"/>
    </row>
    <row r="323" spans="1:10" x14ac:dyDescent="0.25">
      <c r="A323" s="149"/>
      <c r="B323" s="149"/>
      <c r="C323" s="149"/>
      <c r="D323" s="149"/>
      <c r="E323" s="149"/>
      <c r="F323" s="149"/>
      <c r="G323" s="149"/>
      <c r="H323" s="149"/>
      <c r="I323" s="149"/>
      <c r="J323" s="150"/>
    </row>
    <row r="324" spans="1:10" x14ac:dyDescent="0.25">
      <c r="A324" s="149"/>
      <c r="B324" s="149"/>
      <c r="C324" s="149"/>
      <c r="D324" s="149"/>
      <c r="E324" s="149"/>
      <c r="F324" s="149"/>
      <c r="G324" s="149"/>
      <c r="H324" s="149"/>
      <c r="I324" s="149"/>
      <c r="J324" s="150"/>
    </row>
    <row r="325" spans="1:10" x14ac:dyDescent="0.25">
      <c r="A325" s="149"/>
      <c r="B325" s="149"/>
      <c r="C325" s="149"/>
      <c r="D325" s="149"/>
      <c r="E325" s="149"/>
      <c r="F325" s="149"/>
      <c r="G325" s="149"/>
      <c r="H325" s="149"/>
      <c r="I325" s="149"/>
      <c r="J325" s="150"/>
    </row>
    <row r="326" spans="1:10" x14ac:dyDescent="0.25">
      <c r="A326" s="149"/>
      <c r="B326" s="149"/>
      <c r="C326" s="149"/>
      <c r="D326" s="149"/>
      <c r="E326" s="149"/>
      <c r="F326" s="149"/>
      <c r="G326" s="149"/>
      <c r="H326" s="149"/>
      <c r="I326" s="149"/>
      <c r="J326" s="150"/>
    </row>
    <row r="327" spans="1:10" x14ac:dyDescent="0.25">
      <c r="A327" s="149"/>
      <c r="B327" s="149"/>
      <c r="C327" s="149"/>
      <c r="D327" s="149"/>
      <c r="E327" s="149"/>
      <c r="F327" s="149"/>
      <c r="G327" s="149"/>
      <c r="H327" s="149"/>
      <c r="I327" s="149"/>
      <c r="J327" s="150"/>
    </row>
    <row r="328" spans="1:10" x14ac:dyDescent="0.25">
      <c r="A328" s="149"/>
      <c r="B328" s="149"/>
      <c r="C328" s="149"/>
      <c r="D328" s="149"/>
      <c r="E328" s="149"/>
      <c r="F328" s="149"/>
      <c r="G328" s="149"/>
      <c r="H328" s="149"/>
      <c r="I328" s="149"/>
      <c r="J328" s="150"/>
    </row>
    <row r="329" spans="1:10" x14ac:dyDescent="0.25">
      <c r="A329" s="149"/>
      <c r="B329" s="149"/>
      <c r="C329" s="149"/>
      <c r="D329" s="149"/>
      <c r="E329" s="149"/>
      <c r="F329" s="149"/>
      <c r="G329" s="149"/>
      <c r="H329" s="149"/>
      <c r="I329" s="149"/>
      <c r="J329" s="150"/>
    </row>
    <row r="330" spans="1:10" x14ac:dyDescent="0.25">
      <c r="A330" s="149"/>
      <c r="B330" s="149"/>
      <c r="C330" s="149"/>
      <c r="D330" s="149"/>
      <c r="E330" s="149"/>
      <c r="F330" s="149"/>
      <c r="G330" s="149"/>
      <c r="H330" s="149"/>
      <c r="I330" s="149"/>
      <c r="J330" s="150"/>
    </row>
    <row r="331" spans="1:10" x14ac:dyDescent="0.25">
      <c r="A331" s="149"/>
      <c r="B331" s="149"/>
      <c r="C331" s="149"/>
      <c r="D331" s="149"/>
      <c r="E331" s="149"/>
      <c r="F331" s="149"/>
      <c r="G331" s="149"/>
      <c r="H331" s="149"/>
      <c r="I331" s="149"/>
      <c r="J331" s="150"/>
    </row>
    <row r="332" spans="1:10" x14ac:dyDescent="0.25">
      <c r="A332" s="149"/>
      <c r="B332" s="149"/>
      <c r="C332" s="149"/>
      <c r="D332" s="149"/>
      <c r="E332" s="149"/>
      <c r="F332" s="149"/>
      <c r="G332" s="149"/>
      <c r="H332" s="149"/>
      <c r="I332" s="149"/>
      <c r="J332" s="150"/>
    </row>
    <row r="333" spans="1:10" x14ac:dyDescent="0.25">
      <c r="A333" s="149"/>
      <c r="B333" s="149"/>
      <c r="C333" s="149"/>
      <c r="D333" s="149"/>
      <c r="E333" s="149"/>
      <c r="F333" s="149"/>
      <c r="G333" s="149"/>
      <c r="H333" s="149"/>
      <c r="I333" s="149"/>
      <c r="J333" s="150"/>
    </row>
    <row r="334" spans="1:10" x14ac:dyDescent="0.25">
      <c r="A334" s="149"/>
      <c r="B334" s="149"/>
      <c r="C334" s="149"/>
      <c r="D334" s="149"/>
      <c r="E334" s="149"/>
      <c r="F334" s="149"/>
      <c r="G334" s="149"/>
      <c r="H334" s="149"/>
      <c r="I334" s="149"/>
      <c r="J334" s="150"/>
    </row>
    <row r="335" spans="1:10" x14ac:dyDescent="0.25">
      <c r="A335" s="149"/>
      <c r="B335" s="149"/>
      <c r="C335" s="149"/>
      <c r="D335" s="149"/>
      <c r="E335" s="149"/>
      <c r="F335" s="149"/>
      <c r="G335" s="149"/>
      <c r="H335" s="149"/>
      <c r="I335" s="149"/>
      <c r="J335" s="150"/>
    </row>
    <row r="336" spans="1:10" x14ac:dyDescent="0.25">
      <c r="A336" s="149"/>
      <c r="B336" s="149"/>
      <c r="C336" s="149"/>
      <c r="D336" s="149"/>
      <c r="E336" s="149"/>
      <c r="F336" s="149"/>
      <c r="G336" s="149"/>
      <c r="H336" s="149"/>
      <c r="I336" s="149"/>
      <c r="J336" s="150"/>
    </row>
    <row r="337" spans="1:10" x14ac:dyDescent="0.25">
      <c r="A337" s="149"/>
      <c r="B337" s="149"/>
      <c r="C337" s="149"/>
      <c r="D337" s="149"/>
      <c r="E337" s="149"/>
      <c r="F337" s="149"/>
      <c r="G337" s="149"/>
      <c r="H337" s="149"/>
      <c r="I337" s="149"/>
      <c r="J337" s="150"/>
    </row>
    <row r="338" spans="1:10" x14ac:dyDescent="0.25">
      <c r="A338" s="149"/>
      <c r="B338" s="149"/>
      <c r="C338" s="149"/>
      <c r="D338" s="149"/>
      <c r="E338" s="149"/>
      <c r="F338" s="149"/>
      <c r="G338" s="149"/>
      <c r="H338" s="149"/>
      <c r="I338" s="149"/>
      <c r="J338" s="150"/>
    </row>
    <row r="339" spans="1:10" x14ac:dyDescent="0.25">
      <c r="A339" s="149"/>
      <c r="B339" s="149"/>
      <c r="C339" s="149"/>
      <c r="D339" s="149"/>
      <c r="E339" s="149"/>
      <c r="F339" s="149"/>
      <c r="G339" s="149"/>
      <c r="H339" s="149"/>
      <c r="I339" s="149"/>
      <c r="J339" s="150"/>
    </row>
    <row r="340" spans="1:10" x14ac:dyDescent="0.25">
      <c r="A340" s="149"/>
      <c r="B340" s="149"/>
      <c r="C340" s="149"/>
      <c r="D340" s="149"/>
      <c r="E340" s="149"/>
      <c r="F340" s="149"/>
      <c r="G340" s="149"/>
      <c r="H340" s="149"/>
      <c r="I340" s="149"/>
      <c r="J340" s="150"/>
    </row>
    <row r="341" spans="1:10" x14ac:dyDescent="0.25">
      <c r="A341" s="149"/>
      <c r="B341" s="149"/>
      <c r="C341" s="149"/>
      <c r="D341" s="149"/>
      <c r="E341" s="149"/>
      <c r="F341" s="149"/>
      <c r="G341" s="149"/>
      <c r="H341" s="149"/>
      <c r="I341" s="149"/>
      <c r="J341" s="150"/>
    </row>
    <row r="342" spans="1:10" x14ac:dyDescent="0.25">
      <c r="A342" s="149"/>
      <c r="B342" s="149"/>
      <c r="C342" s="149"/>
      <c r="D342" s="149"/>
      <c r="E342" s="149"/>
      <c r="F342" s="149"/>
      <c r="G342" s="149"/>
      <c r="H342" s="149"/>
      <c r="I342" s="149"/>
      <c r="J342" s="150"/>
    </row>
    <row r="343" spans="1:10" x14ac:dyDescent="0.25">
      <c r="A343" s="149"/>
      <c r="B343" s="149"/>
      <c r="C343" s="149"/>
      <c r="D343" s="149"/>
      <c r="E343" s="149"/>
      <c r="F343" s="149"/>
      <c r="G343" s="149"/>
      <c r="H343" s="149"/>
      <c r="I343" s="149"/>
      <c r="J343" s="150"/>
    </row>
    <row r="344" spans="1:10" x14ac:dyDescent="0.25">
      <c r="A344" s="149"/>
      <c r="B344" s="149"/>
      <c r="C344" s="149"/>
      <c r="D344" s="149"/>
      <c r="E344" s="149"/>
      <c r="F344" s="149"/>
      <c r="G344" s="149"/>
      <c r="H344" s="149"/>
      <c r="I344" s="149"/>
      <c r="J344" s="150"/>
    </row>
    <row r="345" spans="1:10" x14ac:dyDescent="0.25">
      <c r="A345" s="149"/>
      <c r="B345" s="149"/>
      <c r="C345" s="149"/>
      <c r="D345" s="149"/>
      <c r="E345" s="149"/>
      <c r="F345" s="149"/>
      <c r="G345" s="149"/>
      <c r="H345" s="149"/>
      <c r="I345" s="149"/>
      <c r="J345" s="150"/>
    </row>
    <row r="346" spans="1:10" x14ac:dyDescent="0.25">
      <c r="A346" s="149"/>
      <c r="B346" s="149"/>
      <c r="C346" s="149"/>
      <c r="D346" s="149"/>
      <c r="E346" s="149"/>
      <c r="F346" s="149"/>
      <c r="G346" s="149"/>
      <c r="H346" s="149"/>
      <c r="I346" s="149"/>
      <c r="J346" s="150"/>
    </row>
    <row r="347" spans="1:10" x14ac:dyDescent="0.25">
      <c r="A347" s="149"/>
      <c r="B347" s="149"/>
      <c r="C347" s="149"/>
      <c r="D347" s="149"/>
      <c r="E347" s="149"/>
      <c r="F347" s="149"/>
      <c r="G347" s="149"/>
      <c r="H347" s="149"/>
      <c r="I347" s="149"/>
      <c r="J347" s="150"/>
    </row>
    <row r="348" spans="1:10" x14ac:dyDescent="0.25">
      <c r="A348" s="149"/>
      <c r="B348" s="149"/>
      <c r="C348" s="149"/>
      <c r="D348" s="149"/>
      <c r="E348" s="149"/>
      <c r="F348" s="149"/>
      <c r="G348" s="149"/>
      <c r="H348" s="149"/>
      <c r="I348" s="149"/>
      <c r="J348" s="150"/>
    </row>
    <row r="349" spans="1:10" x14ac:dyDescent="0.25">
      <c r="A349" s="149"/>
      <c r="B349" s="149"/>
      <c r="C349" s="149"/>
      <c r="D349" s="149"/>
      <c r="E349" s="149"/>
      <c r="F349" s="149"/>
      <c r="G349" s="149"/>
      <c r="H349" s="149"/>
      <c r="I349" s="149"/>
      <c r="J349" s="150"/>
    </row>
    <row r="350" spans="1:10" x14ac:dyDescent="0.25">
      <c r="A350" s="149"/>
      <c r="B350" s="149"/>
      <c r="C350" s="149"/>
      <c r="D350" s="149"/>
      <c r="E350" s="149"/>
      <c r="F350" s="149"/>
      <c r="G350" s="149"/>
      <c r="H350" s="149"/>
      <c r="I350" s="149"/>
      <c r="J350" s="150"/>
    </row>
    <row r="351" spans="1:10" x14ac:dyDescent="0.25">
      <c r="A351" s="149"/>
      <c r="B351" s="149"/>
      <c r="C351" s="149"/>
      <c r="D351" s="149"/>
      <c r="E351" s="149"/>
      <c r="F351" s="149"/>
      <c r="G351" s="149"/>
      <c r="H351" s="149"/>
      <c r="I351" s="149"/>
      <c r="J351" s="150"/>
    </row>
    <row r="352" spans="1:10" x14ac:dyDescent="0.25">
      <c r="A352" s="149"/>
      <c r="B352" s="149"/>
      <c r="C352" s="149"/>
      <c r="D352" s="149"/>
      <c r="E352" s="149"/>
      <c r="F352" s="149"/>
      <c r="G352" s="149"/>
      <c r="H352" s="149"/>
      <c r="I352" s="149"/>
      <c r="J352" s="150"/>
    </row>
    <row r="353" spans="1:10" x14ac:dyDescent="0.25">
      <c r="A353" s="149"/>
      <c r="B353" s="149"/>
      <c r="C353" s="149"/>
      <c r="D353" s="149"/>
      <c r="E353" s="149"/>
      <c r="F353" s="149"/>
      <c r="G353" s="149"/>
      <c r="H353" s="149"/>
      <c r="I353" s="149"/>
      <c r="J353" s="150"/>
    </row>
    <row r="354" spans="1:10" x14ac:dyDescent="0.25">
      <c r="A354" s="149"/>
      <c r="B354" s="149"/>
      <c r="C354" s="149"/>
      <c r="D354" s="149"/>
      <c r="E354" s="149"/>
      <c r="F354" s="149"/>
      <c r="G354" s="149"/>
      <c r="H354" s="149"/>
      <c r="I354" s="149"/>
      <c r="J354" s="150"/>
    </row>
    <row r="355" spans="1:10" x14ac:dyDescent="0.25">
      <c r="A355" s="149"/>
      <c r="B355" s="149"/>
      <c r="C355" s="149"/>
      <c r="D355" s="149"/>
      <c r="E355" s="149"/>
      <c r="F355" s="149"/>
      <c r="G355" s="149"/>
      <c r="H355" s="149"/>
      <c r="I355" s="149"/>
      <c r="J355" s="150"/>
    </row>
    <row r="356" spans="1:10" x14ac:dyDescent="0.25">
      <c r="A356" s="149"/>
      <c r="B356" s="149"/>
      <c r="C356" s="149"/>
      <c r="D356" s="149"/>
      <c r="E356" s="149"/>
      <c r="F356" s="149"/>
      <c r="G356" s="149"/>
      <c r="H356" s="149"/>
      <c r="I356" s="149"/>
      <c r="J356" s="150"/>
    </row>
    <row r="357" spans="1:10" x14ac:dyDescent="0.25">
      <c r="A357" s="149"/>
      <c r="B357" s="149"/>
      <c r="C357" s="149"/>
      <c r="D357" s="149"/>
      <c r="E357" s="149"/>
      <c r="F357" s="149"/>
      <c r="G357" s="149"/>
      <c r="H357" s="149"/>
      <c r="I357" s="149"/>
      <c r="J357" s="150"/>
    </row>
    <row r="358" spans="1:10" x14ac:dyDescent="0.25">
      <c r="A358" s="149"/>
      <c r="B358" s="149"/>
      <c r="C358" s="149"/>
      <c r="D358" s="149"/>
      <c r="E358" s="149"/>
      <c r="F358" s="149"/>
      <c r="G358" s="149"/>
      <c r="H358" s="149"/>
      <c r="I358" s="149"/>
      <c r="J358" s="150"/>
    </row>
    <row r="359" spans="1:10" x14ac:dyDescent="0.25">
      <c r="A359" s="149"/>
      <c r="B359" s="149"/>
      <c r="C359" s="149"/>
      <c r="D359" s="149"/>
      <c r="E359" s="149"/>
      <c r="F359" s="149"/>
      <c r="G359" s="149"/>
      <c r="H359" s="149"/>
      <c r="I359" s="149"/>
      <c r="J359" s="150"/>
    </row>
    <row r="360" spans="1:10" x14ac:dyDescent="0.25">
      <c r="A360" s="149"/>
      <c r="B360" s="149"/>
      <c r="C360" s="149"/>
      <c r="D360" s="149"/>
      <c r="E360" s="149"/>
      <c r="F360" s="149"/>
      <c r="G360" s="149"/>
      <c r="H360" s="149"/>
      <c r="I360" s="149"/>
      <c r="J360" s="150"/>
    </row>
    <row r="361" spans="1:10" x14ac:dyDescent="0.25">
      <c r="A361" s="149"/>
      <c r="B361" s="149"/>
      <c r="C361" s="149"/>
      <c r="D361" s="149"/>
      <c r="E361" s="149"/>
      <c r="F361" s="149"/>
      <c r="G361" s="149"/>
      <c r="H361" s="149"/>
      <c r="I361" s="149"/>
      <c r="J361" s="150"/>
    </row>
    <row r="362" spans="1:10" x14ac:dyDescent="0.25">
      <c r="A362" s="149"/>
      <c r="B362" s="149"/>
      <c r="C362" s="149"/>
      <c r="D362" s="149"/>
      <c r="E362" s="149"/>
      <c r="F362" s="149"/>
      <c r="G362" s="149"/>
      <c r="H362" s="149"/>
      <c r="I362" s="149"/>
      <c r="J362" s="150"/>
    </row>
    <row r="363" spans="1:10" x14ac:dyDescent="0.25">
      <c r="A363" s="149"/>
      <c r="B363" s="149"/>
      <c r="C363" s="149"/>
      <c r="D363" s="149"/>
      <c r="E363" s="149"/>
      <c r="F363" s="149"/>
      <c r="G363" s="149"/>
      <c r="H363" s="149"/>
      <c r="I363" s="149"/>
      <c r="J363" s="150"/>
    </row>
    <row r="364" spans="1:10" x14ac:dyDescent="0.25">
      <c r="A364" s="149"/>
      <c r="B364" s="149"/>
      <c r="C364" s="149"/>
      <c r="D364" s="149"/>
      <c r="E364" s="149"/>
      <c r="F364" s="149"/>
      <c r="G364" s="149"/>
      <c r="H364" s="149"/>
      <c r="I364" s="149"/>
      <c r="J364" s="150"/>
    </row>
    <row r="365" spans="1:10" x14ac:dyDescent="0.25">
      <c r="A365" s="149"/>
      <c r="B365" s="149"/>
      <c r="C365" s="149"/>
      <c r="D365" s="149"/>
      <c r="E365" s="149"/>
      <c r="F365" s="149"/>
      <c r="G365" s="149"/>
      <c r="H365" s="149"/>
      <c r="I365" s="149"/>
      <c r="J365" s="150"/>
    </row>
    <row r="366" spans="1:10" x14ac:dyDescent="0.25">
      <c r="A366" s="149"/>
      <c r="B366" s="149"/>
      <c r="C366" s="149"/>
      <c r="D366" s="149"/>
      <c r="E366" s="149"/>
      <c r="F366" s="149"/>
      <c r="G366" s="149"/>
      <c r="H366" s="149"/>
      <c r="I366" s="149"/>
      <c r="J366" s="150"/>
    </row>
    <row r="367" spans="1:10" x14ac:dyDescent="0.25">
      <c r="A367" s="149"/>
      <c r="B367" s="149"/>
      <c r="C367" s="149"/>
      <c r="D367" s="149"/>
      <c r="E367" s="149"/>
      <c r="F367" s="149"/>
      <c r="G367" s="149"/>
      <c r="H367" s="149"/>
      <c r="I367" s="149"/>
      <c r="J367" s="150"/>
    </row>
    <row r="368" spans="1:10" x14ac:dyDescent="0.25">
      <c r="A368" s="149"/>
      <c r="B368" s="149"/>
      <c r="C368" s="149"/>
      <c r="D368" s="149"/>
      <c r="E368" s="149"/>
      <c r="F368" s="149"/>
      <c r="G368" s="149"/>
      <c r="H368" s="149"/>
      <c r="I368" s="149"/>
      <c r="J368" s="150"/>
    </row>
    <row r="369" spans="1:10" x14ac:dyDescent="0.25">
      <c r="A369" s="149"/>
      <c r="B369" s="149"/>
      <c r="C369" s="149"/>
      <c r="D369" s="149"/>
      <c r="E369" s="149"/>
      <c r="F369" s="149"/>
      <c r="G369" s="149"/>
      <c r="H369" s="149"/>
      <c r="I369" s="149"/>
      <c r="J369" s="150"/>
    </row>
    <row r="370" spans="1:10" x14ac:dyDescent="0.25">
      <c r="A370" s="149"/>
      <c r="B370" s="149"/>
      <c r="C370" s="149"/>
      <c r="D370" s="149"/>
      <c r="E370" s="149"/>
      <c r="F370" s="149"/>
      <c r="G370" s="149"/>
      <c r="H370" s="149"/>
      <c r="I370" s="149"/>
      <c r="J370" s="150"/>
    </row>
    <row r="371" spans="1:10" x14ac:dyDescent="0.25">
      <c r="A371" s="149"/>
      <c r="B371" s="149"/>
      <c r="C371" s="149"/>
      <c r="D371" s="149"/>
      <c r="E371" s="149"/>
      <c r="F371" s="149"/>
      <c r="G371" s="149"/>
      <c r="H371" s="149"/>
      <c r="I371" s="149"/>
      <c r="J371" s="150"/>
    </row>
    <row r="372" spans="1:10" x14ac:dyDescent="0.25">
      <c r="A372" s="149"/>
      <c r="B372" s="149"/>
      <c r="C372" s="149"/>
      <c r="D372" s="149"/>
      <c r="E372" s="149"/>
      <c r="F372" s="149"/>
      <c r="G372" s="149"/>
      <c r="H372" s="149"/>
      <c r="I372" s="149"/>
      <c r="J372" s="150"/>
    </row>
    <row r="373" spans="1:10" x14ac:dyDescent="0.25">
      <c r="A373" s="149"/>
      <c r="B373" s="149"/>
      <c r="C373" s="149"/>
      <c r="D373" s="149"/>
      <c r="E373" s="149"/>
      <c r="F373" s="149"/>
      <c r="G373" s="149"/>
      <c r="H373" s="149"/>
      <c r="I373" s="149"/>
      <c r="J373" s="150"/>
    </row>
    <row r="374" spans="1:10" x14ac:dyDescent="0.25">
      <c r="A374" s="149"/>
      <c r="B374" s="149"/>
      <c r="C374" s="149"/>
      <c r="D374" s="149"/>
      <c r="E374" s="149"/>
      <c r="F374" s="149"/>
      <c r="G374" s="149"/>
      <c r="H374" s="149"/>
      <c r="I374" s="149"/>
      <c r="J374" s="150"/>
    </row>
    <row r="375" spans="1:10" x14ac:dyDescent="0.25">
      <c r="A375" s="149"/>
      <c r="B375" s="149"/>
      <c r="C375" s="149"/>
      <c r="D375" s="149"/>
      <c r="E375" s="149"/>
      <c r="F375" s="149"/>
      <c r="G375" s="149"/>
      <c r="H375" s="149"/>
      <c r="I375" s="149"/>
      <c r="J375" s="150"/>
    </row>
    <row r="376" spans="1:10" x14ac:dyDescent="0.25">
      <c r="A376" s="149"/>
      <c r="B376" s="149"/>
      <c r="C376" s="149"/>
      <c r="D376" s="149"/>
      <c r="E376" s="149"/>
      <c r="F376" s="149"/>
      <c r="G376" s="149"/>
      <c r="H376" s="149"/>
      <c r="I376" s="149"/>
      <c r="J376" s="150"/>
    </row>
    <row r="377" spans="1:10" x14ac:dyDescent="0.25">
      <c r="A377" s="149"/>
      <c r="B377" s="149"/>
      <c r="C377" s="149"/>
      <c r="D377" s="149"/>
      <c r="E377" s="149"/>
      <c r="F377" s="149"/>
      <c r="G377" s="149"/>
      <c r="H377" s="149"/>
      <c r="I377" s="149"/>
      <c r="J377" s="150"/>
    </row>
    <row r="378" spans="1:10" x14ac:dyDescent="0.25">
      <c r="A378" s="149"/>
      <c r="B378" s="149"/>
      <c r="C378" s="149"/>
      <c r="D378" s="149"/>
      <c r="E378" s="149"/>
      <c r="F378" s="149"/>
      <c r="G378" s="149"/>
      <c r="H378" s="149"/>
      <c r="I378" s="149"/>
      <c r="J378" s="150"/>
    </row>
    <row r="379" spans="1:10" x14ac:dyDescent="0.25">
      <c r="A379" s="149"/>
      <c r="B379" s="149"/>
      <c r="C379" s="149"/>
      <c r="D379" s="149"/>
      <c r="E379" s="149"/>
      <c r="F379" s="149"/>
      <c r="G379" s="149"/>
      <c r="H379" s="149"/>
      <c r="I379" s="149"/>
      <c r="J379" s="150"/>
    </row>
    <row r="380" spans="1:10" x14ac:dyDescent="0.25">
      <c r="A380" s="149"/>
      <c r="B380" s="149"/>
      <c r="C380" s="149"/>
      <c r="D380" s="149"/>
      <c r="E380" s="149"/>
      <c r="F380" s="149"/>
      <c r="G380" s="149"/>
      <c r="H380" s="149"/>
      <c r="I380" s="149"/>
      <c r="J380" s="150"/>
    </row>
    <row r="381" spans="1:10" x14ac:dyDescent="0.25">
      <c r="A381" s="149"/>
      <c r="B381" s="149"/>
      <c r="C381" s="149"/>
      <c r="D381" s="149"/>
      <c r="E381" s="149"/>
      <c r="F381" s="149"/>
      <c r="G381" s="149"/>
      <c r="H381" s="149"/>
      <c r="I381" s="149"/>
      <c r="J381" s="150"/>
    </row>
    <row r="382" spans="1:10" x14ac:dyDescent="0.25">
      <c r="A382" s="149"/>
      <c r="B382" s="149"/>
      <c r="C382" s="149"/>
      <c r="D382" s="149"/>
      <c r="E382" s="149"/>
      <c r="F382" s="149"/>
      <c r="G382" s="149"/>
      <c r="H382" s="149"/>
      <c r="I382" s="149"/>
      <c r="J382" s="150"/>
    </row>
    <row r="383" spans="1:10" x14ac:dyDescent="0.25">
      <c r="A383" s="149"/>
      <c r="B383" s="149"/>
      <c r="C383" s="149"/>
      <c r="D383" s="149"/>
      <c r="E383" s="149"/>
      <c r="F383" s="149"/>
      <c r="G383" s="149"/>
      <c r="H383" s="149"/>
      <c r="I383" s="149"/>
      <c r="J383" s="150"/>
    </row>
    <row r="384" spans="1:10" x14ac:dyDescent="0.25">
      <c r="A384" s="149"/>
      <c r="B384" s="149"/>
      <c r="C384" s="149"/>
      <c r="D384" s="149"/>
      <c r="E384" s="149"/>
      <c r="F384" s="149"/>
      <c r="G384" s="149"/>
      <c r="H384" s="149"/>
      <c r="I384" s="149"/>
      <c r="J384" s="150"/>
    </row>
    <row r="385" spans="1:10" x14ac:dyDescent="0.25">
      <c r="A385" s="149"/>
      <c r="B385" s="149"/>
      <c r="C385" s="149"/>
      <c r="D385" s="149"/>
      <c r="E385" s="149"/>
      <c r="F385" s="149"/>
      <c r="G385" s="149"/>
      <c r="H385" s="149"/>
      <c r="I385" s="149"/>
      <c r="J385" s="150"/>
    </row>
    <row r="386" spans="1:10" x14ac:dyDescent="0.25">
      <c r="A386" s="149"/>
      <c r="B386" s="149"/>
      <c r="C386" s="149"/>
      <c r="D386" s="149"/>
      <c r="E386" s="149"/>
      <c r="F386" s="149"/>
      <c r="G386" s="149"/>
      <c r="H386" s="149"/>
      <c r="I386" s="149"/>
      <c r="J386" s="150"/>
    </row>
    <row r="387" spans="1:10" x14ac:dyDescent="0.25">
      <c r="A387" s="149"/>
      <c r="B387" s="149"/>
      <c r="C387" s="149"/>
      <c r="D387" s="149"/>
      <c r="E387" s="149"/>
      <c r="F387" s="149"/>
      <c r="G387" s="149"/>
      <c r="H387" s="149"/>
      <c r="I387" s="149"/>
      <c r="J387" s="150"/>
    </row>
    <row r="388" spans="1:10" x14ac:dyDescent="0.25">
      <c r="A388" s="149"/>
      <c r="B388" s="149"/>
      <c r="C388" s="149"/>
      <c r="D388" s="149"/>
      <c r="E388" s="149"/>
      <c r="F388" s="149"/>
      <c r="G388" s="149"/>
      <c r="H388" s="149"/>
      <c r="I388" s="149"/>
      <c r="J388" s="150"/>
    </row>
    <row r="389" spans="1:10" x14ac:dyDescent="0.25">
      <c r="A389" s="149"/>
      <c r="B389" s="149"/>
      <c r="C389" s="149"/>
      <c r="D389" s="149"/>
      <c r="E389" s="149"/>
      <c r="F389" s="149"/>
      <c r="G389" s="149"/>
      <c r="H389" s="149"/>
      <c r="I389" s="149"/>
      <c r="J389" s="150"/>
    </row>
    <row r="390" spans="1:10" x14ac:dyDescent="0.25">
      <c r="A390" s="149"/>
      <c r="B390" s="149"/>
      <c r="C390" s="149"/>
      <c r="D390" s="149"/>
      <c r="E390" s="149"/>
      <c r="F390" s="149"/>
      <c r="G390" s="149"/>
      <c r="H390" s="149"/>
      <c r="I390" s="149"/>
      <c r="J390" s="150"/>
    </row>
    <row r="391" spans="1:10" x14ac:dyDescent="0.25">
      <c r="A391" s="149"/>
      <c r="B391" s="149"/>
      <c r="C391" s="149"/>
      <c r="D391" s="149"/>
      <c r="E391" s="149"/>
      <c r="F391" s="149"/>
      <c r="G391" s="149"/>
      <c r="H391" s="149"/>
      <c r="I391" s="149"/>
      <c r="J391" s="150"/>
    </row>
    <row r="392" spans="1:10" x14ac:dyDescent="0.25">
      <c r="A392" s="149"/>
      <c r="B392" s="149"/>
      <c r="C392" s="149"/>
      <c r="D392" s="149"/>
      <c r="E392" s="149"/>
      <c r="F392" s="149"/>
      <c r="G392" s="149"/>
      <c r="H392" s="149"/>
      <c r="I392" s="149"/>
      <c r="J392" s="150"/>
    </row>
    <row r="393" spans="1:10" x14ac:dyDescent="0.25">
      <c r="A393" s="149"/>
      <c r="B393" s="149"/>
      <c r="C393" s="149"/>
      <c r="D393" s="149"/>
      <c r="E393" s="149"/>
      <c r="F393" s="149"/>
      <c r="G393" s="149"/>
      <c r="H393" s="149"/>
      <c r="I393" s="149"/>
      <c r="J393" s="150"/>
    </row>
    <row r="394" spans="1:10" x14ac:dyDescent="0.25">
      <c r="A394" s="149"/>
      <c r="B394" s="149"/>
      <c r="C394" s="149"/>
      <c r="D394" s="149"/>
      <c r="E394" s="149"/>
      <c r="F394" s="149"/>
      <c r="G394" s="149"/>
      <c r="H394" s="149"/>
      <c r="I394" s="149"/>
      <c r="J394" s="150"/>
    </row>
    <row r="395" spans="1:10" x14ac:dyDescent="0.25">
      <c r="A395" s="149"/>
      <c r="B395" s="149"/>
      <c r="C395" s="149"/>
      <c r="D395" s="149"/>
      <c r="E395" s="149"/>
      <c r="F395" s="149"/>
      <c r="G395" s="149"/>
      <c r="H395" s="149"/>
      <c r="I395" s="149"/>
      <c r="J395" s="150"/>
    </row>
    <row r="396" spans="1:10" x14ac:dyDescent="0.25">
      <c r="A396" s="149"/>
      <c r="B396" s="149"/>
      <c r="C396" s="149"/>
      <c r="D396" s="149"/>
      <c r="E396" s="149"/>
      <c r="F396" s="149"/>
      <c r="G396" s="149"/>
      <c r="H396" s="149"/>
      <c r="I396" s="149"/>
      <c r="J396" s="150"/>
    </row>
    <row r="397" spans="1:10" x14ac:dyDescent="0.25">
      <c r="A397" s="149"/>
      <c r="B397" s="149"/>
      <c r="C397" s="149"/>
      <c r="D397" s="149"/>
      <c r="E397" s="149"/>
      <c r="F397" s="149"/>
      <c r="G397" s="149"/>
      <c r="H397" s="149"/>
      <c r="I397" s="149"/>
      <c r="J397" s="150"/>
    </row>
    <row r="398" spans="1:10" x14ac:dyDescent="0.25">
      <c r="A398" s="149"/>
      <c r="B398" s="149"/>
      <c r="C398" s="149"/>
      <c r="D398" s="149"/>
      <c r="E398" s="149"/>
      <c r="F398" s="149"/>
      <c r="G398" s="149"/>
      <c r="H398" s="149"/>
      <c r="I398" s="149"/>
      <c r="J398" s="150"/>
    </row>
    <row r="399" spans="1:10" x14ac:dyDescent="0.25">
      <c r="A399" s="149"/>
      <c r="B399" s="149"/>
      <c r="C399" s="149"/>
      <c r="D399" s="149"/>
      <c r="E399" s="149"/>
      <c r="F399" s="149"/>
      <c r="G399" s="149"/>
      <c r="H399" s="149"/>
      <c r="I399" s="149"/>
      <c r="J399" s="150"/>
    </row>
    <row r="400" spans="1:10" x14ac:dyDescent="0.25">
      <c r="A400" s="149"/>
      <c r="B400" s="149"/>
      <c r="C400" s="149"/>
      <c r="D400" s="149"/>
      <c r="E400" s="149"/>
      <c r="F400" s="149"/>
      <c r="G400" s="149"/>
      <c r="H400" s="149"/>
      <c r="I400" s="149"/>
      <c r="J400" s="150"/>
    </row>
    <row r="401" spans="1:10" x14ac:dyDescent="0.25">
      <c r="A401" s="149"/>
      <c r="B401" s="149"/>
      <c r="C401" s="149"/>
      <c r="D401" s="149"/>
      <c r="E401" s="149"/>
      <c r="F401" s="149"/>
      <c r="G401" s="149"/>
      <c r="H401" s="149"/>
      <c r="I401" s="149"/>
      <c r="J401" s="150"/>
    </row>
    <row r="402" spans="1:10" x14ac:dyDescent="0.25">
      <c r="A402" s="149"/>
      <c r="B402" s="149"/>
      <c r="C402" s="149"/>
      <c r="D402" s="149"/>
      <c r="E402" s="149"/>
      <c r="F402" s="149"/>
      <c r="G402" s="149"/>
      <c r="H402" s="149"/>
      <c r="I402" s="149"/>
      <c r="J402" s="150"/>
    </row>
    <row r="403" spans="1:10" x14ac:dyDescent="0.25">
      <c r="A403" s="149"/>
      <c r="B403" s="149"/>
      <c r="C403" s="149"/>
      <c r="D403" s="149"/>
      <c r="E403" s="149"/>
      <c r="F403" s="149"/>
      <c r="G403" s="149"/>
      <c r="H403" s="149"/>
      <c r="I403" s="149"/>
      <c r="J403" s="150"/>
    </row>
    <row r="404" spans="1:10" x14ac:dyDescent="0.25">
      <c r="A404" s="149"/>
      <c r="B404" s="149"/>
      <c r="C404" s="149"/>
      <c r="D404" s="149"/>
      <c r="E404" s="149"/>
      <c r="F404" s="149"/>
      <c r="G404" s="149"/>
      <c r="H404" s="149"/>
      <c r="I404" s="149"/>
      <c r="J404" s="150"/>
    </row>
    <row r="405" spans="1:10" x14ac:dyDescent="0.25">
      <c r="A405" s="149"/>
      <c r="B405" s="149"/>
      <c r="C405" s="149"/>
      <c r="D405" s="149"/>
      <c r="E405" s="149"/>
      <c r="F405" s="149"/>
      <c r="G405" s="149"/>
      <c r="H405" s="149"/>
      <c r="I405" s="149"/>
      <c r="J405" s="150"/>
    </row>
    <row r="406" spans="1:10" x14ac:dyDescent="0.25">
      <c r="A406" s="149"/>
      <c r="B406" s="149"/>
      <c r="C406" s="149"/>
      <c r="D406" s="149"/>
      <c r="E406" s="149"/>
      <c r="F406" s="149"/>
      <c r="G406" s="149"/>
      <c r="H406" s="149"/>
      <c r="I406" s="149"/>
      <c r="J406" s="150"/>
    </row>
    <row r="407" spans="1:10" x14ac:dyDescent="0.25">
      <c r="A407" s="149"/>
      <c r="B407" s="149"/>
      <c r="C407" s="149"/>
      <c r="D407" s="149"/>
      <c r="E407" s="149"/>
      <c r="F407" s="149"/>
      <c r="G407" s="149"/>
      <c r="H407" s="149"/>
      <c r="I407" s="149"/>
      <c r="J407" s="150"/>
    </row>
    <row r="408" spans="1:10" x14ac:dyDescent="0.25">
      <c r="A408" s="149"/>
      <c r="B408" s="149"/>
      <c r="C408" s="149"/>
      <c r="D408" s="149"/>
      <c r="E408" s="149"/>
      <c r="F408" s="149"/>
      <c r="G408" s="149"/>
      <c r="H408" s="149"/>
      <c r="I408" s="149"/>
      <c r="J408" s="150"/>
    </row>
    <row r="409" spans="1:10" x14ac:dyDescent="0.25">
      <c r="A409" s="149"/>
      <c r="B409" s="149"/>
      <c r="C409" s="149"/>
      <c r="D409" s="149"/>
      <c r="E409" s="149"/>
      <c r="F409" s="149"/>
      <c r="G409" s="149"/>
      <c r="H409" s="149"/>
      <c r="I409" s="149"/>
      <c r="J409" s="150"/>
    </row>
    <row r="410" spans="1:10" x14ac:dyDescent="0.25">
      <c r="A410" s="149"/>
      <c r="B410" s="149"/>
      <c r="C410" s="149"/>
      <c r="D410" s="149"/>
      <c r="E410" s="149"/>
      <c r="F410" s="149"/>
      <c r="G410" s="149"/>
      <c r="H410" s="149"/>
      <c r="I410" s="149"/>
      <c r="J410" s="150"/>
    </row>
    <row r="411" spans="1:10" x14ac:dyDescent="0.25">
      <c r="A411" s="149"/>
      <c r="B411" s="149"/>
      <c r="C411" s="149"/>
      <c r="D411" s="149"/>
      <c r="E411" s="149"/>
      <c r="F411" s="149"/>
      <c r="G411" s="149"/>
      <c r="H411" s="149"/>
      <c r="I411" s="149"/>
      <c r="J411" s="150"/>
    </row>
    <row r="412" spans="1:10" x14ac:dyDescent="0.25">
      <c r="A412" s="149"/>
      <c r="B412" s="149"/>
      <c r="C412" s="149"/>
      <c r="D412" s="149"/>
      <c r="E412" s="149"/>
      <c r="F412" s="149"/>
      <c r="G412" s="149"/>
      <c r="H412" s="149"/>
      <c r="I412" s="149"/>
      <c r="J412" s="150"/>
    </row>
    <row r="413" spans="1:10" x14ac:dyDescent="0.25">
      <c r="A413" s="149"/>
      <c r="B413" s="149"/>
      <c r="C413" s="149"/>
      <c r="D413" s="149"/>
      <c r="E413" s="149"/>
      <c r="F413" s="149"/>
      <c r="G413" s="149"/>
      <c r="H413" s="149"/>
      <c r="I413" s="149"/>
      <c r="J413" s="150"/>
    </row>
    <row r="414" spans="1:10" x14ac:dyDescent="0.25">
      <c r="A414" s="149"/>
      <c r="B414" s="149"/>
      <c r="C414" s="149"/>
      <c r="D414" s="149"/>
      <c r="E414" s="149"/>
      <c r="F414" s="149"/>
      <c r="G414" s="149"/>
      <c r="H414" s="149"/>
      <c r="I414" s="149"/>
      <c r="J414" s="150"/>
    </row>
    <row r="415" spans="1:10" x14ac:dyDescent="0.25">
      <c r="A415" s="149"/>
      <c r="B415" s="149"/>
      <c r="C415" s="149"/>
      <c r="D415" s="149"/>
      <c r="E415" s="149"/>
      <c r="F415" s="149"/>
      <c r="G415" s="149"/>
      <c r="H415" s="149"/>
      <c r="I415" s="149"/>
      <c r="J415" s="150"/>
    </row>
    <row r="416" spans="1:10" x14ac:dyDescent="0.25">
      <c r="A416" s="149"/>
      <c r="B416" s="149"/>
      <c r="C416" s="149"/>
      <c r="D416" s="149"/>
      <c r="E416" s="149"/>
      <c r="F416" s="149"/>
      <c r="G416" s="149"/>
      <c r="H416" s="149"/>
      <c r="I416" s="149"/>
      <c r="J416" s="150"/>
    </row>
    <row r="417" spans="1:10" x14ac:dyDescent="0.25">
      <c r="A417" s="149"/>
      <c r="B417" s="149"/>
      <c r="C417" s="149"/>
      <c r="D417" s="149"/>
      <c r="E417" s="149"/>
      <c r="F417" s="149"/>
      <c r="G417" s="149"/>
      <c r="H417" s="149"/>
      <c r="I417" s="149"/>
      <c r="J417" s="150"/>
    </row>
    <row r="418" spans="1:10" x14ac:dyDescent="0.25">
      <c r="A418" s="149"/>
      <c r="B418" s="149"/>
      <c r="C418" s="149"/>
      <c r="D418" s="149"/>
      <c r="E418" s="149"/>
      <c r="F418" s="149"/>
      <c r="G418" s="149"/>
      <c r="H418" s="149"/>
      <c r="I418" s="149"/>
      <c r="J418" s="150"/>
    </row>
    <row r="419" spans="1:10" x14ac:dyDescent="0.25">
      <c r="A419" s="149"/>
      <c r="B419" s="149"/>
      <c r="C419" s="149"/>
      <c r="D419" s="149"/>
      <c r="E419" s="149"/>
      <c r="F419" s="149"/>
      <c r="G419" s="149"/>
      <c r="H419" s="149"/>
      <c r="I419" s="149"/>
      <c r="J419" s="150"/>
    </row>
    <row r="420" spans="1:10" x14ac:dyDescent="0.25">
      <c r="A420" s="149"/>
      <c r="B420" s="149"/>
      <c r="C420" s="149"/>
      <c r="D420" s="149"/>
      <c r="E420" s="149"/>
      <c r="F420" s="149"/>
      <c r="G420" s="149"/>
      <c r="H420" s="149"/>
      <c r="I420" s="149"/>
      <c r="J420" s="150"/>
    </row>
    <row r="421" spans="1:10" x14ac:dyDescent="0.25">
      <c r="A421" s="149"/>
      <c r="B421" s="149"/>
      <c r="C421" s="149"/>
      <c r="D421" s="149"/>
      <c r="E421" s="149"/>
      <c r="F421" s="149"/>
      <c r="G421" s="149"/>
      <c r="H421" s="149"/>
      <c r="I421" s="149"/>
      <c r="J421" s="150"/>
    </row>
    <row r="422" spans="1:10" x14ac:dyDescent="0.25">
      <c r="A422" s="149"/>
      <c r="B422" s="149"/>
      <c r="C422" s="149"/>
      <c r="D422" s="149"/>
      <c r="E422" s="149"/>
      <c r="F422" s="149"/>
      <c r="G422" s="149"/>
      <c r="H422" s="149"/>
      <c r="I422" s="149"/>
      <c r="J422" s="150"/>
    </row>
    <row r="423" spans="1:10" x14ac:dyDescent="0.25">
      <c r="A423" s="149"/>
      <c r="B423" s="149"/>
      <c r="C423" s="149"/>
      <c r="D423" s="149"/>
      <c r="E423" s="149"/>
      <c r="F423" s="149"/>
      <c r="G423" s="149"/>
      <c r="H423" s="149"/>
      <c r="I423" s="149"/>
      <c r="J423" s="150"/>
    </row>
    <row r="424" spans="1:10" x14ac:dyDescent="0.25">
      <c r="A424" s="149"/>
      <c r="B424" s="149"/>
      <c r="C424" s="149"/>
      <c r="D424" s="149"/>
      <c r="E424" s="149"/>
      <c r="F424" s="149"/>
      <c r="G424" s="149"/>
      <c r="H424" s="149"/>
      <c r="I424" s="149"/>
      <c r="J424" s="150"/>
    </row>
    <row r="425" spans="1:10" x14ac:dyDescent="0.25">
      <c r="A425" s="149"/>
      <c r="B425" s="149"/>
      <c r="C425" s="149"/>
      <c r="D425" s="149"/>
      <c r="E425" s="149"/>
      <c r="F425" s="149"/>
      <c r="G425" s="149"/>
      <c r="H425" s="149"/>
      <c r="I425" s="149"/>
      <c r="J425" s="150"/>
    </row>
    <row r="426" spans="1:10" x14ac:dyDescent="0.25">
      <c r="A426" s="149"/>
      <c r="B426" s="149"/>
      <c r="C426" s="149"/>
      <c r="D426" s="149"/>
      <c r="E426" s="149"/>
      <c r="F426" s="149"/>
      <c r="G426" s="149"/>
      <c r="H426" s="149"/>
      <c r="I426" s="149"/>
      <c r="J426" s="150"/>
    </row>
    <row r="427" spans="1:10" x14ac:dyDescent="0.25">
      <c r="A427" s="149"/>
      <c r="B427" s="149"/>
      <c r="C427" s="149"/>
      <c r="D427" s="149"/>
      <c r="E427" s="149"/>
      <c r="F427" s="149"/>
      <c r="G427" s="149"/>
      <c r="H427" s="149"/>
      <c r="I427" s="149"/>
      <c r="J427" s="150"/>
    </row>
    <row r="428" spans="1:10" x14ac:dyDescent="0.25">
      <c r="A428" s="149"/>
      <c r="B428" s="149"/>
      <c r="C428" s="149"/>
      <c r="D428" s="149"/>
      <c r="E428" s="149"/>
      <c r="F428" s="149"/>
      <c r="G428" s="149"/>
      <c r="H428" s="149"/>
      <c r="I428" s="149"/>
      <c r="J428" s="150"/>
    </row>
    <row r="429" spans="1:10" x14ac:dyDescent="0.25">
      <c r="A429" s="149"/>
      <c r="B429" s="149"/>
      <c r="C429" s="149"/>
      <c r="D429" s="149"/>
      <c r="E429" s="149"/>
      <c r="F429" s="149"/>
      <c r="G429" s="149"/>
      <c r="H429" s="149"/>
      <c r="I429" s="149"/>
      <c r="J429" s="150"/>
    </row>
    <row r="430" spans="1:10" x14ac:dyDescent="0.25">
      <c r="A430" s="149"/>
      <c r="B430" s="149"/>
      <c r="C430" s="149"/>
      <c r="D430" s="149"/>
      <c r="E430" s="149"/>
      <c r="F430" s="149"/>
      <c r="G430" s="149"/>
      <c r="H430" s="149"/>
      <c r="I430" s="149"/>
      <c r="J430" s="150"/>
    </row>
    <row r="431" spans="1:10" x14ac:dyDescent="0.25">
      <c r="A431" s="149"/>
      <c r="B431" s="149"/>
      <c r="C431" s="149"/>
      <c r="D431" s="149"/>
      <c r="E431" s="149"/>
      <c r="F431" s="149"/>
      <c r="G431" s="149"/>
      <c r="H431" s="149"/>
      <c r="I431" s="149"/>
      <c r="J431" s="150"/>
    </row>
    <row r="432" spans="1:10" x14ac:dyDescent="0.25">
      <c r="A432" s="149"/>
      <c r="B432" s="149"/>
      <c r="C432" s="149"/>
      <c r="D432" s="149"/>
      <c r="E432" s="149"/>
      <c r="F432" s="149"/>
      <c r="G432" s="149"/>
      <c r="H432" s="149"/>
      <c r="I432" s="149"/>
      <c r="J432" s="150"/>
    </row>
    <row r="433" spans="1:10" x14ac:dyDescent="0.25">
      <c r="A433" s="149"/>
      <c r="B433" s="149"/>
      <c r="C433" s="149"/>
      <c r="D433" s="149"/>
      <c r="E433" s="149"/>
      <c r="F433" s="149"/>
      <c r="G433" s="149"/>
      <c r="H433" s="149"/>
      <c r="I433" s="149"/>
      <c r="J433" s="150"/>
    </row>
    <row r="434" spans="1:10" x14ac:dyDescent="0.25">
      <c r="A434" s="149"/>
      <c r="B434" s="149"/>
      <c r="C434" s="149"/>
      <c r="D434" s="149"/>
      <c r="E434" s="149"/>
      <c r="F434" s="149"/>
      <c r="G434" s="149"/>
      <c r="H434" s="149"/>
      <c r="I434" s="149"/>
      <c r="J434" s="150"/>
    </row>
    <row r="435" spans="1:10" x14ac:dyDescent="0.25">
      <c r="A435" s="149"/>
      <c r="B435" s="149"/>
      <c r="C435" s="149"/>
      <c r="D435" s="149"/>
      <c r="E435" s="149"/>
      <c r="F435" s="149"/>
      <c r="G435" s="149"/>
      <c r="H435" s="149"/>
      <c r="I435" s="149"/>
      <c r="J435" s="150"/>
    </row>
    <row r="436" spans="1:10" x14ac:dyDescent="0.25">
      <c r="A436" s="149"/>
      <c r="B436" s="149"/>
      <c r="C436" s="149"/>
      <c r="D436" s="149"/>
      <c r="E436" s="149"/>
      <c r="F436" s="149"/>
      <c r="G436" s="149"/>
      <c r="H436" s="149"/>
      <c r="I436" s="149"/>
      <c r="J436" s="150"/>
    </row>
    <row r="437" spans="1:10" x14ac:dyDescent="0.25">
      <c r="A437" s="149"/>
      <c r="B437" s="149"/>
      <c r="C437" s="149"/>
      <c r="D437" s="149"/>
      <c r="E437" s="149"/>
      <c r="F437" s="149"/>
      <c r="G437" s="149"/>
      <c r="H437" s="149"/>
      <c r="I437" s="149"/>
      <c r="J437" s="150"/>
    </row>
    <row r="438" spans="1:10" x14ac:dyDescent="0.25">
      <c r="A438" s="149"/>
      <c r="B438" s="149"/>
      <c r="C438" s="149"/>
      <c r="D438" s="149"/>
      <c r="E438" s="149"/>
      <c r="F438" s="149"/>
      <c r="G438" s="149"/>
      <c r="H438" s="149"/>
      <c r="I438" s="149"/>
      <c r="J438" s="150"/>
    </row>
    <row r="439" spans="1:10" x14ac:dyDescent="0.25">
      <c r="A439" s="149"/>
      <c r="B439" s="149"/>
      <c r="C439" s="149"/>
      <c r="D439" s="149"/>
      <c r="E439" s="149"/>
      <c r="F439" s="149"/>
      <c r="G439" s="149"/>
      <c r="H439" s="149"/>
      <c r="I439" s="149"/>
      <c r="J439" s="150"/>
    </row>
    <row r="440" spans="1:10" x14ac:dyDescent="0.25">
      <c r="A440" s="149"/>
      <c r="B440" s="149"/>
      <c r="C440" s="149"/>
      <c r="D440" s="149"/>
      <c r="E440" s="149"/>
      <c r="F440" s="149"/>
      <c r="G440" s="149"/>
      <c r="H440" s="149"/>
      <c r="I440" s="149"/>
      <c r="J440" s="150"/>
    </row>
    <row r="441" spans="1:10" x14ac:dyDescent="0.25">
      <c r="A441" s="149"/>
      <c r="B441" s="149"/>
      <c r="C441" s="149"/>
      <c r="D441" s="149"/>
      <c r="E441" s="149"/>
      <c r="F441" s="149"/>
      <c r="G441" s="149"/>
      <c r="H441" s="149"/>
      <c r="I441" s="149"/>
      <c r="J441" s="150"/>
    </row>
    <row r="442" spans="1:10" x14ac:dyDescent="0.25">
      <c r="A442" s="149"/>
      <c r="B442" s="149"/>
      <c r="C442" s="149"/>
      <c r="D442" s="149"/>
      <c r="E442" s="149"/>
      <c r="F442" s="149"/>
      <c r="G442" s="149"/>
      <c r="H442" s="149"/>
      <c r="I442" s="149"/>
      <c r="J442" s="150"/>
    </row>
    <row r="443" spans="1:10" x14ac:dyDescent="0.25">
      <c r="A443" s="149"/>
      <c r="B443" s="149"/>
      <c r="C443" s="149"/>
      <c r="D443" s="149"/>
      <c r="E443" s="149"/>
      <c r="F443" s="149"/>
      <c r="G443" s="149"/>
      <c r="H443" s="149"/>
      <c r="I443" s="149"/>
      <c r="J443" s="150"/>
    </row>
    <row r="444" spans="1:10" x14ac:dyDescent="0.25">
      <c r="A444" s="149"/>
      <c r="B444" s="149"/>
      <c r="C444" s="149"/>
      <c r="D444" s="149"/>
      <c r="E444" s="149"/>
      <c r="F444" s="149"/>
      <c r="G444" s="149"/>
      <c r="H444" s="149"/>
      <c r="I444" s="149"/>
      <c r="J444" s="150"/>
    </row>
    <row r="445" spans="1:10" x14ac:dyDescent="0.25">
      <c r="A445" s="149"/>
      <c r="B445" s="149"/>
      <c r="C445" s="149"/>
      <c r="D445" s="149"/>
      <c r="E445" s="149"/>
      <c r="F445" s="149"/>
      <c r="G445" s="149"/>
      <c r="H445" s="149"/>
      <c r="I445" s="149"/>
      <c r="J445" s="150"/>
    </row>
    <row r="446" spans="1:10" x14ac:dyDescent="0.25">
      <c r="A446" s="149"/>
      <c r="B446" s="149"/>
      <c r="C446" s="149"/>
      <c r="D446" s="149"/>
      <c r="E446" s="149"/>
      <c r="F446" s="149"/>
      <c r="G446" s="149"/>
      <c r="H446" s="149"/>
      <c r="I446" s="149"/>
      <c r="J446" s="150"/>
    </row>
    <row r="447" spans="1:10" x14ac:dyDescent="0.25">
      <c r="A447" s="149"/>
      <c r="B447" s="149"/>
      <c r="C447" s="149"/>
      <c r="D447" s="149"/>
      <c r="E447" s="149"/>
      <c r="F447" s="149"/>
      <c r="G447" s="149"/>
      <c r="H447" s="149"/>
      <c r="I447" s="149"/>
      <c r="J447" s="150"/>
    </row>
    <row r="448" spans="1:10" x14ac:dyDescent="0.25">
      <c r="A448" s="149"/>
      <c r="B448" s="149"/>
      <c r="C448" s="149"/>
      <c r="D448" s="149"/>
      <c r="E448" s="149"/>
      <c r="F448" s="149"/>
      <c r="G448" s="149"/>
      <c r="H448" s="149"/>
      <c r="I448" s="149"/>
      <c r="J448" s="150"/>
    </row>
    <row r="449" spans="1:10" x14ac:dyDescent="0.25">
      <c r="A449" s="149"/>
      <c r="B449" s="149"/>
      <c r="C449" s="149"/>
      <c r="D449" s="149"/>
      <c r="E449" s="149"/>
      <c r="F449" s="149"/>
      <c r="G449" s="149"/>
      <c r="H449" s="149"/>
      <c r="I449" s="149"/>
      <c r="J449" s="150"/>
    </row>
    <row r="450" spans="1:10" x14ac:dyDescent="0.25">
      <c r="A450" s="149"/>
      <c r="B450" s="149"/>
      <c r="C450" s="149"/>
      <c r="D450" s="149"/>
      <c r="E450" s="149"/>
      <c r="F450" s="149"/>
      <c r="G450" s="149"/>
      <c r="H450" s="149"/>
      <c r="I450" s="149"/>
      <c r="J450" s="150"/>
    </row>
    <row r="451" spans="1:10" x14ac:dyDescent="0.25">
      <c r="A451" s="149"/>
      <c r="B451" s="149"/>
      <c r="C451" s="149"/>
      <c r="D451" s="149"/>
      <c r="E451" s="149"/>
      <c r="F451" s="149"/>
      <c r="G451" s="149"/>
      <c r="H451" s="149"/>
      <c r="I451" s="149"/>
      <c r="J451" s="150"/>
    </row>
    <row r="452" spans="1:10" x14ac:dyDescent="0.25">
      <c r="A452" s="149"/>
      <c r="B452" s="149"/>
      <c r="C452" s="149"/>
      <c r="D452" s="149"/>
      <c r="E452" s="149"/>
      <c r="F452" s="149"/>
      <c r="G452" s="149"/>
      <c r="H452" s="149"/>
      <c r="I452" s="149"/>
      <c r="J452" s="150"/>
    </row>
    <row r="453" spans="1:10" x14ac:dyDescent="0.25">
      <c r="A453" s="149"/>
      <c r="B453" s="149"/>
      <c r="C453" s="149"/>
      <c r="D453" s="149"/>
      <c r="E453" s="149"/>
      <c r="F453" s="149"/>
      <c r="G453" s="149"/>
      <c r="H453" s="149"/>
      <c r="I453" s="149"/>
      <c r="J453" s="150"/>
    </row>
    <row r="454" spans="1:10" x14ac:dyDescent="0.25">
      <c r="A454" s="149"/>
      <c r="B454" s="149"/>
      <c r="C454" s="149"/>
      <c r="D454" s="149"/>
      <c r="E454" s="149"/>
      <c r="F454" s="149"/>
      <c r="G454" s="149"/>
      <c r="H454" s="149"/>
      <c r="I454" s="149"/>
      <c r="J454" s="150"/>
    </row>
    <row r="455" spans="1:10" x14ac:dyDescent="0.25">
      <c r="A455" s="149"/>
      <c r="B455" s="149"/>
      <c r="C455" s="149"/>
      <c r="D455" s="149"/>
      <c r="E455" s="149"/>
      <c r="F455" s="149"/>
      <c r="G455" s="149"/>
      <c r="H455" s="149"/>
      <c r="I455" s="149"/>
      <c r="J455" s="150"/>
    </row>
    <row r="456" spans="1:10" x14ac:dyDescent="0.25">
      <c r="A456" s="149"/>
      <c r="B456" s="149"/>
      <c r="C456" s="149"/>
      <c r="D456" s="149"/>
      <c r="E456" s="149"/>
      <c r="F456" s="149"/>
      <c r="G456" s="149"/>
      <c r="H456" s="149"/>
      <c r="I456" s="149"/>
      <c r="J456" s="150"/>
    </row>
    <row r="457" spans="1:10" x14ac:dyDescent="0.25">
      <c r="A457" s="149"/>
      <c r="B457" s="149"/>
      <c r="C457" s="149"/>
      <c r="D457" s="149"/>
      <c r="E457" s="149"/>
      <c r="F457" s="149"/>
      <c r="G457" s="149"/>
      <c r="H457" s="149"/>
      <c r="I457" s="149"/>
      <c r="J457" s="150"/>
    </row>
    <row r="458" spans="1:10" x14ac:dyDescent="0.25">
      <c r="A458" s="149"/>
      <c r="B458" s="149"/>
      <c r="C458" s="149"/>
      <c r="D458" s="149"/>
      <c r="E458" s="149"/>
      <c r="F458" s="149"/>
      <c r="G458" s="149"/>
      <c r="H458" s="149"/>
      <c r="I458" s="149"/>
      <c r="J458" s="150"/>
    </row>
    <row r="459" spans="1:10" x14ac:dyDescent="0.25">
      <c r="A459" s="149"/>
      <c r="B459" s="149"/>
      <c r="C459" s="149"/>
      <c r="D459" s="149"/>
      <c r="E459" s="149"/>
      <c r="F459" s="149"/>
      <c r="G459" s="149"/>
      <c r="H459" s="149"/>
      <c r="I459" s="149"/>
      <c r="J459" s="150"/>
    </row>
    <row r="460" spans="1:10" x14ac:dyDescent="0.25">
      <c r="A460" s="149"/>
      <c r="B460" s="149"/>
      <c r="C460" s="149"/>
      <c r="D460" s="149"/>
      <c r="E460" s="149"/>
      <c r="F460" s="149"/>
      <c r="G460" s="149"/>
      <c r="H460" s="149"/>
      <c r="I460" s="149"/>
      <c r="J460" s="150"/>
    </row>
    <row r="461" spans="1:10" x14ac:dyDescent="0.25">
      <c r="A461" s="149"/>
      <c r="B461" s="149"/>
      <c r="C461" s="149"/>
      <c r="D461" s="149"/>
      <c r="E461" s="149"/>
      <c r="F461" s="149"/>
      <c r="G461" s="149"/>
      <c r="H461" s="149"/>
      <c r="I461" s="149"/>
      <c r="J461" s="150"/>
    </row>
    <row r="462" spans="1:10" x14ac:dyDescent="0.25">
      <c r="A462" s="149"/>
      <c r="B462" s="149"/>
      <c r="C462" s="149"/>
      <c r="D462" s="149"/>
      <c r="E462" s="149"/>
      <c r="F462" s="149"/>
      <c r="G462" s="149"/>
      <c r="H462" s="149"/>
      <c r="I462" s="149"/>
      <c r="J462" s="150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0"/>
  <sheetViews>
    <sheetView zoomScaleNormal="100" workbookViewId="0">
      <selection activeCell="C22" sqref="C22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3.6640625" style="201" customWidth="1"/>
    <col min="4" max="6" width="8.88671875" style="201"/>
    <col min="7" max="7" width="11" style="201" customWidth="1"/>
    <col min="8" max="8" width="12.44140625" style="201" customWidth="1"/>
    <col min="9" max="9" width="8.88671875" style="201"/>
    <col min="10" max="10" width="8.88671875" style="202"/>
  </cols>
  <sheetData>
    <row r="1" spans="1:11" s="2" customFormat="1" ht="13.8" x14ac:dyDescent="0.25">
      <c r="A1" s="28"/>
      <c r="B1" s="29"/>
      <c r="C1" s="29"/>
      <c r="D1" s="284">
        <v>44682</v>
      </c>
      <c r="E1" s="284"/>
      <c r="F1" s="284"/>
      <c r="G1" s="284"/>
      <c r="H1" s="284"/>
      <c r="I1" s="284"/>
      <c r="J1" s="208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428</v>
      </c>
      <c r="I2" s="207" t="s">
        <v>7</v>
      </c>
      <c r="J2" s="124" t="s">
        <v>8</v>
      </c>
      <c r="K2" s="14"/>
    </row>
    <row r="3" spans="1:11" x14ac:dyDescent="0.25">
      <c r="A3" s="190" t="s">
        <v>9</v>
      </c>
      <c r="B3" s="190" t="s">
        <v>10</v>
      </c>
      <c r="C3" s="190" t="s">
        <v>11</v>
      </c>
      <c r="D3" s="190">
        <v>1</v>
      </c>
      <c r="E3" s="190">
        <v>23</v>
      </c>
      <c r="F3" s="190">
        <v>0</v>
      </c>
      <c r="G3" s="190">
        <f>SUM(D3:F3)</f>
        <v>24</v>
      </c>
      <c r="H3" s="190">
        <v>0</v>
      </c>
      <c r="I3" s="190">
        <v>30</v>
      </c>
      <c r="J3" s="198">
        <f t="shared" ref="J3:J76" si="0">G3/I3</f>
        <v>0.8</v>
      </c>
    </row>
    <row r="4" spans="1:11" x14ac:dyDescent="0.25">
      <c r="A4" s="154" t="s">
        <v>12</v>
      </c>
      <c r="B4" s="154" t="s">
        <v>13</v>
      </c>
      <c r="C4" s="154" t="s">
        <v>13</v>
      </c>
      <c r="D4" s="154">
        <v>2</v>
      </c>
      <c r="E4" s="154">
        <v>12</v>
      </c>
      <c r="F4" s="154">
        <v>0</v>
      </c>
      <c r="G4" s="154">
        <f t="shared" ref="G4:G76" si="1">SUM(D4:F4)</f>
        <v>14</v>
      </c>
      <c r="H4" s="154">
        <v>1</v>
      </c>
      <c r="I4" s="154">
        <v>22</v>
      </c>
      <c r="J4" s="155">
        <f t="shared" si="0"/>
        <v>0.63636363636363635</v>
      </c>
    </row>
    <row r="5" spans="1:11" x14ac:dyDescent="0.25">
      <c r="A5" s="190" t="s">
        <v>14</v>
      </c>
      <c r="B5" s="190" t="s">
        <v>15</v>
      </c>
      <c r="C5" s="190" t="s">
        <v>15</v>
      </c>
      <c r="D5" s="190">
        <v>1</v>
      </c>
      <c r="E5" s="190">
        <v>4</v>
      </c>
      <c r="F5" s="190"/>
      <c r="G5" s="190">
        <f t="shared" si="1"/>
        <v>5</v>
      </c>
      <c r="H5" s="190">
        <v>0</v>
      </c>
      <c r="I5" s="190">
        <v>5</v>
      </c>
      <c r="J5" s="198">
        <f t="shared" si="0"/>
        <v>1</v>
      </c>
    </row>
    <row r="6" spans="1:11" x14ac:dyDescent="0.25">
      <c r="A6" s="190" t="s">
        <v>16</v>
      </c>
      <c r="B6" s="190" t="s">
        <v>17</v>
      </c>
      <c r="C6" s="190" t="s">
        <v>18</v>
      </c>
      <c r="D6" s="190">
        <v>2</v>
      </c>
      <c r="E6" s="190">
        <v>15</v>
      </c>
      <c r="F6" s="190">
        <v>0</v>
      </c>
      <c r="G6" s="190">
        <f t="shared" si="1"/>
        <v>17</v>
      </c>
      <c r="H6" s="190">
        <v>2</v>
      </c>
      <c r="I6" s="190">
        <v>20</v>
      </c>
      <c r="J6" s="198">
        <f t="shared" si="0"/>
        <v>0.85</v>
      </c>
    </row>
    <row r="7" spans="1:11" x14ac:dyDescent="0.25">
      <c r="A7" s="190" t="s">
        <v>19</v>
      </c>
      <c r="B7" s="190" t="s">
        <v>17</v>
      </c>
      <c r="C7" s="190" t="s">
        <v>20</v>
      </c>
      <c r="D7" s="190">
        <v>3</v>
      </c>
      <c r="E7" s="190">
        <v>29</v>
      </c>
      <c r="F7" s="190">
        <v>0</v>
      </c>
      <c r="G7" s="190">
        <f t="shared" si="1"/>
        <v>32</v>
      </c>
      <c r="H7" s="190">
        <v>3</v>
      </c>
      <c r="I7" s="190">
        <v>31</v>
      </c>
      <c r="J7" s="198">
        <f t="shared" si="0"/>
        <v>1.032258064516129</v>
      </c>
    </row>
    <row r="8" spans="1:11" x14ac:dyDescent="0.25">
      <c r="A8" s="154" t="s">
        <v>21</v>
      </c>
      <c r="B8" s="154" t="s">
        <v>22</v>
      </c>
      <c r="C8" s="154" t="s">
        <v>23</v>
      </c>
      <c r="D8" s="154">
        <v>2</v>
      </c>
      <c r="E8" s="154">
        <v>12</v>
      </c>
      <c r="F8" s="154">
        <v>0</v>
      </c>
      <c r="G8" s="154">
        <f t="shared" si="1"/>
        <v>14</v>
      </c>
      <c r="H8" s="154">
        <v>2</v>
      </c>
      <c r="I8" s="154">
        <v>21</v>
      </c>
      <c r="J8" s="155">
        <f t="shared" si="0"/>
        <v>0.66666666666666663</v>
      </c>
    </row>
    <row r="9" spans="1:11" x14ac:dyDescent="0.25">
      <c r="A9" s="190" t="s">
        <v>24</v>
      </c>
      <c r="B9" s="190" t="s">
        <v>25</v>
      </c>
      <c r="C9" s="190" t="s">
        <v>26</v>
      </c>
      <c r="D9" s="190">
        <v>15</v>
      </c>
      <c r="E9" s="190">
        <v>88</v>
      </c>
      <c r="F9" s="190">
        <v>0</v>
      </c>
      <c r="G9" s="190">
        <f t="shared" si="1"/>
        <v>103</v>
      </c>
      <c r="H9" s="190">
        <v>13</v>
      </c>
      <c r="I9" s="190">
        <v>93</v>
      </c>
      <c r="J9" s="198">
        <f t="shared" si="0"/>
        <v>1.10752688172043</v>
      </c>
    </row>
    <row r="10" spans="1:11" x14ac:dyDescent="0.25">
      <c r="A10" s="190" t="s">
        <v>27</v>
      </c>
      <c r="B10" s="190" t="s">
        <v>28</v>
      </c>
      <c r="C10" s="190" t="s">
        <v>29</v>
      </c>
      <c r="D10" s="190">
        <v>5</v>
      </c>
      <c r="E10" s="190">
        <v>11</v>
      </c>
      <c r="F10" s="190">
        <v>0</v>
      </c>
      <c r="G10" s="190">
        <f t="shared" si="1"/>
        <v>16</v>
      </c>
      <c r="H10" s="190">
        <v>1</v>
      </c>
      <c r="I10" s="190">
        <v>16</v>
      </c>
      <c r="J10" s="198">
        <f t="shared" si="0"/>
        <v>1</v>
      </c>
    </row>
    <row r="11" spans="1:11" x14ac:dyDescent="0.25">
      <c r="A11" s="154" t="s">
        <v>30</v>
      </c>
      <c r="B11" s="154" t="s">
        <v>31</v>
      </c>
      <c r="C11" s="154" t="s">
        <v>32</v>
      </c>
      <c r="D11" s="154">
        <v>5</v>
      </c>
      <c r="E11" s="154">
        <v>21</v>
      </c>
      <c r="F11" s="154">
        <v>2</v>
      </c>
      <c r="G11" s="154">
        <f t="shared" si="1"/>
        <v>28</v>
      </c>
      <c r="H11" s="154">
        <v>5</v>
      </c>
      <c r="I11" s="154">
        <v>44</v>
      </c>
      <c r="J11" s="155">
        <f t="shared" si="0"/>
        <v>0.63636363636363635</v>
      </c>
    </row>
    <row r="12" spans="1:11" x14ac:dyDescent="0.25">
      <c r="A12" s="154" t="s">
        <v>33</v>
      </c>
      <c r="B12" s="154" t="s">
        <v>31</v>
      </c>
      <c r="C12" s="154" t="s">
        <v>34</v>
      </c>
      <c r="D12" s="154">
        <v>3</v>
      </c>
      <c r="E12" s="154">
        <v>47</v>
      </c>
      <c r="F12" s="154">
        <v>0</v>
      </c>
      <c r="G12" s="154">
        <f t="shared" si="1"/>
        <v>50</v>
      </c>
      <c r="H12" s="154">
        <v>3</v>
      </c>
      <c r="I12" s="154">
        <v>137</v>
      </c>
      <c r="J12" s="155">
        <f t="shared" si="0"/>
        <v>0.36496350364963503</v>
      </c>
    </row>
    <row r="13" spans="1:11" x14ac:dyDescent="0.25">
      <c r="A13" s="190" t="s">
        <v>35</v>
      </c>
      <c r="B13" s="190" t="s">
        <v>36</v>
      </c>
      <c r="C13" s="190" t="s">
        <v>37</v>
      </c>
      <c r="D13" s="190">
        <v>3</v>
      </c>
      <c r="E13" s="190">
        <v>50</v>
      </c>
      <c r="F13" s="190">
        <v>0</v>
      </c>
      <c r="G13" s="190">
        <f t="shared" si="1"/>
        <v>53</v>
      </c>
      <c r="H13" s="190">
        <v>1</v>
      </c>
      <c r="I13" s="190">
        <v>62</v>
      </c>
      <c r="J13" s="198">
        <f t="shared" si="0"/>
        <v>0.85483870967741937</v>
      </c>
    </row>
    <row r="14" spans="1:11" x14ac:dyDescent="0.25">
      <c r="A14" s="190" t="s">
        <v>38</v>
      </c>
      <c r="B14" s="190" t="s">
        <v>36</v>
      </c>
      <c r="C14" s="190" t="s">
        <v>39</v>
      </c>
      <c r="D14" s="190">
        <v>2</v>
      </c>
      <c r="E14" s="190">
        <v>4</v>
      </c>
      <c r="F14" s="190"/>
      <c r="G14" s="190">
        <f t="shared" si="1"/>
        <v>6</v>
      </c>
      <c r="H14" s="190">
        <v>6</v>
      </c>
      <c r="I14" s="190">
        <v>5</v>
      </c>
      <c r="J14" s="198">
        <f t="shared" si="0"/>
        <v>1.2</v>
      </c>
    </row>
    <row r="15" spans="1:11" x14ac:dyDescent="0.25">
      <c r="A15" s="154" t="s">
        <v>40</v>
      </c>
      <c r="B15" s="154" t="s">
        <v>41</v>
      </c>
      <c r="C15" s="154" t="s">
        <v>42</v>
      </c>
      <c r="D15" s="154">
        <v>6</v>
      </c>
      <c r="E15" s="154">
        <v>23</v>
      </c>
      <c r="F15" s="154">
        <v>0</v>
      </c>
      <c r="G15" s="154">
        <f t="shared" si="1"/>
        <v>29</v>
      </c>
      <c r="H15" s="154">
        <v>0</v>
      </c>
      <c r="I15" s="154">
        <v>39</v>
      </c>
      <c r="J15" s="155">
        <f t="shared" si="0"/>
        <v>0.74358974358974361</v>
      </c>
    </row>
    <row r="16" spans="1:11" x14ac:dyDescent="0.25">
      <c r="A16" s="190" t="s">
        <v>43</v>
      </c>
      <c r="B16" s="190" t="s">
        <v>44</v>
      </c>
      <c r="C16" s="190" t="s">
        <v>45</v>
      </c>
      <c r="D16" s="190">
        <v>2</v>
      </c>
      <c r="E16" s="190">
        <v>44</v>
      </c>
      <c r="F16" s="190">
        <v>0</v>
      </c>
      <c r="G16" s="190">
        <f t="shared" si="1"/>
        <v>46</v>
      </c>
      <c r="H16" s="190">
        <v>2</v>
      </c>
      <c r="I16" s="190">
        <v>21</v>
      </c>
      <c r="J16" s="198">
        <f t="shared" si="0"/>
        <v>2.1904761904761907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190">
        <v>21</v>
      </c>
      <c r="E17" s="190">
        <v>185</v>
      </c>
      <c r="F17" s="190">
        <v>0</v>
      </c>
      <c r="G17" s="190">
        <f t="shared" si="1"/>
        <v>206</v>
      </c>
      <c r="H17" s="190">
        <v>7</v>
      </c>
      <c r="I17" s="190">
        <v>208</v>
      </c>
      <c r="J17" s="198">
        <f t="shared" si="0"/>
        <v>0.99038461538461542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190">
        <v>4</v>
      </c>
      <c r="E18" s="190">
        <v>119</v>
      </c>
      <c r="F18" s="190">
        <v>0</v>
      </c>
      <c r="G18" s="190">
        <f t="shared" si="1"/>
        <v>123</v>
      </c>
      <c r="H18" s="190">
        <v>4</v>
      </c>
      <c r="I18" s="190">
        <v>115</v>
      </c>
      <c r="J18" s="198">
        <f t="shared" si="0"/>
        <v>1.0695652173913044</v>
      </c>
    </row>
    <row r="19" spans="1:10" x14ac:dyDescent="0.25">
      <c r="A19" s="154" t="s">
        <v>51</v>
      </c>
      <c r="B19" s="154" t="s">
        <v>52</v>
      </c>
      <c r="C19" s="154" t="s">
        <v>53</v>
      </c>
      <c r="D19" s="154">
        <v>1</v>
      </c>
      <c r="E19" s="154">
        <v>9</v>
      </c>
      <c r="F19" s="154">
        <v>0</v>
      </c>
      <c r="G19" s="154">
        <f t="shared" si="1"/>
        <v>10</v>
      </c>
      <c r="H19" s="154">
        <v>1</v>
      </c>
      <c r="I19" s="154">
        <v>13</v>
      </c>
      <c r="J19" s="155">
        <f t="shared" si="0"/>
        <v>0.76923076923076927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190">
        <v>15</v>
      </c>
      <c r="E20" s="190">
        <v>248</v>
      </c>
      <c r="F20" s="190">
        <v>0</v>
      </c>
      <c r="G20" s="190">
        <f t="shared" si="1"/>
        <v>263</v>
      </c>
      <c r="H20" s="190">
        <v>8</v>
      </c>
      <c r="I20" s="190">
        <v>291</v>
      </c>
      <c r="J20" s="198">
        <f t="shared" si="0"/>
        <v>0.90378006872852235</v>
      </c>
    </row>
    <row r="21" spans="1:10" x14ac:dyDescent="0.25">
      <c r="A21" s="154" t="s">
        <v>54</v>
      </c>
      <c r="B21" s="154" t="s">
        <v>55</v>
      </c>
      <c r="C21" s="154" t="s">
        <v>432</v>
      </c>
      <c r="D21" s="154">
        <v>0</v>
      </c>
      <c r="E21" s="154">
        <v>0</v>
      </c>
      <c r="F21" s="154">
        <v>0</v>
      </c>
      <c r="G21" s="154">
        <f t="shared" si="1"/>
        <v>0</v>
      </c>
      <c r="H21" s="154">
        <v>0</v>
      </c>
      <c r="I21" s="154">
        <v>0</v>
      </c>
      <c r="J21" s="155">
        <v>0</v>
      </c>
    </row>
    <row r="22" spans="1:10" x14ac:dyDescent="0.25">
      <c r="A22" s="190" t="s">
        <v>59</v>
      </c>
      <c r="B22" s="190" t="s">
        <v>60</v>
      </c>
      <c r="C22" s="190" t="s">
        <v>61</v>
      </c>
      <c r="D22" s="190">
        <v>0</v>
      </c>
      <c r="E22" s="190">
        <v>10</v>
      </c>
      <c r="F22" s="190">
        <v>0</v>
      </c>
      <c r="G22" s="190">
        <f t="shared" si="1"/>
        <v>10</v>
      </c>
      <c r="H22" s="190">
        <v>0</v>
      </c>
      <c r="I22" s="190">
        <v>11</v>
      </c>
      <c r="J22" s="198">
        <f t="shared" si="0"/>
        <v>0.90909090909090906</v>
      </c>
    </row>
    <row r="23" spans="1:10" x14ac:dyDescent="0.25">
      <c r="A23" s="190" t="s">
        <v>62</v>
      </c>
      <c r="B23" s="190" t="s">
        <v>63</v>
      </c>
      <c r="C23" s="190" t="s">
        <v>64</v>
      </c>
      <c r="D23" s="190">
        <v>0</v>
      </c>
      <c r="E23" s="190">
        <v>30</v>
      </c>
      <c r="F23" s="190">
        <v>0</v>
      </c>
      <c r="G23" s="190">
        <f t="shared" si="1"/>
        <v>30</v>
      </c>
      <c r="H23" s="190">
        <v>0</v>
      </c>
      <c r="I23" s="190">
        <v>30</v>
      </c>
      <c r="J23" s="198">
        <f t="shared" si="0"/>
        <v>1</v>
      </c>
    </row>
    <row r="24" spans="1:10" x14ac:dyDescent="0.25">
      <c r="A24" s="154" t="s">
        <v>65</v>
      </c>
      <c r="B24" s="154" t="s">
        <v>66</v>
      </c>
      <c r="C24" s="154" t="s">
        <v>67</v>
      </c>
      <c r="D24" s="154">
        <v>7</v>
      </c>
      <c r="E24" s="154">
        <v>43</v>
      </c>
      <c r="F24" s="154">
        <v>0</v>
      </c>
      <c r="G24" s="154">
        <f t="shared" si="1"/>
        <v>50</v>
      </c>
      <c r="H24" s="154">
        <v>4</v>
      </c>
      <c r="I24" s="154">
        <v>104</v>
      </c>
      <c r="J24" s="155">
        <f t="shared" si="0"/>
        <v>0.48076923076923078</v>
      </c>
    </row>
    <row r="25" spans="1:10" x14ac:dyDescent="0.25">
      <c r="A25" s="154" t="s">
        <v>68</v>
      </c>
      <c r="B25" s="154" t="s">
        <v>66</v>
      </c>
      <c r="C25" s="154" t="s">
        <v>69</v>
      </c>
      <c r="D25" s="154">
        <v>3</v>
      </c>
      <c r="E25" s="154">
        <v>32</v>
      </c>
      <c r="F25" s="154">
        <v>0</v>
      </c>
      <c r="G25" s="154">
        <f t="shared" si="1"/>
        <v>35</v>
      </c>
      <c r="H25" s="154">
        <v>3</v>
      </c>
      <c r="I25" s="154">
        <v>44</v>
      </c>
      <c r="J25" s="155">
        <f t="shared" si="0"/>
        <v>0.79545454545454541</v>
      </c>
    </row>
    <row r="26" spans="1:10" x14ac:dyDescent="0.25">
      <c r="A26" s="154" t="s">
        <v>70</v>
      </c>
      <c r="B26" s="154" t="s">
        <v>71</v>
      </c>
      <c r="C26" s="154" t="s">
        <v>72</v>
      </c>
      <c r="D26" s="154">
        <v>0</v>
      </c>
      <c r="E26" s="154">
        <v>17</v>
      </c>
      <c r="F26" s="154">
        <v>0</v>
      </c>
      <c r="G26" s="154">
        <f t="shared" si="1"/>
        <v>17</v>
      </c>
      <c r="H26" s="154">
        <v>0</v>
      </c>
      <c r="I26" s="154">
        <v>30</v>
      </c>
      <c r="J26" s="155">
        <f t="shared" si="0"/>
        <v>0.56666666666666665</v>
      </c>
    </row>
    <row r="27" spans="1:10" x14ac:dyDescent="0.25">
      <c r="A27" s="190" t="s">
        <v>73</v>
      </c>
      <c r="B27" s="190" t="s">
        <v>71</v>
      </c>
      <c r="C27" s="190" t="s">
        <v>74</v>
      </c>
      <c r="D27" s="190">
        <v>2</v>
      </c>
      <c r="E27" s="190">
        <v>27</v>
      </c>
      <c r="F27" s="190">
        <v>0</v>
      </c>
      <c r="G27" s="190">
        <f t="shared" si="1"/>
        <v>29</v>
      </c>
      <c r="H27" s="190">
        <v>2</v>
      </c>
      <c r="I27" s="190">
        <v>32</v>
      </c>
      <c r="J27" s="198">
        <f t="shared" si="0"/>
        <v>0.90625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190">
        <v>4</v>
      </c>
      <c r="E28" s="190">
        <v>29</v>
      </c>
      <c r="F28" s="190">
        <v>0</v>
      </c>
      <c r="G28" s="190">
        <f t="shared" si="1"/>
        <v>33</v>
      </c>
      <c r="H28" s="190">
        <v>4</v>
      </c>
      <c r="I28" s="190">
        <v>36</v>
      </c>
      <c r="J28" s="198">
        <f t="shared" si="0"/>
        <v>0.91666666666666663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190">
        <v>0</v>
      </c>
      <c r="E29" s="190">
        <v>1</v>
      </c>
      <c r="F29" s="190">
        <v>0</v>
      </c>
      <c r="G29" s="190">
        <f t="shared" si="1"/>
        <v>1</v>
      </c>
      <c r="H29" s="190">
        <v>0</v>
      </c>
      <c r="I29" s="190">
        <v>1</v>
      </c>
      <c r="J29" s="198">
        <f t="shared" si="0"/>
        <v>1</v>
      </c>
    </row>
    <row r="30" spans="1:10" x14ac:dyDescent="0.25">
      <c r="A30" s="190" t="s">
        <v>81</v>
      </c>
      <c r="B30" s="190" t="s">
        <v>82</v>
      </c>
      <c r="C30" s="190" t="s">
        <v>83</v>
      </c>
      <c r="D30" s="190">
        <v>0</v>
      </c>
      <c r="E30" s="190">
        <v>3</v>
      </c>
      <c r="F30" s="190">
        <v>0</v>
      </c>
      <c r="G30" s="190">
        <f t="shared" si="1"/>
        <v>3</v>
      </c>
      <c r="H30" s="190">
        <v>0</v>
      </c>
      <c r="I30" s="190">
        <v>2</v>
      </c>
      <c r="J30" s="198">
        <f t="shared" si="0"/>
        <v>1.5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154">
        <v>14</v>
      </c>
      <c r="E31" s="154">
        <v>96</v>
      </c>
      <c r="F31" s="154">
        <v>0</v>
      </c>
      <c r="G31" s="154">
        <f t="shared" si="1"/>
        <v>110</v>
      </c>
      <c r="H31" s="154">
        <v>5</v>
      </c>
      <c r="I31" s="154">
        <v>165</v>
      </c>
      <c r="J31" s="155">
        <f t="shared" si="0"/>
        <v>0.66666666666666663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190">
        <v>3</v>
      </c>
      <c r="E32" s="190">
        <v>29</v>
      </c>
      <c r="F32" s="190">
        <v>0</v>
      </c>
      <c r="G32" s="190">
        <f t="shared" si="1"/>
        <v>32</v>
      </c>
      <c r="H32" s="190">
        <v>1</v>
      </c>
      <c r="I32" s="190">
        <v>31</v>
      </c>
      <c r="J32" s="198">
        <f t="shared" si="0"/>
        <v>1.032258064516129</v>
      </c>
    </row>
    <row r="33" spans="1:10" s="121" customFormat="1" x14ac:dyDescent="0.25">
      <c r="A33" s="190" t="s">
        <v>91</v>
      </c>
      <c r="B33" s="190" t="s">
        <v>92</v>
      </c>
      <c r="C33" s="190" t="s">
        <v>93</v>
      </c>
      <c r="D33" s="190">
        <v>10</v>
      </c>
      <c r="E33" s="190">
        <v>138</v>
      </c>
      <c r="F33" s="190">
        <v>0</v>
      </c>
      <c r="G33" s="190">
        <f t="shared" si="1"/>
        <v>148</v>
      </c>
      <c r="H33" s="190">
        <v>10</v>
      </c>
      <c r="I33" s="190">
        <v>92</v>
      </c>
      <c r="J33" s="198">
        <f t="shared" si="0"/>
        <v>1.6086956521739131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190">
        <v>0</v>
      </c>
      <c r="E34" s="190">
        <v>10</v>
      </c>
      <c r="F34" s="190">
        <v>0</v>
      </c>
      <c r="G34" s="190">
        <f t="shared" si="1"/>
        <v>10</v>
      </c>
      <c r="H34" s="190">
        <v>0</v>
      </c>
      <c r="I34" s="190">
        <v>11</v>
      </c>
      <c r="J34" s="198">
        <f t="shared" si="0"/>
        <v>0.90909090909090906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190">
        <v>2</v>
      </c>
      <c r="E35" s="190">
        <v>14</v>
      </c>
      <c r="F35" s="190">
        <v>0</v>
      </c>
      <c r="G35" s="190">
        <f t="shared" si="1"/>
        <v>16</v>
      </c>
      <c r="H35" s="190">
        <v>2</v>
      </c>
      <c r="I35" s="190">
        <v>17</v>
      </c>
      <c r="J35" s="198">
        <f t="shared" si="0"/>
        <v>0.94117647058823528</v>
      </c>
    </row>
    <row r="36" spans="1:10" x14ac:dyDescent="0.25">
      <c r="A36" s="190" t="s">
        <v>100</v>
      </c>
      <c r="B36" s="190" t="s">
        <v>101</v>
      </c>
      <c r="C36" s="190" t="s">
        <v>102</v>
      </c>
      <c r="D36" s="190">
        <v>0</v>
      </c>
      <c r="E36" s="190">
        <v>8</v>
      </c>
      <c r="F36" s="190">
        <v>0</v>
      </c>
      <c r="G36" s="190">
        <f t="shared" si="1"/>
        <v>8</v>
      </c>
      <c r="H36" s="190">
        <v>0</v>
      </c>
      <c r="I36" s="190">
        <v>8</v>
      </c>
      <c r="J36" s="198">
        <f t="shared" si="0"/>
        <v>1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190">
        <v>2</v>
      </c>
      <c r="E37" s="190">
        <v>6</v>
      </c>
      <c r="F37" s="190">
        <v>0</v>
      </c>
      <c r="G37" s="190">
        <f t="shared" si="1"/>
        <v>8</v>
      </c>
      <c r="H37" s="190">
        <v>0</v>
      </c>
      <c r="I37" s="190">
        <v>7</v>
      </c>
      <c r="J37" s="198">
        <f t="shared" si="0"/>
        <v>1.1428571428571428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190">
        <v>2</v>
      </c>
      <c r="E38" s="190">
        <v>17</v>
      </c>
      <c r="F38" s="190">
        <v>0</v>
      </c>
      <c r="G38" s="190">
        <f t="shared" si="1"/>
        <v>19</v>
      </c>
      <c r="H38" s="190">
        <v>1</v>
      </c>
      <c r="I38" s="190">
        <v>20</v>
      </c>
      <c r="J38" s="198">
        <f t="shared" si="0"/>
        <v>0.95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190">
        <v>1</v>
      </c>
      <c r="E39" s="190">
        <v>36</v>
      </c>
      <c r="F39" s="190">
        <v>0</v>
      </c>
      <c r="G39" s="190">
        <f t="shared" si="1"/>
        <v>37</v>
      </c>
      <c r="H39" s="190">
        <v>0</v>
      </c>
      <c r="I39" s="190">
        <v>34</v>
      </c>
      <c r="J39" s="198">
        <f t="shared" si="0"/>
        <v>1.088235294117647</v>
      </c>
    </row>
    <row r="40" spans="1:10" x14ac:dyDescent="0.25">
      <c r="A40" s="154" t="s">
        <v>112</v>
      </c>
      <c r="B40" s="154" t="s">
        <v>113</v>
      </c>
      <c r="C40" s="154" t="s">
        <v>114</v>
      </c>
      <c r="D40" s="154">
        <v>1</v>
      </c>
      <c r="E40" s="154">
        <v>54</v>
      </c>
      <c r="F40" s="154">
        <v>0</v>
      </c>
      <c r="G40" s="154">
        <f t="shared" si="1"/>
        <v>55</v>
      </c>
      <c r="H40" s="154">
        <v>0</v>
      </c>
      <c r="I40" s="154">
        <v>83</v>
      </c>
      <c r="J40" s="155">
        <f t="shared" si="0"/>
        <v>0.66265060240963858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190">
        <v>0</v>
      </c>
      <c r="E41" s="190">
        <v>7</v>
      </c>
      <c r="F41" s="190">
        <v>0</v>
      </c>
      <c r="G41" s="190">
        <f t="shared" si="1"/>
        <v>7</v>
      </c>
      <c r="H41" s="190">
        <v>0</v>
      </c>
      <c r="I41" s="190">
        <v>8</v>
      </c>
      <c r="J41" s="198">
        <f t="shared" si="0"/>
        <v>0.875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190">
        <v>0</v>
      </c>
      <c r="E42" s="190">
        <v>12</v>
      </c>
      <c r="F42" s="190">
        <v>0</v>
      </c>
      <c r="G42" s="190">
        <f t="shared" si="1"/>
        <v>12</v>
      </c>
      <c r="H42" s="190">
        <v>0</v>
      </c>
      <c r="I42" s="190">
        <v>11</v>
      </c>
      <c r="J42" s="198">
        <f t="shared" si="0"/>
        <v>1.0909090909090908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190">
        <v>13</v>
      </c>
      <c r="E43" s="190">
        <v>131</v>
      </c>
      <c r="F43" s="190">
        <v>0</v>
      </c>
      <c r="G43" s="190">
        <f t="shared" si="1"/>
        <v>144</v>
      </c>
      <c r="H43" s="190">
        <v>13</v>
      </c>
      <c r="I43" s="190">
        <v>93</v>
      </c>
      <c r="J43" s="198">
        <f t="shared" si="0"/>
        <v>1.5483870967741935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190">
        <v>1</v>
      </c>
      <c r="E44" s="190">
        <v>38</v>
      </c>
      <c r="F44" s="190">
        <v>0</v>
      </c>
      <c r="G44" s="190">
        <f t="shared" si="1"/>
        <v>39</v>
      </c>
      <c r="H44" s="190">
        <v>0</v>
      </c>
      <c r="I44" s="190">
        <v>46</v>
      </c>
      <c r="J44" s="198">
        <f t="shared" si="0"/>
        <v>0.84782608695652173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190">
        <v>4</v>
      </c>
      <c r="E45" s="190">
        <v>22</v>
      </c>
      <c r="F45" s="190">
        <v>0</v>
      </c>
      <c r="G45" s="190">
        <f t="shared" si="1"/>
        <v>26</v>
      </c>
      <c r="H45" s="190">
        <v>4</v>
      </c>
      <c r="I45" s="190">
        <v>30</v>
      </c>
      <c r="J45" s="198">
        <f t="shared" si="0"/>
        <v>0.8666666666666667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190">
        <v>2</v>
      </c>
      <c r="E46" s="190">
        <v>37</v>
      </c>
      <c r="F46" s="190">
        <v>0</v>
      </c>
      <c r="G46" s="190">
        <f t="shared" si="1"/>
        <v>39</v>
      </c>
      <c r="H46" s="190">
        <v>1</v>
      </c>
      <c r="I46" s="190">
        <v>24</v>
      </c>
      <c r="J46" s="198">
        <f t="shared" si="0"/>
        <v>1.625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190">
        <v>0</v>
      </c>
      <c r="E47" s="190">
        <v>22</v>
      </c>
      <c r="F47" s="190">
        <v>0</v>
      </c>
      <c r="G47" s="190">
        <f t="shared" si="1"/>
        <v>22</v>
      </c>
      <c r="H47" s="190">
        <v>0</v>
      </c>
      <c r="I47" s="190">
        <v>22</v>
      </c>
      <c r="J47" s="198">
        <f t="shared" si="0"/>
        <v>1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190">
        <v>2</v>
      </c>
      <c r="E48" s="190">
        <v>77</v>
      </c>
      <c r="F48" s="190">
        <v>0</v>
      </c>
      <c r="G48" s="190">
        <f t="shared" si="1"/>
        <v>79</v>
      </c>
      <c r="H48" s="190">
        <v>1</v>
      </c>
      <c r="I48" s="190">
        <v>98</v>
      </c>
      <c r="J48" s="198">
        <f t="shared" si="0"/>
        <v>0.80612244897959184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190">
        <v>73</v>
      </c>
      <c r="E49" s="190">
        <v>8</v>
      </c>
      <c r="F49" s="190">
        <v>0</v>
      </c>
      <c r="G49" s="190">
        <f t="shared" si="1"/>
        <v>81</v>
      </c>
      <c r="H49" s="190">
        <v>1</v>
      </c>
      <c r="I49" s="190">
        <v>81</v>
      </c>
      <c r="J49" s="198">
        <f t="shared" si="0"/>
        <v>1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190">
        <v>10</v>
      </c>
      <c r="E50" s="190">
        <v>81</v>
      </c>
      <c r="F50" s="190">
        <v>0</v>
      </c>
      <c r="G50" s="190">
        <f t="shared" si="1"/>
        <v>91</v>
      </c>
      <c r="H50" s="190">
        <v>2</v>
      </c>
      <c r="I50" s="190">
        <v>63</v>
      </c>
      <c r="J50" s="198">
        <f t="shared" si="0"/>
        <v>1.4444444444444444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190">
        <v>0</v>
      </c>
      <c r="E51" s="190">
        <v>25</v>
      </c>
      <c r="F51" s="190">
        <v>0</v>
      </c>
      <c r="G51" s="190">
        <f t="shared" si="1"/>
        <v>25</v>
      </c>
      <c r="H51" s="190">
        <v>0</v>
      </c>
      <c r="I51" s="190">
        <v>24</v>
      </c>
      <c r="J51" s="198">
        <f t="shared" si="0"/>
        <v>1.0416666666666667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190">
        <v>3</v>
      </c>
      <c r="E52" s="190">
        <v>19</v>
      </c>
      <c r="F52" s="190">
        <v>0</v>
      </c>
      <c r="G52" s="190">
        <f t="shared" si="1"/>
        <v>22</v>
      </c>
      <c r="H52" s="190">
        <v>0</v>
      </c>
      <c r="I52" s="190">
        <v>25</v>
      </c>
      <c r="J52" s="198">
        <f t="shared" si="0"/>
        <v>0.88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190">
        <v>2</v>
      </c>
      <c r="E53" s="190">
        <v>28</v>
      </c>
      <c r="F53" s="190">
        <v>0</v>
      </c>
      <c r="G53" s="190">
        <v>30</v>
      </c>
      <c r="H53" s="190">
        <v>0</v>
      </c>
      <c r="I53" s="190">
        <v>27</v>
      </c>
      <c r="J53" s="198">
        <f t="shared" si="0"/>
        <v>1.1111111111111112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190">
        <v>1</v>
      </c>
      <c r="E54" s="190">
        <v>40</v>
      </c>
      <c r="F54" s="190">
        <v>0</v>
      </c>
      <c r="G54" s="190">
        <f t="shared" si="1"/>
        <v>41</v>
      </c>
      <c r="H54" s="190">
        <v>1</v>
      </c>
      <c r="I54" s="190">
        <v>31</v>
      </c>
      <c r="J54" s="198">
        <f t="shared" si="0"/>
        <v>1.3225806451612903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190">
        <v>0</v>
      </c>
      <c r="E55" s="190">
        <v>10</v>
      </c>
      <c r="F55" s="190">
        <v>0</v>
      </c>
      <c r="G55" s="190">
        <f t="shared" si="1"/>
        <v>10</v>
      </c>
      <c r="H55" s="190">
        <v>0</v>
      </c>
      <c r="I55" s="190">
        <v>7</v>
      </c>
      <c r="J55" s="198">
        <f t="shared" si="0"/>
        <v>1.4285714285714286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190">
        <v>3</v>
      </c>
      <c r="E56" s="190">
        <v>11</v>
      </c>
      <c r="F56" s="190">
        <v>0</v>
      </c>
      <c r="G56" s="190">
        <f t="shared" si="1"/>
        <v>14</v>
      </c>
      <c r="H56" s="190">
        <v>0</v>
      </c>
      <c r="I56" s="190">
        <v>14</v>
      </c>
      <c r="J56" s="198">
        <f t="shared" si="0"/>
        <v>1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190">
        <v>2</v>
      </c>
      <c r="E57" s="190">
        <v>26</v>
      </c>
      <c r="F57" s="190">
        <v>0</v>
      </c>
      <c r="G57" s="190">
        <f t="shared" si="1"/>
        <v>28</v>
      </c>
      <c r="H57" s="190">
        <v>1</v>
      </c>
      <c r="I57" s="190">
        <v>25</v>
      </c>
      <c r="J57" s="198">
        <f t="shared" si="0"/>
        <v>1.1200000000000001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190">
        <v>1</v>
      </c>
      <c r="E58" s="190">
        <v>52</v>
      </c>
      <c r="F58" s="190">
        <v>0</v>
      </c>
      <c r="G58" s="190">
        <f t="shared" si="1"/>
        <v>53</v>
      </c>
      <c r="H58" s="190">
        <v>1</v>
      </c>
      <c r="I58" s="190">
        <v>28</v>
      </c>
      <c r="J58" s="198">
        <f t="shared" si="0"/>
        <v>1.8928571428571428</v>
      </c>
    </row>
    <row r="59" spans="1:10" x14ac:dyDescent="0.25">
      <c r="A59" s="154" t="s">
        <v>165</v>
      </c>
      <c r="B59" s="154" t="s">
        <v>166</v>
      </c>
      <c r="C59" s="154" t="s">
        <v>167</v>
      </c>
      <c r="D59" s="154">
        <v>4</v>
      </c>
      <c r="E59" s="154">
        <v>44</v>
      </c>
      <c r="F59" s="154">
        <v>0</v>
      </c>
      <c r="G59" s="154">
        <f t="shared" si="1"/>
        <v>48</v>
      </c>
      <c r="H59" s="154">
        <v>3</v>
      </c>
      <c r="I59" s="154">
        <v>62</v>
      </c>
      <c r="J59" s="155">
        <f t="shared" si="0"/>
        <v>0.77419354838709675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190">
        <v>4</v>
      </c>
      <c r="E60" s="190">
        <v>15</v>
      </c>
      <c r="F60" s="190">
        <v>0</v>
      </c>
      <c r="G60" s="190">
        <f t="shared" si="1"/>
        <v>19</v>
      </c>
      <c r="H60" s="190">
        <v>4</v>
      </c>
      <c r="I60" s="190">
        <v>19</v>
      </c>
      <c r="J60" s="198">
        <f t="shared" si="0"/>
        <v>1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190">
        <v>12</v>
      </c>
      <c r="E61" s="190">
        <v>91</v>
      </c>
      <c r="F61" s="190">
        <v>0</v>
      </c>
      <c r="G61" s="190">
        <f t="shared" si="1"/>
        <v>103</v>
      </c>
      <c r="H61" s="190">
        <v>4</v>
      </c>
      <c r="I61" s="190">
        <v>105</v>
      </c>
      <c r="J61" s="198">
        <f t="shared" si="0"/>
        <v>0.98095238095238091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190">
        <v>0</v>
      </c>
      <c r="E62" s="190">
        <v>20</v>
      </c>
      <c r="F62" s="190">
        <v>0</v>
      </c>
      <c r="G62" s="190">
        <f t="shared" si="1"/>
        <v>20</v>
      </c>
      <c r="H62" s="190">
        <v>0</v>
      </c>
      <c r="I62" s="190">
        <v>22</v>
      </c>
      <c r="J62" s="198">
        <f t="shared" si="0"/>
        <v>0.90909090909090906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190">
        <v>2</v>
      </c>
      <c r="E63" s="190">
        <v>15</v>
      </c>
      <c r="F63" s="190">
        <v>17</v>
      </c>
      <c r="G63" s="190">
        <f t="shared" si="1"/>
        <v>34</v>
      </c>
      <c r="H63" s="190">
        <v>2</v>
      </c>
      <c r="I63" s="190">
        <v>19</v>
      </c>
      <c r="J63" s="198">
        <f t="shared" si="0"/>
        <v>1.7894736842105263</v>
      </c>
    </row>
    <row r="64" spans="1:10" x14ac:dyDescent="0.25">
      <c r="A64" s="190" t="s">
        <v>181</v>
      </c>
      <c r="B64" s="190" t="s">
        <v>180</v>
      </c>
      <c r="C64" s="190" t="s">
        <v>429</v>
      </c>
      <c r="D64" s="190">
        <v>0</v>
      </c>
      <c r="E64" s="190">
        <v>180</v>
      </c>
      <c r="F64" s="190">
        <v>0</v>
      </c>
      <c r="G64" s="190">
        <f t="shared" si="1"/>
        <v>180</v>
      </c>
      <c r="H64" s="190">
        <v>0</v>
      </c>
      <c r="I64" s="190">
        <v>178</v>
      </c>
      <c r="J64" s="198">
        <f t="shared" si="0"/>
        <v>1.0112359550561798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190">
        <v>0</v>
      </c>
      <c r="E65" s="190">
        <v>161</v>
      </c>
      <c r="F65" s="190">
        <v>0</v>
      </c>
      <c r="G65" s="190">
        <f t="shared" ref="G65:G73" si="2">SUM(D65:F65)</f>
        <v>161</v>
      </c>
      <c r="H65" s="190">
        <v>0</v>
      </c>
      <c r="I65" s="190">
        <v>160</v>
      </c>
      <c r="J65" s="198">
        <f t="shared" ref="J65:J73" si="3">G65/I65</f>
        <v>1.0062500000000001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190">
        <v>0</v>
      </c>
      <c r="E66" s="190">
        <v>47</v>
      </c>
      <c r="F66" s="190">
        <v>0</v>
      </c>
      <c r="G66" s="190">
        <f t="shared" si="2"/>
        <v>47</v>
      </c>
      <c r="H66" s="190">
        <v>0</v>
      </c>
      <c r="I66" s="190">
        <v>58</v>
      </c>
      <c r="J66" s="198">
        <f t="shared" si="3"/>
        <v>0.81034482758620685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190">
        <v>3</v>
      </c>
      <c r="E67" s="190">
        <v>113</v>
      </c>
      <c r="F67" s="190">
        <v>0</v>
      </c>
      <c r="G67" s="190">
        <f t="shared" si="2"/>
        <v>116</v>
      </c>
      <c r="H67" s="190">
        <v>0</v>
      </c>
      <c r="I67" s="190">
        <v>121</v>
      </c>
      <c r="J67" s="198">
        <f t="shared" si="3"/>
        <v>0.95867768595041325</v>
      </c>
    </row>
    <row r="68" spans="1:10" x14ac:dyDescent="0.25">
      <c r="A68" s="190" t="s">
        <v>412</v>
      </c>
      <c r="B68" s="190" t="s">
        <v>180</v>
      </c>
      <c r="C68" s="190" t="s">
        <v>413</v>
      </c>
      <c r="D68" s="190">
        <v>7</v>
      </c>
      <c r="E68" s="190">
        <v>148</v>
      </c>
      <c r="F68" s="190">
        <v>0</v>
      </c>
      <c r="G68" s="190">
        <f t="shared" si="2"/>
        <v>155</v>
      </c>
      <c r="H68" s="190">
        <v>2</v>
      </c>
      <c r="I68" s="190">
        <v>156</v>
      </c>
      <c r="J68" s="198">
        <f t="shared" si="3"/>
        <v>0.99358974358974361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190">
        <v>2</v>
      </c>
      <c r="E69" s="190">
        <v>71</v>
      </c>
      <c r="F69" s="190">
        <v>0</v>
      </c>
      <c r="G69" s="190">
        <f t="shared" si="2"/>
        <v>73</v>
      </c>
      <c r="H69" s="190">
        <v>0</v>
      </c>
      <c r="I69" s="190">
        <v>80</v>
      </c>
      <c r="J69" s="198">
        <f t="shared" si="3"/>
        <v>0.91249999999999998</v>
      </c>
    </row>
    <row r="70" spans="1:10" x14ac:dyDescent="0.25">
      <c r="A70" s="190" t="s">
        <v>409</v>
      </c>
      <c r="B70" s="190" t="s">
        <v>180</v>
      </c>
      <c r="C70" s="190" t="s">
        <v>186</v>
      </c>
      <c r="D70" s="190">
        <v>0</v>
      </c>
      <c r="E70" s="190">
        <v>240</v>
      </c>
      <c r="F70" s="190">
        <v>0</v>
      </c>
      <c r="G70" s="190">
        <f t="shared" si="2"/>
        <v>240</v>
      </c>
      <c r="H70" s="190">
        <v>0</v>
      </c>
      <c r="I70" s="190">
        <v>255</v>
      </c>
      <c r="J70" s="198">
        <f t="shared" si="3"/>
        <v>0.94117647058823528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190">
        <v>0</v>
      </c>
      <c r="E71" s="190">
        <v>44</v>
      </c>
      <c r="F71" s="190">
        <v>0</v>
      </c>
      <c r="G71" s="190">
        <f t="shared" si="2"/>
        <v>44</v>
      </c>
      <c r="H71" s="190">
        <v>0</v>
      </c>
      <c r="I71" s="190">
        <v>43</v>
      </c>
      <c r="J71" s="198">
        <f t="shared" si="3"/>
        <v>1.0232558139534884</v>
      </c>
    </row>
    <row r="72" spans="1:10" x14ac:dyDescent="0.25">
      <c r="A72" s="154" t="s">
        <v>195</v>
      </c>
      <c r="B72" s="154" t="s">
        <v>180</v>
      </c>
      <c r="C72" s="154" t="s">
        <v>196</v>
      </c>
      <c r="D72" s="154">
        <v>2</v>
      </c>
      <c r="E72" s="154">
        <v>128</v>
      </c>
      <c r="F72" s="154">
        <v>0</v>
      </c>
      <c r="G72" s="154">
        <f t="shared" si="2"/>
        <v>130</v>
      </c>
      <c r="H72" s="154">
        <v>0</v>
      </c>
      <c r="I72" s="154">
        <v>172</v>
      </c>
      <c r="J72" s="155">
        <f t="shared" si="3"/>
        <v>0.7558139534883721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190">
        <v>18</v>
      </c>
      <c r="E73" s="190">
        <v>557</v>
      </c>
      <c r="F73" s="190">
        <v>0</v>
      </c>
      <c r="G73" s="190">
        <f t="shared" si="2"/>
        <v>575</v>
      </c>
      <c r="H73" s="190">
        <v>0</v>
      </c>
      <c r="I73" s="190">
        <v>581</v>
      </c>
      <c r="J73" s="198">
        <f t="shared" si="3"/>
        <v>0.9896729776247849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190">
        <v>7</v>
      </c>
      <c r="E74" s="190">
        <v>146</v>
      </c>
      <c r="F74" s="190">
        <v>0</v>
      </c>
      <c r="G74" s="190">
        <f t="shared" si="1"/>
        <v>153</v>
      </c>
      <c r="H74" s="190">
        <v>3</v>
      </c>
      <c r="I74" s="190">
        <v>159</v>
      </c>
      <c r="J74" s="198">
        <f t="shared" si="0"/>
        <v>0.96226415094339623</v>
      </c>
    </row>
    <row r="75" spans="1:10" x14ac:dyDescent="0.25">
      <c r="A75" s="190" t="s">
        <v>201</v>
      </c>
      <c r="B75" s="190" t="s">
        <v>180</v>
      </c>
      <c r="C75" s="190" t="s">
        <v>202</v>
      </c>
      <c r="D75" s="190">
        <v>10</v>
      </c>
      <c r="E75" s="190">
        <v>466</v>
      </c>
      <c r="F75" s="190">
        <v>0</v>
      </c>
      <c r="G75" s="190">
        <f t="shared" si="1"/>
        <v>476</v>
      </c>
      <c r="H75" s="190">
        <v>3</v>
      </c>
      <c r="I75" s="190">
        <v>533</v>
      </c>
      <c r="J75" s="198">
        <f t="shared" si="0"/>
        <v>0.89305816135084426</v>
      </c>
    </row>
    <row r="76" spans="1:10" x14ac:dyDescent="0.25">
      <c r="A76" s="190" t="s">
        <v>203</v>
      </c>
      <c r="B76" s="190" t="s">
        <v>180</v>
      </c>
      <c r="C76" s="190" t="s">
        <v>204</v>
      </c>
      <c r="D76" s="190">
        <v>11</v>
      </c>
      <c r="E76" s="190">
        <v>400</v>
      </c>
      <c r="F76" s="190">
        <v>0</v>
      </c>
      <c r="G76" s="190">
        <f t="shared" si="1"/>
        <v>411</v>
      </c>
      <c r="H76" s="190">
        <v>0</v>
      </c>
      <c r="I76" s="190">
        <v>356</v>
      </c>
      <c r="J76" s="198">
        <f t="shared" si="0"/>
        <v>1.154494382022472</v>
      </c>
    </row>
    <row r="77" spans="1:10" x14ac:dyDescent="0.25">
      <c r="A77" s="190" t="s">
        <v>418</v>
      </c>
      <c r="B77" s="190" t="s">
        <v>180</v>
      </c>
      <c r="C77" s="190" t="s">
        <v>419</v>
      </c>
      <c r="D77" s="190">
        <v>1</v>
      </c>
      <c r="E77" s="190">
        <v>152</v>
      </c>
      <c r="F77" s="190">
        <v>0</v>
      </c>
      <c r="G77" s="190">
        <f t="shared" ref="G77:G115" si="4">SUM(D77:F77)</f>
        <v>153</v>
      </c>
      <c r="H77" s="190">
        <v>0</v>
      </c>
      <c r="I77" s="190">
        <v>159</v>
      </c>
      <c r="J77" s="198">
        <f t="shared" ref="J77:J116" si="5">G77/I77</f>
        <v>0.96226415094339623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190">
        <v>5</v>
      </c>
      <c r="E78" s="190">
        <v>43</v>
      </c>
      <c r="F78" s="190">
        <v>0</v>
      </c>
      <c r="G78" s="190">
        <f>SUM(D78:F78)</f>
        <v>48</v>
      </c>
      <c r="H78" s="190">
        <v>1</v>
      </c>
      <c r="I78" s="190">
        <v>39</v>
      </c>
      <c r="J78" s="198">
        <f>G78/I78</f>
        <v>1.2307692307692308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190">
        <v>4</v>
      </c>
      <c r="E79" s="190">
        <v>26</v>
      </c>
      <c r="F79" s="190">
        <v>0</v>
      </c>
      <c r="G79" s="190">
        <f t="shared" si="4"/>
        <v>30</v>
      </c>
      <c r="H79" s="190">
        <v>30</v>
      </c>
      <c r="I79" s="190">
        <v>35</v>
      </c>
      <c r="J79" s="198">
        <f t="shared" si="5"/>
        <v>0.8571428571428571</v>
      </c>
    </row>
    <row r="80" spans="1:10" x14ac:dyDescent="0.25">
      <c r="A80" s="154" t="s">
        <v>209</v>
      </c>
      <c r="B80" s="154" t="s">
        <v>210</v>
      </c>
      <c r="C80" s="154" t="s">
        <v>211</v>
      </c>
      <c r="D80" s="154">
        <v>4</v>
      </c>
      <c r="E80" s="154">
        <v>3</v>
      </c>
      <c r="F80" s="154">
        <v>0</v>
      </c>
      <c r="G80" s="154">
        <f t="shared" si="4"/>
        <v>7</v>
      </c>
      <c r="H80" s="154">
        <v>4</v>
      </c>
      <c r="I80" s="154">
        <v>15</v>
      </c>
      <c r="J80" s="155">
        <f t="shared" si="5"/>
        <v>0.46666666666666667</v>
      </c>
    </row>
    <row r="81" spans="1:16" x14ac:dyDescent="0.25">
      <c r="A81" s="190" t="s">
        <v>212</v>
      </c>
      <c r="B81" s="190" t="s">
        <v>213</v>
      </c>
      <c r="C81" s="190" t="s">
        <v>214</v>
      </c>
      <c r="D81" s="190">
        <v>3</v>
      </c>
      <c r="E81" s="190">
        <v>50</v>
      </c>
      <c r="F81" s="190">
        <v>0</v>
      </c>
      <c r="G81" s="190">
        <f t="shared" si="4"/>
        <v>53</v>
      </c>
      <c r="H81" s="190">
        <v>3</v>
      </c>
      <c r="I81" s="190">
        <v>55</v>
      </c>
      <c r="J81" s="198">
        <f t="shared" si="5"/>
        <v>0.96363636363636362</v>
      </c>
    </row>
    <row r="82" spans="1:16" x14ac:dyDescent="0.25">
      <c r="A82" s="190" t="s">
        <v>215</v>
      </c>
      <c r="B82" s="190" t="s">
        <v>216</v>
      </c>
      <c r="C82" s="190" t="s">
        <v>216</v>
      </c>
      <c r="D82" s="190">
        <v>1</v>
      </c>
      <c r="E82" s="190">
        <v>9</v>
      </c>
      <c r="F82" s="190">
        <v>0</v>
      </c>
      <c r="G82" s="190">
        <f t="shared" si="4"/>
        <v>10</v>
      </c>
      <c r="H82" s="190">
        <v>1</v>
      </c>
      <c r="I82" s="190">
        <v>9</v>
      </c>
      <c r="J82" s="198">
        <f t="shared" si="5"/>
        <v>1.1111111111111112</v>
      </c>
    </row>
    <row r="83" spans="1:16" x14ac:dyDescent="0.25">
      <c r="A83" s="190" t="s">
        <v>217</v>
      </c>
      <c r="B83" s="190" t="s">
        <v>216</v>
      </c>
      <c r="C83" s="190" t="s">
        <v>47</v>
      </c>
      <c r="D83" s="190">
        <v>1</v>
      </c>
      <c r="E83" s="190">
        <v>25</v>
      </c>
      <c r="F83" s="190">
        <v>0</v>
      </c>
      <c r="G83" s="190">
        <f t="shared" si="4"/>
        <v>26</v>
      </c>
      <c r="H83" s="190">
        <v>1</v>
      </c>
      <c r="I83" s="190">
        <v>28</v>
      </c>
      <c r="J83" s="198">
        <f t="shared" si="5"/>
        <v>0.9285714285714286</v>
      </c>
    </row>
    <row r="84" spans="1:16" x14ac:dyDescent="0.25">
      <c r="A84" s="190" t="s">
        <v>218</v>
      </c>
      <c r="B84" s="190" t="s">
        <v>219</v>
      </c>
      <c r="C84" s="190" t="s">
        <v>220</v>
      </c>
      <c r="D84" s="190">
        <v>9</v>
      </c>
      <c r="E84" s="190">
        <v>148</v>
      </c>
      <c r="F84" s="190">
        <v>1</v>
      </c>
      <c r="G84" s="190">
        <f t="shared" si="4"/>
        <v>158</v>
      </c>
      <c r="H84" s="190">
        <v>9</v>
      </c>
      <c r="I84" s="190">
        <v>81</v>
      </c>
      <c r="J84" s="198">
        <f t="shared" si="5"/>
        <v>1.9506172839506173</v>
      </c>
    </row>
    <row r="85" spans="1:16" x14ac:dyDescent="0.25">
      <c r="A85" s="154" t="s">
        <v>221</v>
      </c>
      <c r="B85" s="154" t="s">
        <v>219</v>
      </c>
      <c r="C85" s="154" t="s">
        <v>222</v>
      </c>
      <c r="D85" s="154">
        <v>3</v>
      </c>
      <c r="E85" s="154">
        <v>22</v>
      </c>
      <c r="F85" s="154">
        <v>0</v>
      </c>
      <c r="G85" s="154">
        <f t="shared" si="4"/>
        <v>25</v>
      </c>
      <c r="H85" s="154">
        <v>1</v>
      </c>
      <c r="I85" s="154">
        <v>34</v>
      </c>
      <c r="J85" s="155">
        <f t="shared" si="5"/>
        <v>0.73529411764705888</v>
      </c>
    </row>
    <row r="86" spans="1:16" x14ac:dyDescent="0.25">
      <c r="A86" s="154" t="s">
        <v>223</v>
      </c>
      <c r="B86" s="154" t="s">
        <v>224</v>
      </c>
      <c r="C86" s="154" t="s">
        <v>225</v>
      </c>
      <c r="D86" s="154">
        <v>2</v>
      </c>
      <c r="E86" s="154">
        <v>15</v>
      </c>
      <c r="F86" s="154">
        <v>0</v>
      </c>
      <c r="G86" s="154">
        <f t="shared" si="4"/>
        <v>17</v>
      </c>
      <c r="H86" s="154">
        <v>2</v>
      </c>
      <c r="I86" s="154">
        <v>56</v>
      </c>
      <c r="J86" s="155">
        <f t="shared" si="5"/>
        <v>0.30357142857142855</v>
      </c>
    </row>
    <row r="87" spans="1:16" x14ac:dyDescent="0.25">
      <c r="A87" s="190" t="s">
        <v>226</v>
      </c>
      <c r="B87" s="190" t="s">
        <v>227</v>
      </c>
      <c r="C87" s="190" t="s">
        <v>228</v>
      </c>
      <c r="D87" s="190">
        <v>6</v>
      </c>
      <c r="E87" s="190">
        <v>28</v>
      </c>
      <c r="F87" s="190">
        <v>0</v>
      </c>
      <c r="G87" s="190">
        <f t="shared" si="4"/>
        <v>34</v>
      </c>
      <c r="H87" s="190">
        <v>6</v>
      </c>
      <c r="I87" s="190">
        <v>29</v>
      </c>
      <c r="J87" s="198">
        <f t="shared" si="5"/>
        <v>1.1724137931034482</v>
      </c>
    </row>
    <row r="88" spans="1:16" x14ac:dyDescent="0.25">
      <c r="A88" s="190" t="s">
        <v>229</v>
      </c>
      <c r="B88" s="190" t="s">
        <v>230</v>
      </c>
      <c r="C88" s="190" t="s">
        <v>231</v>
      </c>
      <c r="D88" s="190">
        <v>12</v>
      </c>
      <c r="E88" s="190">
        <v>240</v>
      </c>
      <c r="F88" s="190">
        <v>0</v>
      </c>
      <c r="G88" s="190">
        <f t="shared" si="4"/>
        <v>252</v>
      </c>
      <c r="H88" s="190">
        <v>0</v>
      </c>
      <c r="I88" s="190">
        <v>150</v>
      </c>
      <c r="J88" s="198">
        <f t="shared" si="5"/>
        <v>1.68</v>
      </c>
    </row>
    <row r="89" spans="1:16" x14ac:dyDescent="0.25">
      <c r="A89" s="154" t="s">
        <v>232</v>
      </c>
      <c r="B89" s="154" t="s">
        <v>233</v>
      </c>
      <c r="C89" s="154" t="s">
        <v>234</v>
      </c>
      <c r="D89" s="154">
        <v>1</v>
      </c>
      <c r="E89" s="154">
        <v>11</v>
      </c>
      <c r="F89" s="154">
        <v>0</v>
      </c>
      <c r="G89" s="154">
        <f t="shared" si="4"/>
        <v>12</v>
      </c>
      <c r="H89" s="154">
        <v>1</v>
      </c>
      <c r="I89" s="154">
        <v>17</v>
      </c>
      <c r="J89" s="155">
        <f t="shared" si="5"/>
        <v>0.70588235294117652</v>
      </c>
    </row>
    <row r="90" spans="1:16" x14ac:dyDescent="0.25">
      <c r="A90" s="190" t="s">
        <v>235</v>
      </c>
      <c r="B90" s="190" t="s">
        <v>236</v>
      </c>
      <c r="C90" s="190" t="s">
        <v>237</v>
      </c>
      <c r="D90" s="190">
        <v>0</v>
      </c>
      <c r="E90" s="190">
        <v>2</v>
      </c>
      <c r="F90" s="190">
        <v>0</v>
      </c>
      <c r="G90" s="190">
        <f t="shared" si="4"/>
        <v>2</v>
      </c>
      <c r="H90" s="190">
        <v>0</v>
      </c>
      <c r="I90" s="190">
        <v>2</v>
      </c>
      <c r="J90" s="198">
        <f t="shared" si="5"/>
        <v>1</v>
      </c>
    </row>
    <row r="91" spans="1:16" x14ac:dyDescent="0.25">
      <c r="A91" s="190" t="s">
        <v>238</v>
      </c>
      <c r="B91" s="190" t="s">
        <v>239</v>
      </c>
      <c r="C91" s="190" t="s">
        <v>240</v>
      </c>
      <c r="D91" s="190">
        <v>7</v>
      </c>
      <c r="E91" s="190">
        <v>95</v>
      </c>
      <c r="F91" s="190">
        <v>0</v>
      </c>
      <c r="G91" s="190">
        <f t="shared" si="4"/>
        <v>102</v>
      </c>
      <c r="H91" s="190">
        <v>5</v>
      </c>
      <c r="I91" s="190">
        <v>93</v>
      </c>
      <c r="J91" s="198">
        <f t="shared" si="5"/>
        <v>1.096774193548387</v>
      </c>
    </row>
    <row r="92" spans="1:16" x14ac:dyDescent="0.25">
      <c r="A92" s="190" t="s">
        <v>244</v>
      </c>
      <c r="B92" s="190" t="s">
        <v>242</v>
      </c>
      <c r="C92" s="190" t="s">
        <v>242</v>
      </c>
      <c r="D92" s="190">
        <v>5</v>
      </c>
      <c r="E92" s="190">
        <v>66</v>
      </c>
      <c r="F92" s="190">
        <v>0</v>
      </c>
      <c r="G92" s="190">
        <f t="shared" si="4"/>
        <v>71</v>
      </c>
      <c r="H92" s="190">
        <v>1</v>
      </c>
      <c r="I92" s="190">
        <v>63</v>
      </c>
      <c r="J92" s="198">
        <f t="shared" si="5"/>
        <v>1.126984126984127</v>
      </c>
    </row>
    <row r="93" spans="1:16" x14ac:dyDescent="0.25">
      <c r="A93" s="190" t="s">
        <v>245</v>
      </c>
      <c r="B93" s="190" t="s">
        <v>246</v>
      </c>
      <c r="C93" s="190" t="s">
        <v>247</v>
      </c>
      <c r="D93" s="190">
        <v>4</v>
      </c>
      <c r="E93" s="190">
        <v>46</v>
      </c>
      <c r="F93" s="190">
        <v>0</v>
      </c>
      <c r="G93" s="190">
        <f t="shared" si="4"/>
        <v>50</v>
      </c>
      <c r="H93" s="190">
        <v>2</v>
      </c>
      <c r="I93" s="190">
        <v>45</v>
      </c>
      <c r="J93" s="198">
        <f t="shared" si="5"/>
        <v>1.1111111111111112</v>
      </c>
    </row>
    <row r="94" spans="1:16" x14ac:dyDescent="0.25">
      <c r="A94" s="190" t="s">
        <v>248</v>
      </c>
      <c r="B94" s="190" t="s">
        <v>249</v>
      </c>
      <c r="C94" s="190" t="s">
        <v>250</v>
      </c>
      <c r="D94" s="190">
        <v>7</v>
      </c>
      <c r="E94" s="190">
        <v>50</v>
      </c>
      <c r="F94" s="190">
        <v>0</v>
      </c>
      <c r="G94" s="190">
        <f t="shared" si="4"/>
        <v>57</v>
      </c>
      <c r="H94" s="190">
        <v>0</v>
      </c>
      <c r="I94" s="190">
        <v>71</v>
      </c>
      <c r="J94" s="198">
        <f t="shared" si="5"/>
        <v>0.80281690140845074</v>
      </c>
    </row>
    <row r="95" spans="1:16" x14ac:dyDescent="0.25">
      <c r="A95" s="190" t="s">
        <v>251</v>
      </c>
      <c r="B95" s="190" t="s">
        <v>252</v>
      </c>
      <c r="C95" s="190" t="s">
        <v>253</v>
      </c>
      <c r="D95" s="190">
        <v>4</v>
      </c>
      <c r="E95" s="190">
        <v>64</v>
      </c>
      <c r="F95" s="190">
        <v>0</v>
      </c>
      <c r="G95" s="190">
        <f t="shared" si="4"/>
        <v>68</v>
      </c>
      <c r="H95" s="190">
        <v>3</v>
      </c>
      <c r="I95" s="190">
        <v>60</v>
      </c>
      <c r="J95" s="198">
        <f t="shared" si="5"/>
        <v>1.1333333333333333</v>
      </c>
    </row>
    <row r="96" spans="1:16" x14ac:dyDescent="0.25">
      <c r="A96" s="190" t="s">
        <v>254</v>
      </c>
      <c r="B96" s="190" t="s">
        <v>255</v>
      </c>
      <c r="C96" s="190" t="s">
        <v>256</v>
      </c>
      <c r="D96" s="190">
        <v>1</v>
      </c>
      <c r="E96" s="190">
        <v>13</v>
      </c>
      <c r="F96" s="190">
        <v>0</v>
      </c>
      <c r="G96" s="190">
        <f t="shared" si="4"/>
        <v>14</v>
      </c>
      <c r="H96" s="190">
        <v>0</v>
      </c>
      <c r="I96" s="190">
        <v>13</v>
      </c>
      <c r="J96" s="198">
        <f t="shared" si="5"/>
        <v>1.0769230769230769</v>
      </c>
      <c r="P96" s="136"/>
    </row>
    <row r="97" spans="1:13" x14ac:dyDescent="0.25">
      <c r="A97" s="190" t="s">
        <v>257</v>
      </c>
      <c r="B97" s="190" t="s">
        <v>258</v>
      </c>
      <c r="C97" s="190" t="s">
        <v>259</v>
      </c>
      <c r="D97" s="190">
        <v>2</v>
      </c>
      <c r="E97" s="190">
        <v>66</v>
      </c>
      <c r="F97" s="190">
        <v>0</v>
      </c>
      <c r="G97" s="190">
        <f t="shared" si="4"/>
        <v>68</v>
      </c>
      <c r="H97" s="190">
        <v>0</v>
      </c>
      <c r="I97" s="190">
        <v>68</v>
      </c>
      <c r="J97" s="198">
        <f t="shared" si="5"/>
        <v>1</v>
      </c>
    </row>
    <row r="98" spans="1:13" s="121" customFormat="1" x14ac:dyDescent="0.25">
      <c r="A98" s="190" t="s">
        <v>410</v>
      </c>
      <c r="B98" s="190" t="s">
        <v>258</v>
      </c>
      <c r="C98" s="190" t="s">
        <v>414</v>
      </c>
      <c r="D98" s="190">
        <v>0</v>
      </c>
      <c r="E98" s="190">
        <v>18</v>
      </c>
      <c r="F98" s="190">
        <v>0</v>
      </c>
      <c r="G98" s="190">
        <f t="shared" ref="G98" si="6">SUM(D98:F98)</f>
        <v>18</v>
      </c>
      <c r="H98" s="190">
        <v>0</v>
      </c>
      <c r="I98" s="190">
        <v>19</v>
      </c>
      <c r="J98" s="198">
        <f t="shared" ref="J98" si="7">G98/I98</f>
        <v>0.94736842105263153</v>
      </c>
    </row>
    <row r="99" spans="1:13" x14ac:dyDescent="0.25">
      <c r="A99" s="190" t="s">
        <v>260</v>
      </c>
      <c r="B99" s="190" t="s">
        <v>258</v>
      </c>
      <c r="C99" s="190" t="s">
        <v>261</v>
      </c>
      <c r="D99" s="190">
        <v>24</v>
      </c>
      <c r="E99" s="190">
        <v>306</v>
      </c>
      <c r="F99" s="190">
        <v>0</v>
      </c>
      <c r="G99" s="190">
        <f t="shared" si="4"/>
        <v>330</v>
      </c>
      <c r="H99" s="190">
        <v>20</v>
      </c>
      <c r="I99" s="190">
        <v>334</v>
      </c>
      <c r="J99" s="198">
        <f t="shared" si="5"/>
        <v>0.9880239520958084</v>
      </c>
    </row>
    <row r="100" spans="1:13" x14ac:dyDescent="0.25">
      <c r="A100" s="154" t="s">
        <v>262</v>
      </c>
      <c r="B100" s="154" t="s">
        <v>258</v>
      </c>
      <c r="C100" s="154" t="s">
        <v>263</v>
      </c>
      <c r="D100" s="154">
        <v>1</v>
      </c>
      <c r="E100" s="154">
        <v>19</v>
      </c>
      <c r="F100" s="154">
        <v>0</v>
      </c>
      <c r="G100" s="154">
        <f t="shared" si="4"/>
        <v>20</v>
      </c>
      <c r="H100" s="154">
        <v>0</v>
      </c>
      <c r="I100" s="154">
        <v>26</v>
      </c>
      <c r="J100" s="155">
        <f t="shared" si="5"/>
        <v>0.76923076923076927</v>
      </c>
      <c r="K100" s="205"/>
      <c r="L100" s="158"/>
    </row>
    <row r="101" spans="1:13" x14ac:dyDescent="0.25">
      <c r="A101" s="190" t="s">
        <v>264</v>
      </c>
      <c r="B101" s="190" t="s">
        <v>258</v>
      </c>
      <c r="C101" s="190" t="s">
        <v>265</v>
      </c>
      <c r="D101" s="190">
        <v>18</v>
      </c>
      <c r="E101" s="190">
        <v>201</v>
      </c>
      <c r="F101" s="190">
        <v>0</v>
      </c>
      <c r="G101" s="190">
        <f t="shared" si="4"/>
        <v>219</v>
      </c>
      <c r="H101" s="190">
        <v>6</v>
      </c>
      <c r="I101" s="190">
        <v>262</v>
      </c>
      <c r="J101" s="198">
        <f t="shared" si="5"/>
        <v>0.83587786259541985</v>
      </c>
    </row>
    <row r="102" spans="1:13" x14ac:dyDescent="0.25">
      <c r="A102" s="190" t="s">
        <v>266</v>
      </c>
      <c r="B102" s="190" t="s">
        <v>258</v>
      </c>
      <c r="C102" s="190" t="s">
        <v>267</v>
      </c>
      <c r="D102" s="190">
        <v>8</v>
      </c>
      <c r="E102" s="190">
        <v>49</v>
      </c>
      <c r="F102" s="190">
        <v>0</v>
      </c>
      <c r="G102" s="190">
        <f t="shared" si="4"/>
        <v>57</v>
      </c>
      <c r="H102" s="190">
        <v>1</v>
      </c>
      <c r="I102" s="190">
        <v>57</v>
      </c>
      <c r="J102" s="198">
        <f t="shared" si="5"/>
        <v>1</v>
      </c>
      <c r="K102" s="205"/>
      <c r="L102" s="158"/>
      <c r="M102" s="158"/>
    </row>
    <row r="103" spans="1:13" x14ac:dyDescent="0.25">
      <c r="A103" s="190" t="s">
        <v>268</v>
      </c>
      <c r="B103" s="190" t="s">
        <v>258</v>
      </c>
      <c r="C103" s="190" t="s">
        <v>269</v>
      </c>
      <c r="D103" s="190">
        <v>18</v>
      </c>
      <c r="E103" s="190">
        <v>104</v>
      </c>
      <c r="F103" s="190">
        <v>0</v>
      </c>
      <c r="G103" s="190">
        <f t="shared" si="4"/>
        <v>122</v>
      </c>
      <c r="H103" s="190">
        <v>6</v>
      </c>
      <c r="I103" s="190">
        <v>102</v>
      </c>
      <c r="J103" s="198">
        <f t="shared" si="5"/>
        <v>1.196078431372549</v>
      </c>
    </row>
    <row r="104" spans="1:13" x14ac:dyDescent="0.25">
      <c r="A104" s="190" t="s">
        <v>270</v>
      </c>
      <c r="B104" s="190" t="s">
        <v>258</v>
      </c>
      <c r="C104" s="190" t="s">
        <v>271</v>
      </c>
      <c r="D104" s="190">
        <v>5</v>
      </c>
      <c r="E104" s="190">
        <v>53</v>
      </c>
      <c r="F104" s="190">
        <v>0</v>
      </c>
      <c r="G104" s="190">
        <f t="shared" si="4"/>
        <v>58</v>
      </c>
      <c r="H104" s="190">
        <v>2</v>
      </c>
      <c r="I104" s="190">
        <v>70</v>
      </c>
      <c r="J104" s="198">
        <f t="shared" si="5"/>
        <v>0.82857142857142863</v>
      </c>
    </row>
    <row r="105" spans="1:13" x14ac:dyDescent="0.25">
      <c r="A105" s="190" t="s">
        <v>272</v>
      </c>
      <c r="B105" s="190" t="s">
        <v>258</v>
      </c>
      <c r="C105" s="190" t="s">
        <v>273</v>
      </c>
      <c r="D105" s="190">
        <v>23</v>
      </c>
      <c r="E105" s="190">
        <v>306</v>
      </c>
      <c r="F105" s="190">
        <v>0</v>
      </c>
      <c r="G105" s="190">
        <f t="shared" si="4"/>
        <v>329</v>
      </c>
      <c r="H105" s="190">
        <v>8</v>
      </c>
      <c r="I105" s="190">
        <v>341</v>
      </c>
      <c r="J105" s="198">
        <f t="shared" si="5"/>
        <v>0.96480938416422291</v>
      </c>
    </row>
    <row r="106" spans="1:13" x14ac:dyDescent="0.25">
      <c r="A106" s="190" t="s">
        <v>274</v>
      </c>
      <c r="B106" s="190" t="s">
        <v>258</v>
      </c>
      <c r="C106" s="190" t="s">
        <v>275</v>
      </c>
      <c r="D106" s="190">
        <v>7</v>
      </c>
      <c r="E106" s="190">
        <v>198</v>
      </c>
      <c r="F106" s="190">
        <v>0</v>
      </c>
      <c r="G106" s="190">
        <f t="shared" si="4"/>
        <v>205</v>
      </c>
      <c r="H106" s="190">
        <v>2</v>
      </c>
      <c r="I106" s="190">
        <v>215</v>
      </c>
      <c r="J106" s="198">
        <f t="shared" si="5"/>
        <v>0.95348837209302328</v>
      </c>
    </row>
    <row r="107" spans="1:13" x14ac:dyDescent="0.25">
      <c r="A107" s="190" t="s">
        <v>296</v>
      </c>
      <c r="B107" s="190" t="s">
        <v>258</v>
      </c>
      <c r="C107" s="190" t="s">
        <v>392</v>
      </c>
      <c r="D107" s="190">
        <v>6</v>
      </c>
      <c r="E107" s="190">
        <v>77</v>
      </c>
      <c r="F107" s="190">
        <v>0</v>
      </c>
      <c r="G107" s="190">
        <f t="shared" si="4"/>
        <v>83</v>
      </c>
      <c r="H107" s="190">
        <v>0</v>
      </c>
      <c r="I107" s="190">
        <v>93</v>
      </c>
      <c r="J107" s="198">
        <f t="shared" si="5"/>
        <v>0.89247311827956988</v>
      </c>
    </row>
    <row r="108" spans="1:13" x14ac:dyDescent="0.25">
      <c r="A108" s="190" t="s">
        <v>402</v>
      </c>
      <c r="B108" s="190" t="s">
        <v>258</v>
      </c>
      <c r="C108" s="190" t="s">
        <v>401</v>
      </c>
      <c r="D108" s="190">
        <v>5</v>
      </c>
      <c r="E108" s="190">
        <v>225</v>
      </c>
      <c r="F108" s="190">
        <v>0</v>
      </c>
      <c r="G108" s="190">
        <f t="shared" si="4"/>
        <v>230</v>
      </c>
      <c r="H108" s="190">
        <v>0</v>
      </c>
      <c r="I108" s="190">
        <v>114</v>
      </c>
      <c r="J108" s="198">
        <f t="shared" si="5"/>
        <v>2.0175438596491229</v>
      </c>
    </row>
    <row r="109" spans="1:13" x14ac:dyDescent="0.25">
      <c r="A109" s="190" t="s">
        <v>276</v>
      </c>
      <c r="B109" s="190" t="s">
        <v>277</v>
      </c>
      <c r="C109" s="190" t="s">
        <v>277</v>
      </c>
      <c r="D109" s="190">
        <v>1</v>
      </c>
      <c r="E109" s="190">
        <v>19</v>
      </c>
      <c r="F109" s="190">
        <v>0</v>
      </c>
      <c r="G109" s="190">
        <f t="shared" si="4"/>
        <v>20</v>
      </c>
      <c r="H109" s="190">
        <v>5</v>
      </c>
      <c r="I109" s="190">
        <v>21</v>
      </c>
      <c r="J109" s="198">
        <f t="shared" si="5"/>
        <v>0.95238095238095233</v>
      </c>
    </row>
    <row r="110" spans="1:13" x14ac:dyDescent="0.25">
      <c r="A110" s="190" t="s">
        <v>278</v>
      </c>
      <c r="B110" s="190" t="s">
        <v>277</v>
      </c>
      <c r="C110" s="190" t="s">
        <v>279</v>
      </c>
      <c r="D110" s="190">
        <v>0</v>
      </c>
      <c r="E110" s="190">
        <v>23</v>
      </c>
      <c r="F110" s="190">
        <v>0</v>
      </c>
      <c r="G110" s="190">
        <f t="shared" si="4"/>
        <v>23</v>
      </c>
      <c r="H110" s="190">
        <v>0</v>
      </c>
      <c r="I110" s="190">
        <v>25</v>
      </c>
      <c r="J110" s="198">
        <f t="shared" si="5"/>
        <v>0.92</v>
      </c>
    </row>
    <row r="111" spans="1:13" x14ac:dyDescent="0.25">
      <c r="A111" s="154" t="s">
        <v>280</v>
      </c>
      <c r="B111" s="154" t="s">
        <v>281</v>
      </c>
      <c r="C111" s="154" t="s">
        <v>282</v>
      </c>
      <c r="D111" s="154">
        <v>8</v>
      </c>
      <c r="E111" s="154">
        <v>56</v>
      </c>
      <c r="F111" s="154"/>
      <c r="G111" s="154">
        <f t="shared" si="4"/>
        <v>64</v>
      </c>
      <c r="H111" s="154">
        <v>4</v>
      </c>
      <c r="I111" s="154">
        <v>94</v>
      </c>
      <c r="J111" s="155">
        <f t="shared" si="5"/>
        <v>0.68085106382978722</v>
      </c>
    </row>
    <row r="112" spans="1:13" x14ac:dyDescent="0.25">
      <c r="A112" s="190" t="s">
        <v>283</v>
      </c>
      <c r="B112" s="190" t="s">
        <v>284</v>
      </c>
      <c r="C112" s="190" t="s">
        <v>285</v>
      </c>
      <c r="D112" s="190">
        <v>3</v>
      </c>
      <c r="E112" s="190">
        <v>15</v>
      </c>
      <c r="F112" s="190">
        <v>0</v>
      </c>
      <c r="G112" s="190">
        <f t="shared" si="4"/>
        <v>18</v>
      </c>
      <c r="H112" s="190">
        <v>0</v>
      </c>
      <c r="I112" s="190">
        <v>21</v>
      </c>
      <c r="J112" s="198">
        <f t="shared" si="5"/>
        <v>0.8571428571428571</v>
      </c>
    </row>
    <row r="113" spans="1:10" x14ac:dyDescent="0.25">
      <c r="A113" s="190" t="s">
        <v>286</v>
      </c>
      <c r="B113" s="190" t="s">
        <v>287</v>
      </c>
      <c r="C113" s="190" t="s">
        <v>287</v>
      </c>
      <c r="D113" s="190">
        <v>6</v>
      </c>
      <c r="E113" s="190">
        <v>37</v>
      </c>
      <c r="F113" s="190">
        <v>0</v>
      </c>
      <c r="G113" s="190">
        <f t="shared" si="4"/>
        <v>43</v>
      </c>
      <c r="H113" s="190">
        <v>1</v>
      </c>
      <c r="I113" s="190">
        <v>42</v>
      </c>
      <c r="J113" s="198">
        <f>G113/I113</f>
        <v>1.0238095238095237</v>
      </c>
    </row>
    <row r="114" spans="1:10" x14ac:dyDescent="0.25">
      <c r="A114" s="212" t="s">
        <v>441</v>
      </c>
      <c r="B114" s="190" t="s">
        <v>287</v>
      </c>
      <c r="C114" s="190" t="s">
        <v>440</v>
      </c>
      <c r="D114" s="190">
        <v>0</v>
      </c>
      <c r="E114" s="190">
        <v>2</v>
      </c>
      <c r="F114" s="190">
        <v>0</v>
      </c>
      <c r="G114" s="190">
        <v>43</v>
      </c>
      <c r="H114" s="190">
        <v>0</v>
      </c>
      <c r="I114" s="190">
        <v>2</v>
      </c>
      <c r="J114" s="198">
        <v>1.0238095238095237</v>
      </c>
    </row>
    <row r="115" spans="1:10" s="121" customFormat="1" ht="14.4" thickBot="1" x14ac:dyDescent="0.3">
      <c r="A115" s="213" t="s">
        <v>425</v>
      </c>
      <c r="B115" s="42" t="s">
        <v>426</v>
      </c>
      <c r="C115" s="42" t="s">
        <v>427</v>
      </c>
      <c r="D115" s="190">
        <v>1</v>
      </c>
      <c r="E115" s="190">
        <v>0</v>
      </c>
      <c r="F115" s="190">
        <v>0</v>
      </c>
      <c r="G115" s="190">
        <f t="shared" si="4"/>
        <v>1</v>
      </c>
      <c r="H115" s="190">
        <v>0</v>
      </c>
      <c r="I115" s="190">
        <v>1</v>
      </c>
      <c r="J115" s="198">
        <f>G115/I115</f>
        <v>1</v>
      </c>
    </row>
    <row r="116" spans="1:10" ht="13.8" thickTop="1" x14ac:dyDescent="0.25">
      <c r="A116" s="199" t="s">
        <v>288</v>
      </c>
      <c r="B116" s="199"/>
      <c r="C116" s="199"/>
      <c r="D116" s="199">
        <f>SUM(D3:D115)</f>
        <v>559</v>
      </c>
      <c r="E116" s="199">
        <f>SUM(E3:E115)</f>
        <v>7958</v>
      </c>
      <c r="F116" s="199">
        <f>SUM(F3:F115)</f>
        <v>20</v>
      </c>
      <c r="G116" s="199">
        <f t="shared" ref="G116" si="8">D116+E116+F116</f>
        <v>8537</v>
      </c>
      <c r="H116" s="199">
        <f>SUM(H3:H115)</f>
        <v>262</v>
      </c>
      <c r="I116" s="199">
        <f>SUM(I3:I115)</f>
        <v>8628</v>
      </c>
      <c r="J116" s="200">
        <f t="shared" si="5"/>
        <v>0.98945294390356975</v>
      </c>
    </row>
    <row r="118" spans="1:10" x14ac:dyDescent="0.25">
      <c r="A118" s="203" t="s">
        <v>290</v>
      </c>
      <c r="B118" s="203"/>
      <c r="C118" s="203"/>
      <c r="D118" s="203"/>
      <c r="E118" s="203"/>
      <c r="F118" s="203"/>
      <c r="G118" s="203"/>
      <c r="H118" s="203"/>
      <c r="I118" s="203"/>
      <c r="J118" s="204"/>
    </row>
    <row r="120" spans="1:10" x14ac:dyDescent="0.25">
      <c r="A120" s="203" t="s">
        <v>291</v>
      </c>
      <c r="B120" s="203"/>
      <c r="C120" s="203"/>
      <c r="D120" s="203"/>
      <c r="E120" s="203"/>
      <c r="F120" s="203"/>
      <c r="G120" s="203"/>
      <c r="H120" s="203"/>
      <c r="I120" s="203"/>
      <c r="J120" s="204"/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4" ma:contentTypeDescription="Create a new document." ma:contentTypeScope="" ma:versionID="18c89ca908714043324d7779709927ff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bf90fb96367926d29b9b858576ecddab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FA5F4A-7BCB-4122-8173-30884F7557EB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6acc9c50-3349-4c11-9050-a8e76c2814c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7e5c931-2b86-4059-ab4a-e9c5f75e04b1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5DF0254-5EC2-46BD-A24A-C04B6E3AD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3</vt:i4>
      </vt:variant>
    </vt:vector>
  </HeadingPairs>
  <TitlesOfParts>
    <vt:vector size="28" baseType="lpstr">
      <vt:lpstr>Jan 2022</vt:lpstr>
      <vt:lpstr>Jan 2022 by County</vt:lpstr>
      <vt:lpstr>Feb 2022</vt:lpstr>
      <vt:lpstr>Feb 2022 by County</vt:lpstr>
      <vt:lpstr>Mar 2022</vt:lpstr>
      <vt:lpstr>Mar 2022 by County</vt:lpstr>
      <vt:lpstr>Apr 2022</vt:lpstr>
      <vt:lpstr>Apr 2022 by County </vt:lpstr>
      <vt:lpstr>May 2022</vt:lpstr>
      <vt:lpstr>May 2022 by County</vt:lpstr>
      <vt:lpstr>Jun 2022</vt:lpstr>
      <vt:lpstr>June 2022 by County</vt:lpstr>
      <vt:lpstr>Jul 2022</vt:lpstr>
      <vt:lpstr>July 2022 by County</vt:lpstr>
      <vt:lpstr>Aug 2022</vt:lpstr>
      <vt:lpstr>Aug 2022 by County</vt:lpstr>
      <vt:lpstr>Sep 2022</vt:lpstr>
      <vt:lpstr>Sept 2022 by County</vt:lpstr>
      <vt:lpstr>Oct 2022</vt:lpstr>
      <vt:lpstr>Oct 2022 by County</vt:lpstr>
      <vt:lpstr>Nov 2022</vt:lpstr>
      <vt:lpstr>Nov by County</vt:lpstr>
      <vt:lpstr>Dec 2022</vt:lpstr>
      <vt:lpstr>Summary</vt:lpstr>
      <vt:lpstr>NVRA Coord</vt:lpstr>
      <vt:lpstr>'Jan 2022'!Print_Titles</vt:lpstr>
      <vt:lpstr>'Jan 2022 by County'!Print_Titles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Tracy L Roper</cp:lastModifiedBy>
  <cp:lastPrinted>2018-10-08T14:01:30Z</cp:lastPrinted>
  <dcterms:created xsi:type="dcterms:W3CDTF">2018-01-26T17:24:14Z</dcterms:created>
  <dcterms:modified xsi:type="dcterms:W3CDTF">2022-12-07T21:49:24Z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