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tracyr_health_ok_gov/Documents/Desktop/Voter Registration Statements/VR Reports 2023/"/>
    </mc:Choice>
  </mc:AlternateContent>
  <xr:revisionPtr revIDLastSave="506" documentId="8_{72ED69A7-90AB-4823-B91D-81BE1490137C}" xr6:coauthVersionLast="47" xr6:coauthVersionMax="47" xr10:uidLastSave="{4A85FA9C-623C-442A-A822-65BE878756AA}"/>
  <bookViews>
    <workbookView xWindow="28680" yWindow="1875" windowWidth="29040" windowHeight="15840" tabRatio="897" activeTab="1" xr2:uid="{00000000-000D-0000-FFFF-FFFF00000000}"/>
  </bookViews>
  <sheets>
    <sheet name="Jan 2023" sheetId="28" r:id="rId1"/>
    <sheet name="Jan by County" sheetId="52" r:id="rId2"/>
    <sheet name="Feb 2023" sheetId="41" r:id="rId3"/>
    <sheet name="Mar 2023" sheetId="42" r:id="rId4"/>
    <sheet name="Apr 2023" sheetId="43" r:id="rId5"/>
    <sheet name="May 2023" sheetId="44" r:id="rId6"/>
    <sheet name="Jun 2023" sheetId="45" r:id="rId7"/>
    <sheet name="Jul 2023" sheetId="46" r:id="rId8"/>
    <sheet name="Aug 2023" sheetId="47" r:id="rId9"/>
    <sheet name="Sep 2023" sheetId="48" r:id="rId10"/>
    <sheet name="Oct 2023" sheetId="49" r:id="rId11"/>
    <sheet name="Nov 2023" sheetId="50" r:id="rId12"/>
    <sheet name="Dec 2023" sheetId="51" r:id="rId13"/>
    <sheet name="Summary" sheetId="13" r:id="rId14"/>
    <sheet name="NVRA Coord" sheetId="14" r:id="rId15"/>
  </sheets>
  <definedNames>
    <definedName name="_xlnm._FilterDatabase" localSheetId="0" hidden="1">'Jan 2023'!$D$1:$D$136</definedName>
    <definedName name="_xlnm._FilterDatabase" localSheetId="13" hidden="1">Summary!$A$2:$O$119</definedName>
    <definedName name="_xlnm.Print_Titles" localSheetId="0">'Jan 2023'!$1:$2</definedName>
    <definedName name="_xlnm.Print_Titles" localSheetId="13">Summary!$1:$2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52" l="1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J116" i="28"/>
  <c r="G75" i="28"/>
  <c r="J75" i="28"/>
  <c r="G59" i="28"/>
  <c r="J59" i="28" s="1"/>
  <c r="I117" i="50"/>
  <c r="H117" i="50"/>
  <c r="F117" i="50"/>
  <c r="E117" i="50"/>
  <c r="D117" i="50"/>
  <c r="G117" i="50" s="1"/>
  <c r="J117" i="50" s="1"/>
  <c r="G116" i="50"/>
  <c r="G115" i="50"/>
  <c r="J115" i="50" s="1"/>
  <c r="G114" i="50"/>
  <c r="J114" i="50" s="1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G105" i="50"/>
  <c r="J105" i="50" s="1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G84" i="50"/>
  <c r="J84" i="50" s="1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G77" i="50"/>
  <c r="J77" i="50" s="1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G36" i="50"/>
  <c r="J36" i="50" s="1"/>
  <c r="G35" i="50"/>
  <c r="J35" i="50" s="1"/>
  <c r="G34" i="50"/>
  <c r="J34" i="50" s="1"/>
  <c r="G33" i="50"/>
  <c r="J33" i="50" s="1"/>
  <c r="G32" i="50"/>
  <c r="J32" i="50" s="1"/>
  <c r="G31" i="50"/>
  <c r="J31" i="50" s="1"/>
  <c r="G30" i="50"/>
  <c r="J30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1" i="50"/>
  <c r="G21" i="50"/>
  <c r="J20" i="50"/>
  <c r="G20" i="50"/>
  <c r="J19" i="50"/>
  <c r="G19" i="50"/>
  <c r="J18" i="50"/>
  <c r="G18" i="50"/>
  <c r="J17" i="50"/>
  <c r="G17" i="50"/>
  <c r="J16" i="50"/>
  <c r="G16" i="50"/>
  <c r="J15" i="50"/>
  <c r="G15" i="50"/>
  <c r="J14" i="50"/>
  <c r="G14" i="50"/>
  <c r="J13" i="50"/>
  <c r="G13" i="50"/>
  <c r="J12" i="50"/>
  <c r="G12" i="50"/>
  <c r="J11" i="50"/>
  <c r="G11" i="50"/>
  <c r="J10" i="50"/>
  <c r="G10" i="50"/>
  <c r="J9" i="50"/>
  <c r="G9" i="50"/>
  <c r="J8" i="50"/>
  <c r="G8" i="50"/>
  <c r="J7" i="50"/>
  <c r="G7" i="50"/>
  <c r="J6" i="50"/>
  <c r="G6" i="50"/>
  <c r="J5" i="50"/>
  <c r="G5" i="50"/>
  <c r="J4" i="50"/>
  <c r="G4" i="50"/>
  <c r="J3" i="50"/>
  <c r="G3" i="50"/>
  <c r="I117" i="49"/>
  <c r="H117" i="49"/>
  <c r="F117" i="49"/>
  <c r="E117" i="49"/>
  <c r="D117" i="49"/>
  <c r="G117" i="49" s="1"/>
  <c r="J117" i="49" s="1"/>
  <c r="G116" i="49"/>
  <c r="G115" i="49"/>
  <c r="J115" i="49" s="1"/>
  <c r="J114" i="49"/>
  <c r="G114" i="49"/>
  <c r="G113" i="49"/>
  <c r="J113" i="49" s="1"/>
  <c r="G112" i="49"/>
  <c r="J112" i="49" s="1"/>
  <c r="G111" i="49"/>
  <c r="J111" i="49" s="1"/>
  <c r="J110" i="49"/>
  <c r="G110" i="49"/>
  <c r="G109" i="49"/>
  <c r="J109" i="49" s="1"/>
  <c r="G108" i="49"/>
  <c r="J108" i="49" s="1"/>
  <c r="G107" i="49"/>
  <c r="J107" i="49" s="1"/>
  <c r="J106" i="49"/>
  <c r="G106" i="49"/>
  <c r="G105" i="49"/>
  <c r="J105" i="49" s="1"/>
  <c r="G104" i="49"/>
  <c r="J104" i="49" s="1"/>
  <c r="G103" i="49"/>
  <c r="J103" i="49" s="1"/>
  <c r="J102" i="49"/>
  <c r="G102" i="49"/>
  <c r="G101" i="49"/>
  <c r="J101" i="49" s="1"/>
  <c r="G100" i="49"/>
  <c r="J100" i="49" s="1"/>
  <c r="G99" i="49"/>
  <c r="J99" i="49" s="1"/>
  <c r="J98" i="49"/>
  <c r="G98" i="49"/>
  <c r="G97" i="49"/>
  <c r="J97" i="49" s="1"/>
  <c r="G96" i="49"/>
  <c r="J96" i="49" s="1"/>
  <c r="G95" i="49"/>
  <c r="J95" i="49" s="1"/>
  <c r="J94" i="49"/>
  <c r="G94" i="49"/>
  <c r="G93" i="49"/>
  <c r="J93" i="49" s="1"/>
  <c r="G92" i="49"/>
  <c r="J92" i="49" s="1"/>
  <c r="G91" i="49"/>
  <c r="J91" i="49" s="1"/>
  <c r="J90" i="49"/>
  <c r="G90" i="49"/>
  <c r="G89" i="49"/>
  <c r="J89" i="49" s="1"/>
  <c r="G88" i="49"/>
  <c r="J88" i="49" s="1"/>
  <c r="G87" i="49"/>
  <c r="J87" i="49" s="1"/>
  <c r="J86" i="49"/>
  <c r="G86" i="49"/>
  <c r="G85" i="49"/>
  <c r="J85" i="49" s="1"/>
  <c r="G84" i="49"/>
  <c r="J84" i="49" s="1"/>
  <c r="G83" i="49"/>
  <c r="J83" i="49" s="1"/>
  <c r="J82" i="49"/>
  <c r="G82" i="49"/>
  <c r="G81" i="49"/>
  <c r="J81" i="49" s="1"/>
  <c r="G80" i="49"/>
  <c r="J80" i="49" s="1"/>
  <c r="G79" i="49"/>
  <c r="J79" i="49" s="1"/>
  <c r="J78" i="49"/>
  <c r="G78" i="49"/>
  <c r="G77" i="49"/>
  <c r="J77" i="49" s="1"/>
  <c r="G76" i="49"/>
  <c r="J76" i="49" s="1"/>
  <c r="G75" i="49"/>
  <c r="J75" i="49" s="1"/>
  <c r="J74" i="49"/>
  <c r="G74" i="49"/>
  <c r="G73" i="49"/>
  <c r="J73" i="49" s="1"/>
  <c r="G72" i="49"/>
  <c r="J72" i="49" s="1"/>
  <c r="G71" i="49"/>
  <c r="J71" i="49" s="1"/>
  <c r="J70" i="49"/>
  <c r="G70" i="49"/>
  <c r="G69" i="49"/>
  <c r="J69" i="49" s="1"/>
  <c r="G68" i="49"/>
  <c r="J68" i="49" s="1"/>
  <c r="G67" i="49"/>
  <c r="J67" i="49" s="1"/>
  <c r="J66" i="49"/>
  <c r="G66" i="49"/>
  <c r="G65" i="49"/>
  <c r="J65" i="49" s="1"/>
  <c r="G64" i="49"/>
  <c r="J64" i="49" s="1"/>
  <c r="G63" i="49"/>
  <c r="J63" i="49" s="1"/>
  <c r="J62" i="49"/>
  <c r="G62" i="49"/>
  <c r="G61" i="49"/>
  <c r="J61" i="49" s="1"/>
  <c r="G60" i="49"/>
  <c r="J60" i="49" s="1"/>
  <c r="G59" i="49"/>
  <c r="J59" i="49" s="1"/>
  <c r="J58" i="49"/>
  <c r="G58" i="49"/>
  <c r="G57" i="49"/>
  <c r="J57" i="49" s="1"/>
  <c r="G56" i="49"/>
  <c r="J56" i="49" s="1"/>
  <c r="G55" i="49"/>
  <c r="J55" i="49" s="1"/>
  <c r="J54" i="49"/>
  <c r="G54" i="49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J46" i="49"/>
  <c r="G46" i="49"/>
  <c r="G45" i="49"/>
  <c r="J45" i="49" s="1"/>
  <c r="G44" i="49"/>
  <c r="J44" i="49" s="1"/>
  <c r="G43" i="49"/>
  <c r="J43" i="49" s="1"/>
  <c r="J42" i="49"/>
  <c r="G42" i="49"/>
  <c r="G41" i="49"/>
  <c r="J41" i="49" s="1"/>
  <c r="G40" i="49"/>
  <c r="J40" i="49" s="1"/>
  <c r="G39" i="49"/>
  <c r="J39" i="49" s="1"/>
  <c r="J38" i="49"/>
  <c r="G38" i="49"/>
  <c r="G37" i="49"/>
  <c r="J37" i="49" s="1"/>
  <c r="G36" i="49"/>
  <c r="J36" i="49" s="1"/>
  <c r="G35" i="49"/>
  <c r="J35" i="49" s="1"/>
  <c r="J34" i="49"/>
  <c r="G34" i="49"/>
  <c r="G33" i="49"/>
  <c r="J33" i="49" s="1"/>
  <c r="G32" i="49"/>
  <c r="J32" i="49" s="1"/>
  <c r="G31" i="49"/>
  <c r="J31" i="49" s="1"/>
  <c r="J30" i="49"/>
  <c r="G30" i="49"/>
  <c r="G29" i="49"/>
  <c r="J29" i="49" s="1"/>
  <c r="G28" i="49"/>
  <c r="J28" i="49" s="1"/>
  <c r="G27" i="49"/>
  <c r="J27" i="49" s="1"/>
  <c r="J26" i="49"/>
  <c r="G26" i="49"/>
  <c r="G25" i="49"/>
  <c r="J25" i="49" s="1"/>
  <c r="G24" i="49"/>
  <c r="J24" i="49" s="1"/>
  <c r="G23" i="49"/>
  <c r="J23" i="49" s="1"/>
  <c r="G22" i="49"/>
  <c r="G21" i="49"/>
  <c r="J21" i="49" s="1"/>
  <c r="J20" i="49"/>
  <c r="G20" i="49"/>
  <c r="J19" i="49"/>
  <c r="G19" i="49"/>
  <c r="G18" i="49"/>
  <c r="J18" i="49" s="1"/>
  <c r="G17" i="49"/>
  <c r="J17" i="49" s="1"/>
  <c r="J16" i="49"/>
  <c r="G16" i="49"/>
  <c r="J15" i="49"/>
  <c r="G15" i="49"/>
  <c r="G14" i="49"/>
  <c r="J14" i="49" s="1"/>
  <c r="G13" i="49"/>
  <c r="J13" i="49" s="1"/>
  <c r="J12" i="49"/>
  <c r="G12" i="49"/>
  <c r="J11" i="49"/>
  <c r="G11" i="49"/>
  <c r="G10" i="49"/>
  <c r="J10" i="49" s="1"/>
  <c r="G9" i="49"/>
  <c r="J9" i="49" s="1"/>
  <c r="J8" i="49"/>
  <c r="G8" i="49"/>
  <c r="J7" i="49"/>
  <c r="G7" i="49"/>
  <c r="G6" i="49"/>
  <c r="J6" i="49" s="1"/>
  <c r="G5" i="49"/>
  <c r="J5" i="49" s="1"/>
  <c r="J4" i="49"/>
  <c r="G4" i="49"/>
  <c r="J3" i="49"/>
  <c r="G3" i="49"/>
  <c r="I117" i="48"/>
  <c r="H117" i="48"/>
  <c r="F117" i="48"/>
  <c r="E117" i="48"/>
  <c r="D117" i="48"/>
  <c r="G117" i="48" s="1"/>
  <c r="J117" i="48" s="1"/>
  <c r="G116" i="48"/>
  <c r="G115" i="48"/>
  <c r="J115" i="48" s="1"/>
  <c r="G114" i="48"/>
  <c r="J114" i="48" s="1"/>
  <c r="J113" i="48"/>
  <c r="G113" i="48"/>
  <c r="G112" i="48"/>
  <c r="J112" i="48" s="1"/>
  <c r="G111" i="48"/>
  <c r="J111" i="48" s="1"/>
  <c r="G110" i="48"/>
  <c r="J110" i="48" s="1"/>
  <c r="J109" i="48"/>
  <c r="G109" i="48"/>
  <c r="G108" i="48"/>
  <c r="J108" i="48" s="1"/>
  <c r="G107" i="48"/>
  <c r="J107" i="48" s="1"/>
  <c r="G106" i="48"/>
  <c r="J106" i="48" s="1"/>
  <c r="J105" i="48"/>
  <c r="G105" i="48"/>
  <c r="G104" i="48"/>
  <c r="J104" i="48" s="1"/>
  <c r="G103" i="48"/>
  <c r="J103" i="48" s="1"/>
  <c r="G102" i="48"/>
  <c r="J102" i="48" s="1"/>
  <c r="J101" i="48"/>
  <c r="G101" i="48"/>
  <c r="G100" i="48"/>
  <c r="J100" i="48" s="1"/>
  <c r="G99" i="48"/>
  <c r="J99" i="48" s="1"/>
  <c r="G98" i="48"/>
  <c r="J98" i="48" s="1"/>
  <c r="J97" i="48"/>
  <c r="G97" i="48"/>
  <c r="G96" i="48"/>
  <c r="J96" i="48" s="1"/>
  <c r="G95" i="48"/>
  <c r="J95" i="48" s="1"/>
  <c r="G94" i="48"/>
  <c r="J94" i="48" s="1"/>
  <c r="J93" i="48"/>
  <c r="G93" i="48"/>
  <c r="G92" i="48"/>
  <c r="J92" i="48" s="1"/>
  <c r="G91" i="48"/>
  <c r="J91" i="48" s="1"/>
  <c r="G90" i="48"/>
  <c r="J90" i="48" s="1"/>
  <c r="J89" i="48"/>
  <c r="G89" i="48"/>
  <c r="G88" i="48"/>
  <c r="J88" i="48" s="1"/>
  <c r="G87" i="48"/>
  <c r="J87" i="48" s="1"/>
  <c r="G86" i="48"/>
  <c r="J86" i="48" s="1"/>
  <c r="J85" i="48"/>
  <c r="G85" i="48"/>
  <c r="G84" i="48"/>
  <c r="J84" i="48" s="1"/>
  <c r="G83" i="48"/>
  <c r="J83" i="48" s="1"/>
  <c r="G82" i="48"/>
  <c r="J82" i="48" s="1"/>
  <c r="J81" i="48"/>
  <c r="G81" i="48"/>
  <c r="G80" i="48"/>
  <c r="J80" i="48" s="1"/>
  <c r="G79" i="48"/>
  <c r="J79" i="48" s="1"/>
  <c r="G78" i="48"/>
  <c r="J78" i="48" s="1"/>
  <c r="J77" i="48"/>
  <c r="G77" i="48"/>
  <c r="G76" i="48"/>
  <c r="J76" i="48" s="1"/>
  <c r="G75" i="48"/>
  <c r="J75" i="48" s="1"/>
  <c r="G74" i="48"/>
  <c r="J74" i="48" s="1"/>
  <c r="J73" i="48"/>
  <c r="G73" i="48"/>
  <c r="G72" i="48"/>
  <c r="J72" i="48" s="1"/>
  <c r="G71" i="48"/>
  <c r="J71" i="48" s="1"/>
  <c r="G70" i="48"/>
  <c r="J70" i="48" s="1"/>
  <c r="J69" i="48"/>
  <c r="G69" i="48"/>
  <c r="G68" i="48"/>
  <c r="J68" i="48" s="1"/>
  <c r="G67" i="48"/>
  <c r="J67" i="48" s="1"/>
  <c r="G66" i="48"/>
  <c r="J66" i="48" s="1"/>
  <c r="J65" i="48"/>
  <c r="G65" i="48"/>
  <c r="G64" i="48"/>
  <c r="J64" i="48" s="1"/>
  <c r="G63" i="48"/>
  <c r="J63" i="48" s="1"/>
  <c r="G62" i="48"/>
  <c r="J62" i="48" s="1"/>
  <c r="J61" i="48"/>
  <c r="G61" i="48"/>
  <c r="G60" i="48"/>
  <c r="J60" i="48" s="1"/>
  <c r="G59" i="48"/>
  <c r="J59" i="48" s="1"/>
  <c r="G58" i="48"/>
  <c r="J58" i="48" s="1"/>
  <c r="J57" i="48"/>
  <c r="G57" i="48"/>
  <c r="G56" i="48"/>
  <c r="J56" i="48" s="1"/>
  <c r="G55" i="48"/>
  <c r="J55" i="48" s="1"/>
  <c r="G54" i="48"/>
  <c r="J54" i="48" s="1"/>
  <c r="J53" i="48"/>
  <c r="G53" i="48"/>
  <c r="G52" i="48"/>
  <c r="J52" i="48" s="1"/>
  <c r="G51" i="48"/>
  <c r="J51" i="48" s="1"/>
  <c r="G50" i="48"/>
  <c r="J50" i="48" s="1"/>
  <c r="J49" i="48"/>
  <c r="G49" i="48"/>
  <c r="G48" i="48"/>
  <c r="J48" i="48" s="1"/>
  <c r="G47" i="48"/>
  <c r="J47" i="48" s="1"/>
  <c r="G46" i="48"/>
  <c r="J46" i="48" s="1"/>
  <c r="J45" i="48"/>
  <c r="G45" i="48"/>
  <c r="G44" i="48"/>
  <c r="J44" i="48" s="1"/>
  <c r="G43" i="48"/>
  <c r="J43" i="48" s="1"/>
  <c r="G42" i="48"/>
  <c r="J42" i="48" s="1"/>
  <c r="J41" i="48"/>
  <c r="G41" i="48"/>
  <c r="G40" i="48"/>
  <c r="J40" i="48" s="1"/>
  <c r="G39" i="48"/>
  <c r="J39" i="48" s="1"/>
  <c r="G38" i="48"/>
  <c r="J38" i="48" s="1"/>
  <c r="J37" i="48"/>
  <c r="G37" i="48"/>
  <c r="G36" i="48"/>
  <c r="J36" i="48" s="1"/>
  <c r="G35" i="48"/>
  <c r="J35" i="48" s="1"/>
  <c r="G34" i="48"/>
  <c r="J34" i="48" s="1"/>
  <c r="J33" i="48"/>
  <c r="G33" i="48"/>
  <c r="G32" i="48"/>
  <c r="J32" i="48" s="1"/>
  <c r="G31" i="48"/>
  <c r="J31" i="48" s="1"/>
  <c r="G30" i="48"/>
  <c r="J30" i="48" s="1"/>
  <c r="J29" i="48"/>
  <c r="G29" i="48"/>
  <c r="G28" i="48"/>
  <c r="J28" i="48" s="1"/>
  <c r="G27" i="48"/>
  <c r="J27" i="48" s="1"/>
  <c r="G26" i="48"/>
  <c r="J26" i="48" s="1"/>
  <c r="J25" i="48"/>
  <c r="G25" i="48"/>
  <c r="G24" i="48"/>
  <c r="J24" i="48" s="1"/>
  <c r="G23" i="48"/>
  <c r="J23" i="48" s="1"/>
  <c r="G22" i="48"/>
  <c r="G21" i="48"/>
  <c r="J21" i="48" s="1"/>
  <c r="J20" i="48"/>
  <c r="G20" i="48"/>
  <c r="J19" i="48"/>
  <c r="G19" i="48"/>
  <c r="J18" i="48"/>
  <c r="G18" i="48"/>
  <c r="G17" i="48"/>
  <c r="J17" i="48" s="1"/>
  <c r="J16" i="48"/>
  <c r="G16" i="48"/>
  <c r="J15" i="48"/>
  <c r="G15" i="48"/>
  <c r="J14" i="48"/>
  <c r="G14" i="48"/>
  <c r="G13" i="48"/>
  <c r="J13" i="48" s="1"/>
  <c r="J12" i="48"/>
  <c r="G12" i="48"/>
  <c r="J11" i="48"/>
  <c r="G11" i="48"/>
  <c r="J10" i="48"/>
  <c r="G10" i="48"/>
  <c r="G9" i="48"/>
  <c r="J9" i="48" s="1"/>
  <c r="J8" i="48"/>
  <c r="G8" i="48"/>
  <c r="J7" i="48"/>
  <c r="G7" i="48"/>
  <c r="J6" i="48"/>
  <c r="G6" i="48"/>
  <c r="G5" i="48"/>
  <c r="J5" i="48" s="1"/>
  <c r="J4" i="48"/>
  <c r="G4" i="48"/>
  <c r="J3" i="48"/>
  <c r="G3" i="48"/>
  <c r="I117" i="47"/>
  <c r="H117" i="47"/>
  <c r="F117" i="47"/>
  <c r="E117" i="47"/>
  <c r="D117" i="47"/>
  <c r="G117" i="47" s="1"/>
  <c r="J117" i="47" s="1"/>
  <c r="G116" i="47"/>
  <c r="G115" i="47"/>
  <c r="J115" i="47" s="1"/>
  <c r="G114" i="47"/>
  <c r="J114" i="47" s="1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G93" i="47"/>
  <c r="J93" i="47" s="1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G70" i="47"/>
  <c r="J70" i="47" s="1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G49" i="47"/>
  <c r="J49" i="47" s="1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G40" i="47"/>
  <c r="J40" i="47" s="1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30" i="47"/>
  <c r="J30" i="47" s="1"/>
  <c r="G29" i="47"/>
  <c r="J29" i="47" s="1"/>
  <c r="G28" i="47"/>
  <c r="J28" i="47" s="1"/>
  <c r="J27" i="47"/>
  <c r="G27" i="47"/>
  <c r="G26" i="47"/>
  <c r="J26" i="47" s="1"/>
  <c r="G25" i="47"/>
  <c r="J25" i="47" s="1"/>
  <c r="G24" i="47"/>
  <c r="J24" i="47" s="1"/>
  <c r="J23" i="47"/>
  <c r="G23" i="47"/>
  <c r="G22" i="47"/>
  <c r="J21" i="47"/>
  <c r="G21" i="47"/>
  <c r="G20" i="47"/>
  <c r="J20" i="47" s="1"/>
  <c r="J19" i="47"/>
  <c r="G19" i="47"/>
  <c r="G18" i="47"/>
  <c r="J18" i="47" s="1"/>
  <c r="J17" i="47"/>
  <c r="G17" i="47"/>
  <c r="G16" i="47"/>
  <c r="J16" i="47" s="1"/>
  <c r="J15" i="47"/>
  <c r="G15" i="47"/>
  <c r="G14" i="47"/>
  <c r="J14" i="47" s="1"/>
  <c r="J13" i="47"/>
  <c r="G13" i="47"/>
  <c r="G12" i="47"/>
  <c r="J12" i="47" s="1"/>
  <c r="J11" i="47"/>
  <c r="G11" i="47"/>
  <c r="G10" i="47"/>
  <c r="J10" i="47" s="1"/>
  <c r="J9" i="47"/>
  <c r="G9" i="47"/>
  <c r="G8" i="47"/>
  <c r="J8" i="47" s="1"/>
  <c r="J7" i="47"/>
  <c r="G7" i="47"/>
  <c r="G6" i="47"/>
  <c r="J6" i="47" s="1"/>
  <c r="J5" i="47"/>
  <c r="G5" i="47"/>
  <c r="G4" i="47"/>
  <c r="J4" i="47" s="1"/>
  <c r="J3" i="47"/>
  <c r="G3" i="47"/>
  <c r="I117" i="46"/>
  <c r="H117" i="46"/>
  <c r="F117" i="46"/>
  <c r="E117" i="46"/>
  <c r="D117" i="46"/>
  <c r="G117" i="46" s="1"/>
  <c r="J117" i="46" s="1"/>
  <c r="G116" i="46"/>
  <c r="G115" i="46"/>
  <c r="J115" i="46" s="1"/>
  <c r="J114" i="46"/>
  <c r="G114" i="46"/>
  <c r="G113" i="46"/>
  <c r="J113" i="46" s="1"/>
  <c r="G112" i="46"/>
  <c r="J112" i="46" s="1"/>
  <c r="G111" i="46"/>
  <c r="J111" i="46" s="1"/>
  <c r="J110" i="46"/>
  <c r="G110" i="46"/>
  <c r="G109" i="46"/>
  <c r="J109" i="46" s="1"/>
  <c r="G108" i="46"/>
  <c r="J108" i="46" s="1"/>
  <c r="G107" i="46"/>
  <c r="J107" i="46" s="1"/>
  <c r="J106" i="46"/>
  <c r="G106" i="46"/>
  <c r="G105" i="46"/>
  <c r="J105" i="46" s="1"/>
  <c r="G104" i="46"/>
  <c r="J104" i="46" s="1"/>
  <c r="G103" i="46"/>
  <c r="J103" i="46" s="1"/>
  <c r="J102" i="46"/>
  <c r="G102" i="46"/>
  <c r="G101" i="46"/>
  <c r="J101" i="46" s="1"/>
  <c r="G100" i="46"/>
  <c r="J100" i="46" s="1"/>
  <c r="G99" i="46"/>
  <c r="J99" i="46" s="1"/>
  <c r="J98" i="46"/>
  <c r="G98" i="46"/>
  <c r="G97" i="46"/>
  <c r="J97" i="46" s="1"/>
  <c r="G96" i="46"/>
  <c r="J96" i="46" s="1"/>
  <c r="G95" i="46"/>
  <c r="J95" i="46" s="1"/>
  <c r="J94" i="46"/>
  <c r="G94" i="46"/>
  <c r="G93" i="46"/>
  <c r="J93" i="46" s="1"/>
  <c r="G92" i="46"/>
  <c r="J92" i="46" s="1"/>
  <c r="G91" i="46"/>
  <c r="J91" i="46" s="1"/>
  <c r="J90" i="46"/>
  <c r="G90" i="46"/>
  <c r="G89" i="46"/>
  <c r="J89" i="46" s="1"/>
  <c r="G88" i="46"/>
  <c r="J88" i="46" s="1"/>
  <c r="G87" i="46"/>
  <c r="J87" i="46" s="1"/>
  <c r="J86" i="46"/>
  <c r="G86" i="46"/>
  <c r="G85" i="46"/>
  <c r="J85" i="46" s="1"/>
  <c r="G84" i="46"/>
  <c r="J84" i="46" s="1"/>
  <c r="G83" i="46"/>
  <c r="J83" i="46" s="1"/>
  <c r="J82" i="46"/>
  <c r="G82" i="46"/>
  <c r="G81" i="46"/>
  <c r="J81" i="46" s="1"/>
  <c r="G80" i="46"/>
  <c r="J80" i="46" s="1"/>
  <c r="G79" i="46"/>
  <c r="J79" i="46" s="1"/>
  <c r="J78" i="46"/>
  <c r="G78" i="46"/>
  <c r="G77" i="46"/>
  <c r="J77" i="46" s="1"/>
  <c r="G76" i="46"/>
  <c r="J76" i="46" s="1"/>
  <c r="G75" i="46"/>
  <c r="J75" i="46" s="1"/>
  <c r="J74" i="46"/>
  <c r="G74" i="46"/>
  <c r="G73" i="46"/>
  <c r="J73" i="46" s="1"/>
  <c r="G72" i="46"/>
  <c r="J72" i="46" s="1"/>
  <c r="G71" i="46"/>
  <c r="J71" i="46" s="1"/>
  <c r="J70" i="46"/>
  <c r="G70" i="46"/>
  <c r="G69" i="46"/>
  <c r="J69" i="46" s="1"/>
  <c r="G68" i="46"/>
  <c r="J68" i="46" s="1"/>
  <c r="G67" i="46"/>
  <c r="J67" i="46" s="1"/>
  <c r="J66" i="46"/>
  <c r="G66" i="46"/>
  <c r="G65" i="46"/>
  <c r="J65" i="46" s="1"/>
  <c r="G64" i="46"/>
  <c r="J64" i="46" s="1"/>
  <c r="G63" i="46"/>
  <c r="J63" i="46" s="1"/>
  <c r="J62" i="46"/>
  <c r="G62" i="46"/>
  <c r="G61" i="46"/>
  <c r="J61" i="46" s="1"/>
  <c r="G60" i="46"/>
  <c r="J60" i="46" s="1"/>
  <c r="G59" i="46"/>
  <c r="J59" i="46" s="1"/>
  <c r="J58" i="46"/>
  <c r="G58" i="46"/>
  <c r="G57" i="46"/>
  <c r="J57" i="46" s="1"/>
  <c r="G56" i="46"/>
  <c r="J56" i="46" s="1"/>
  <c r="G55" i="46"/>
  <c r="J55" i="46" s="1"/>
  <c r="J54" i="46"/>
  <c r="G54" i="46"/>
  <c r="G53" i="46"/>
  <c r="J53" i="46" s="1"/>
  <c r="G52" i="46"/>
  <c r="J52" i="46" s="1"/>
  <c r="G51" i="46"/>
  <c r="J51" i="46" s="1"/>
  <c r="J50" i="46"/>
  <c r="G50" i="46"/>
  <c r="G49" i="46"/>
  <c r="J49" i="46" s="1"/>
  <c r="G48" i="46"/>
  <c r="J48" i="46" s="1"/>
  <c r="G47" i="46"/>
  <c r="J47" i="46" s="1"/>
  <c r="J46" i="46"/>
  <c r="G46" i="46"/>
  <c r="G45" i="46"/>
  <c r="J45" i="46" s="1"/>
  <c r="G44" i="46"/>
  <c r="J44" i="46" s="1"/>
  <c r="G43" i="46"/>
  <c r="J43" i="46" s="1"/>
  <c r="J42" i="46"/>
  <c r="G42" i="46"/>
  <c r="G41" i="46"/>
  <c r="J41" i="46" s="1"/>
  <c r="G40" i="46"/>
  <c r="J40" i="46" s="1"/>
  <c r="G39" i="46"/>
  <c r="J39" i="46" s="1"/>
  <c r="J38" i="46"/>
  <c r="G38" i="46"/>
  <c r="G37" i="46"/>
  <c r="J37" i="46" s="1"/>
  <c r="G36" i="46"/>
  <c r="J36" i="46" s="1"/>
  <c r="G35" i="46"/>
  <c r="J35" i="46" s="1"/>
  <c r="J34" i="46"/>
  <c r="G34" i="46"/>
  <c r="G33" i="46"/>
  <c r="J33" i="46" s="1"/>
  <c r="G32" i="46"/>
  <c r="J32" i="46" s="1"/>
  <c r="G31" i="46"/>
  <c r="J31" i="46" s="1"/>
  <c r="J30" i="46"/>
  <c r="G30" i="46"/>
  <c r="G29" i="46"/>
  <c r="J29" i="46" s="1"/>
  <c r="G28" i="46"/>
  <c r="J28" i="46" s="1"/>
  <c r="G27" i="46"/>
  <c r="J27" i="46" s="1"/>
  <c r="J26" i="46"/>
  <c r="G26" i="46"/>
  <c r="G25" i="46"/>
  <c r="J25" i="46" s="1"/>
  <c r="G24" i="46"/>
  <c r="J24" i="46" s="1"/>
  <c r="G23" i="46"/>
  <c r="J23" i="46" s="1"/>
  <c r="G22" i="46"/>
  <c r="J21" i="46"/>
  <c r="G21" i="46"/>
  <c r="J20" i="46"/>
  <c r="G20" i="46"/>
  <c r="J19" i="46"/>
  <c r="G19" i="46"/>
  <c r="G18" i="46"/>
  <c r="J18" i="46" s="1"/>
  <c r="J17" i="46"/>
  <c r="G17" i="46"/>
  <c r="J16" i="46"/>
  <c r="G16" i="46"/>
  <c r="J15" i="46"/>
  <c r="G15" i="46"/>
  <c r="G14" i="46"/>
  <c r="J14" i="46" s="1"/>
  <c r="J13" i="46"/>
  <c r="G13" i="46"/>
  <c r="J12" i="46"/>
  <c r="G12" i="46"/>
  <c r="J11" i="46"/>
  <c r="G11" i="46"/>
  <c r="G10" i="46"/>
  <c r="J10" i="46" s="1"/>
  <c r="J9" i="46"/>
  <c r="G9" i="46"/>
  <c r="J8" i="46"/>
  <c r="G8" i="46"/>
  <c r="J7" i="46"/>
  <c r="G7" i="46"/>
  <c r="G6" i="46"/>
  <c r="J6" i="46" s="1"/>
  <c r="J5" i="46"/>
  <c r="G5" i="46"/>
  <c r="J4" i="46"/>
  <c r="G4" i="46"/>
  <c r="J3" i="46"/>
  <c r="G3" i="46"/>
  <c r="I117" i="45"/>
  <c r="H117" i="45"/>
  <c r="F117" i="45"/>
  <c r="E117" i="45"/>
  <c r="D117" i="45"/>
  <c r="G117" i="45" s="1"/>
  <c r="J117" i="45" s="1"/>
  <c r="G116" i="45"/>
  <c r="G115" i="45"/>
  <c r="J115" i="45" s="1"/>
  <c r="G114" i="45"/>
  <c r="J114" i="45" s="1"/>
  <c r="G113" i="45"/>
  <c r="J113" i="45" s="1"/>
  <c r="G112" i="45"/>
  <c r="J112" i="45" s="1"/>
  <c r="G111" i="45"/>
  <c r="J111" i="45" s="1"/>
  <c r="G110" i="45"/>
  <c r="J110" i="45" s="1"/>
  <c r="J109" i="45"/>
  <c r="G109" i="45"/>
  <c r="G108" i="45"/>
  <c r="J108" i="45" s="1"/>
  <c r="G107" i="45"/>
  <c r="J107" i="45" s="1"/>
  <c r="G106" i="45"/>
  <c r="J106" i="45" s="1"/>
  <c r="J105" i="45"/>
  <c r="G105" i="45"/>
  <c r="G104" i="45"/>
  <c r="J104" i="45" s="1"/>
  <c r="G103" i="45"/>
  <c r="J103" i="45" s="1"/>
  <c r="G102" i="45"/>
  <c r="J102" i="45" s="1"/>
  <c r="J101" i="45"/>
  <c r="G101" i="45"/>
  <c r="G100" i="45"/>
  <c r="J100" i="45" s="1"/>
  <c r="G99" i="45"/>
  <c r="J99" i="45" s="1"/>
  <c r="G98" i="45"/>
  <c r="J98" i="45" s="1"/>
  <c r="J97" i="45"/>
  <c r="G97" i="45"/>
  <c r="G96" i="45"/>
  <c r="J96" i="45" s="1"/>
  <c r="G95" i="45"/>
  <c r="J95" i="45" s="1"/>
  <c r="G94" i="45"/>
  <c r="J94" i="45" s="1"/>
  <c r="J93" i="45"/>
  <c r="G93" i="45"/>
  <c r="G92" i="45"/>
  <c r="J92" i="45" s="1"/>
  <c r="G91" i="45"/>
  <c r="J91" i="45" s="1"/>
  <c r="G90" i="45"/>
  <c r="J90" i="45" s="1"/>
  <c r="J89" i="45"/>
  <c r="G89" i="45"/>
  <c r="G88" i="45"/>
  <c r="J88" i="45" s="1"/>
  <c r="G87" i="45"/>
  <c r="J87" i="45" s="1"/>
  <c r="G86" i="45"/>
  <c r="J86" i="45" s="1"/>
  <c r="J85" i="45"/>
  <c r="G85" i="45"/>
  <c r="G84" i="45"/>
  <c r="J84" i="45" s="1"/>
  <c r="G83" i="45"/>
  <c r="J83" i="45" s="1"/>
  <c r="G82" i="45"/>
  <c r="J82" i="45" s="1"/>
  <c r="J81" i="45"/>
  <c r="G81" i="45"/>
  <c r="G80" i="45"/>
  <c r="J80" i="45" s="1"/>
  <c r="G79" i="45"/>
  <c r="J79" i="45" s="1"/>
  <c r="G78" i="45"/>
  <c r="J78" i="45" s="1"/>
  <c r="J77" i="45"/>
  <c r="G77" i="45"/>
  <c r="G76" i="45"/>
  <c r="J76" i="45" s="1"/>
  <c r="G75" i="45"/>
  <c r="J75" i="45" s="1"/>
  <c r="G74" i="45"/>
  <c r="J74" i="45" s="1"/>
  <c r="J73" i="45"/>
  <c r="G73" i="45"/>
  <c r="G72" i="45"/>
  <c r="J72" i="45" s="1"/>
  <c r="G71" i="45"/>
  <c r="J71" i="45" s="1"/>
  <c r="G70" i="45"/>
  <c r="J70" i="45" s="1"/>
  <c r="J69" i="45"/>
  <c r="G69" i="45"/>
  <c r="G68" i="45"/>
  <c r="J68" i="45" s="1"/>
  <c r="G67" i="45"/>
  <c r="J67" i="45" s="1"/>
  <c r="G66" i="45"/>
  <c r="J66" i="45" s="1"/>
  <c r="J65" i="45"/>
  <c r="G65" i="45"/>
  <c r="G64" i="45"/>
  <c r="J64" i="45" s="1"/>
  <c r="G63" i="45"/>
  <c r="J63" i="45" s="1"/>
  <c r="G62" i="45"/>
  <c r="J62" i="45" s="1"/>
  <c r="J61" i="45"/>
  <c r="G61" i="45"/>
  <c r="G60" i="45"/>
  <c r="J60" i="45" s="1"/>
  <c r="G59" i="45"/>
  <c r="J59" i="45" s="1"/>
  <c r="G58" i="45"/>
  <c r="J58" i="45" s="1"/>
  <c r="J57" i="45"/>
  <c r="G57" i="45"/>
  <c r="G56" i="45"/>
  <c r="J56" i="45" s="1"/>
  <c r="G55" i="45"/>
  <c r="J55" i="45" s="1"/>
  <c r="G54" i="45"/>
  <c r="J54" i="45" s="1"/>
  <c r="J53" i="45"/>
  <c r="G53" i="45"/>
  <c r="G52" i="45"/>
  <c r="J52" i="45" s="1"/>
  <c r="G51" i="45"/>
  <c r="J51" i="45" s="1"/>
  <c r="G50" i="45"/>
  <c r="J50" i="45" s="1"/>
  <c r="J49" i="45"/>
  <c r="G49" i="45"/>
  <c r="G48" i="45"/>
  <c r="J48" i="45" s="1"/>
  <c r="G47" i="45"/>
  <c r="J47" i="45" s="1"/>
  <c r="G46" i="45"/>
  <c r="J46" i="45" s="1"/>
  <c r="J45" i="45"/>
  <c r="G45" i="45"/>
  <c r="G44" i="45"/>
  <c r="J44" i="45" s="1"/>
  <c r="G43" i="45"/>
  <c r="J43" i="45" s="1"/>
  <c r="G42" i="45"/>
  <c r="J42" i="45" s="1"/>
  <c r="J41" i="45"/>
  <c r="G41" i="45"/>
  <c r="G40" i="45"/>
  <c r="J40" i="45" s="1"/>
  <c r="G39" i="45"/>
  <c r="J39" i="45" s="1"/>
  <c r="G38" i="45"/>
  <c r="J38" i="45" s="1"/>
  <c r="J37" i="45"/>
  <c r="G37" i="45"/>
  <c r="G36" i="45"/>
  <c r="J36" i="45" s="1"/>
  <c r="G35" i="45"/>
  <c r="J35" i="45" s="1"/>
  <c r="G34" i="45"/>
  <c r="J34" i="45" s="1"/>
  <c r="J33" i="45"/>
  <c r="G33" i="45"/>
  <c r="G32" i="45"/>
  <c r="J32" i="45" s="1"/>
  <c r="G31" i="45"/>
  <c r="J31" i="45" s="1"/>
  <c r="G30" i="45"/>
  <c r="J30" i="45" s="1"/>
  <c r="J29" i="45"/>
  <c r="G29" i="45"/>
  <c r="G28" i="45"/>
  <c r="J28" i="45" s="1"/>
  <c r="G27" i="45"/>
  <c r="J27" i="45" s="1"/>
  <c r="G26" i="45"/>
  <c r="J26" i="45" s="1"/>
  <c r="J25" i="45"/>
  <c r="G25" i="45"/>
  <c r="G24" i="45"/>
  <c r="J24" i="45" s="1"/>
  <c r="G23" i="45"/>
  <c r="J23" i="45" s="1"/>
  <c r="G22" i="45"/>
  <c r="G21" i="45"/>
  <c r="J21" i="45" s="1"/>
  <c r="G20" i="45"/>
  <c r="J20" i="45" s="1"/>
  <c r="J19" i="45"/>
  <c r="G19" i="45"/>
  <c r="J18" i="45"/>
  <c r="G18" i="45"/>
  <c r="G17" i="45"/>
  <c r="J17" i="45" s="1"/>
  <c r="G16" i="45"/>
  <c r="J16" i="45" s="1"/>
  <c r="J15" i="45"/>
  <c r="G15" i="45"/>
  <c r="J14" i="45"/>
  <c r="G14" i="45"/>
  <c r="G13" i="45"/>
  <c r="J13" i="45" s="1"/>
  <c r="G12" i="45"/>
  <c r="J12" i="45" s="1"/>
  <c r="J11" i="45"/>
  <c r="G11" i="45"/>
  <c r="J10" i="45"/>
  <c r="G10" i="45"/>
  <c r="G9" i="45"/>
  <c r="J9" i="45" s="1"/>
  <c r="G8" i="45"/>
  <c r="J8" i="45" s="1"/>
  <c r="J7" i="45"/>
  <c r="G7" i="45"/>
  <c r="J6" i="45"/>
  <c r="G6" i="45"/>
  <c r="G5" i="45"/>
  <c r="J5" i="45" s="1"/>
  <c r="G4" i="45"/>
  <c r="J4" i="45" s="1"/>
  <c r="J3" i="45"/>
  <c r="G3" i="45"/>
  <c r="I117" i="44"/>
  <c r="H117" i="44"/>
  <c r="F117" i="44"/>
  <c r="E117" i="44"/>
  <c r="D117" i="44"/>
  <c r="G117" i="44" s="1"/>
  <c r="J117" i="44" s="1"/>
  <c r="G116" i="44"/>
  <c r="G115" i="44"/>
  <c r="J115" i="44" s="1"/>
  <c r="G114" i="44"/>
  <c r="J114" i="44" s="1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30" i="44"/>
  <c r="J30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1" i="44"/>
  <c r="G21" i="44"/>
  <c r="G20" i="44"/>
  <c r="J20" i="44" s="1"/>
  <c r="J19" i="44"/>
  <c r="G19" i="44"/>
  <c r="J18" i="44"/>
  <c r="G18" i="44"/>
  <c r="J17" i="44"/>
  <c r="G17" i="44"/>
  <c r="G16" i="44"/>
  <c r="J16" i="44" s="1"/>
  <c r="J15" i="44"/>
  <c r="G15" i="44"/>
  <c r="J14" i="44"/>
  <c r="G14" i="44"/>
  <c r="J13" i="44"/>
  <c r="G13" i="44"/>
  <c r="G12" i="44"/>
  <c r="J12" i="44" s="1"/>
  <c r="J11" i="44"/>
  <c r="G11" i="44"/>
  <c r="J10" i="44"/>
  <c r="G10" i="44"/>
  <c r="J9" i="44"/>
  <c r="G9" i="44"/>
  <c r="G8" i="44"/>
  <c r="J8" i="44" s="1"/>
  <c r="J7" i="44"/>
  <c r="G7" i="44"/>
  <c r="J6" i="44"/>
  <c r="G6" i="44"/>
  <c r="J5" i="44"/>
  <c r="G5" i="44"/>
  <c r="G4" i="44"/>
  <c r="J4" i="44" s="1"/>
  <c r="J3" i="44"/>
  <c r="G3" i="44"/>
  <c r="I117" i="43"/>
  <c r="H117" i="43"/>
  <c r="F117" i="43"/>
  <c r="E117" i="43"/>
  <c r="D117" i="43"/>
  <c r="G117" i="43" s="1"/>
  <c r="J117" i="43" s="1"/>
  <c r="G116" i="43"/>
  <c r="G115" i="43"/>
  <c r="J115" i="43" s="1"/>
  <c r="J114" i="43"/>
  <c r="G114" i="43"/>
  <c r="J113" i="43"/>
  <c r="G113" i="43"/>
  <c r="G112" i="43"/>
  <c r="J112" i="43" s="1"/>
  <c r="G111" i="43"/>
  <c r="J111" i="43" s="1"/>
  <c r="J110" i="43"/>
  <c r="G110" i="43"/>
  <c r="J109" i="43"/>
  <c r="G109" i="43"/>
  <c r="G108" i="43"/>
  <c r="J108" i="43" s="1"/>
  <c r="G107" i="43"/>
  <c r="J107" i="43" s="1"/>
  <c r="J106" i="43"/>
  <c r="G106" i="43"/>
  <c r="J105" i="43"/>
  <c r="G105" i="43"/>
  <c r="G104" i="43"/>
  <c r="J104" i="43" s="1"/>
  <c r="G103" i="43"/>
  <c r="J103" i="43" s="1"/>
  <c r="J102" i="43"/>
  <c r="G102" i="43"/>
  <c r="J101" i="43"/>
  <c r="G101" i="43"/>
  <c r="G100" i="43"/>
  <c r="J100" i="43" s="1"/>
  <c r="G99" i="43"/>
  <c r="J99" i="43" s="1"/>
  <c r="J98" i="43"/>
  <c r="G98" i="43"/>
  <c r="J97" i="43"/>
  <c r="G97" i="43"/>
  <c r="G96" i="43"/>
  <c r="J96" i="43" s="1"/>
  <c r="G95" i="43"/>
  <c r="J95" i="43" s="1"/>
  <c r="J94" i="43"/>
  <c r="G94" i="43"/>
  <c r="J93" i="43"/>
  <c r="G93" i="43"/>
  <c r="G92" i="43"/>
  <c r="J92" i="43" s="1"/>
  <c r="G91" i="43"/>
  <c r="J91" i="43" s="1"/>
  <c r="J90" i="43"/>
  <c r="G90" i="43"/>
  <c r="J89" i="43"/>
  <c r="G89" i="43"/>
  <c r="G88" i="43"/>
  <c r="J88" i="43" s="1"/>
  <c r="G87" i="43"/>
  <c r="J87" i="43" s="1"/>
  <c r="J86" i="43"/>
  <c r="G86" i="43"/>
  <c r="J85" i="43"/>
  <c r="G85" i="43"/>
  <c r="G84" i="43"/>
  <c r="J84" i="43" s="1"/>
  <c r="G83" i="43"/>
  <c r="J83" i="43" s="1"/>
  <c r="J82" i="43"/>
  <c r="G82" i="43"/>
  <c r="J81" i="43"/>
  <c r="G81" i="43"/>
  <c r="G80" i="43"/>
  <c r="J80" i="43" s="1"/>
  <c r="G79" i="43"/>
  <c r="J79" i="43" s="1"/>
  <c r="J78" i="43"/>
  <c r="G78" i="43"/>
  <c r="J77" i="43"/>
  <c r="G77" i="43"/>
  <c r="G76" i="43"/>
  <c r="J76" i="43" s="1"/>
  <c r="G75" i="43"/>
  <c r="J75" i="43" s="1"/>
  <c r="J74" i="43"/>
  <c r="G74" i="43"/>
  <c r="J73" i="43"/>
  <c r="G73" i="43"/>
  <c r="G72" i="43"/>
  <c r="J72" i="43" s="1"/>
  <c r="G71" i="43"/>
  <c r="J71" i="43" s="1"/>
  <c r="J70" i="43"/>
  <c r="G70" i="43"/>
  <c r="J69" i="43"/>
  <c r="G69" i="43"/>
  <c r="G68" i="43"/>
  <c r="J68" i="43" s="1"/>
  <c r="G67" i="43"/>
  <c r="J67" i="43" s="1"/>
  <c r="J66" i="43"/>
  <c r="G66" i="43"/>
  <c r="J65" i="43"/>
  <c r="G65" i="43"/>
  <c r="G64" i="43"/>
  <c r="J64" i="43" s="1"/>
  <c r="G63" i="43"/>
  <c r="J63" i="43" s="1"/>
  <c r="J62" i="43"/>
  <c r="G62" i="43"/>
  <c r="J61" i="43"/>
  <c r="G61" i="43"/>
  <c r="G60" i="43"/>
  <c r="J60" i="43" s="1"/>
  <c r="G59" i="43"/>
  <c r="J59" i="43" s="1"/>
  <c r="J58" i="43"/>
  <c r="G58" i="43"/>
  <c r="J57" i="43"/>
  <c r="G57" i="43"/>
  <c r="G56" i="43"/>
  <c r="J56" i="43" s="1"/>
  <c r="G55" i="43"/>
  <c r="J55" i="43" s="1"/>
  <c r="J54" i="43"/>
  <c r="G54" i="43"/>
  <c r="J53" i="43"/>
  <c r="G53" i="43"/>
  <c r="G52" i="43"/>
  <c r="J52" i="43" s="1"/>
  <c r="G51" i="43"/>
  <c r="J51" i="43" s="1"/>
  <c r="J50" i="43"/>
  <c r="G50" i="43"/>
  <c r="J49" i="43"/>
  <c r="G49" i="43"/>
  <c r="G48" i="43"/>
  <c r="J48" i="43" s="1"/>
  <c r="G47" i="43"/>
  <c r="J47" i="43" s="1"/>
  <c r="J46" i="43"/>
  <c r="G46" i="43"/>
  <c r="J45" i="43"/>
  <c r="G45" i="43"/>
  <c r="G44" i="43"/>
  <c r="J44" i="43" s="1"/>
  <c r="G43" i="43"/>
  <c r="J43" i="43" s="1"/>
  <c r="J42" i="43"/>
  <c r="G42" i="43"/>
  <c r="J41" i="43"/>
  <c r="G41" i="43"/>
  <c r="G40" i="43"/>
  <c r="J40" i="43" s="1"/>
  <c r="G39" i="43"/>
  <c r="J39" i="43" s="1"/>
  <c r="J38" i="43"/>
  <c r="G38" i="43"/>
  <c r="J37" i="43"/>
  <c r="G37" i="43"/>
  <c r="G36" i="43"/>
  <c r="J36" i="43" s="1"/>
  <c r="G35" i="43"/>
  <c r="J35" i="43" s="1"/>
  <c r="J34" i="43"/>
  <c r="G34" i="43"/>
  <c r="J33" i="43"/>
  <c r="G33" i="43"/>
  <c r="G32" i="43"/>
  <c r="J32" i="43" s="1"/>
  <c r="G31" i="43"/>
  <c r="J31" i="43" s="1"/>
  <c r="J30" i="43"/>
  <c r="G30" i="43"/>
  <c r="J29" i="43"/>
  <c r="G29" i="43"/>
  <c r="G28" i="43"/>
  <c r="J28" i="43" s="1"/>
  <c r="G27" i="43"/>
  <c r="J27" i="43" s="1"/>
  <c r="J26" i="43"/>
  <c r="G26" i="43"/>
  <c r="J25" i="43"/>
  <c r="G25" i="43"/>
  <c r="G24" i="43"/>
  <c r="J24" i="43" s="1"/>
  <c r="G23" i="43"/>
  <c r="J23" i="43" s="1"/>
  <c r="G22" i="43"/>
  <c r="G21" i="43"/>
  <c r="J21" i="43" s="1"/>
  <c r="J20" i="43"/>
  <c r="G20" i="43"/>
  <c r="J19" i="43"/>
  <c r="G19" i="43"/>
  <c r="G18" i="43"/>
  <c r="J18" i="43" s="1"/>
  <c r="G17" i="43"/>
  <c r="J17" i="43" s="1"/>
  <c r="J16" i="43"/>
  <c r="G16" i="43"/>
  <c r="J15" i="43"/>
  <c r="G15" i="43"/>
  <c r="G14" i="43"/>
  <c r="J14" i="43" s="1"/>
  <c r="G13" i="43"/>
  <c r="J13" i="43" s="1"/>
  <c r="J12" i="43"/>
  <c r="G12" i="43"/>
  <c r="J11" i="43"/>
  <c r="G11" i="43"/>
  <c r="G10" i="43"/>
  <c r="J10" i="43" s="1"/>
  <c r="G9" i="43"/>
  <c r="J9" i="43" s="1"/>
  <c r="J8" i="43"/>
  <c r="G8" i="43"/>
  <c r="J7" i="43"/>
  <c r="G7" i="43"/>
  <c r="G6" i="43"/>
  <c r="J6" i="43" s="1"/>
  <c r="G5" i="43"/>
  <c r="J5" i="43" s="1"/>
  <c r="J4" i="43"/>
  <c r="G4" i="43"/>
  <c r="J3" i="43"/>
  <c r="G3" i="43"/>
  <c r="I117" i="42"/>
  <c r="H117" i="42"/>
  <c r="F117" i="42"/>
  <c r="E117" i="42"/>
  <c r="D117" i="42"/>
  <c r="G117" i="42" s="1"/>
  <c r="J117" i="42" s="1"/>
  <c r="G116" i="42"/>
  <c r="G115" i="42"/>
  <c r="J115" i="42" s="1"/>
  <c r="J114" i="42"/>
  <c r="G114" i="42"/>
  <c r="J113" i="42"/>
  <c r="G113" i="42"/>
  <c r="G112" i="42"/>
  <c r="J112" i="42" s="1"/>
  <c r="G111" i="42"/>
  <c r="J111" i="42" s="1"/>
  <c r="J110" i="42"/>
  <c r="G110" i="42"/>
  <c r="J109" i="42"/>
  <c r="G109" i="42"/>
  <c r="G108" i="42"/>
  <c r="J108" i="42" s="1"/>
  <c r="G107" i="42"/>
  <c r="J107" i="42" s="1"/>
  <c r="J106" i="42"/>
  <c r="G106" i="42"/>
  <c r="J105" i="42"/>
  <c r="G105" i="42"/>
  <c r="G104" i="42"/>
  <c r="J104" i="42" s="1"/>
  <c r="G103" i="42"/>
  <c r="J103" i="42" s="1"/>
  <c r="J102" i="42"/>
  <c r="G102" i="42"/>
  <c r="J101" i="42"/>
  <c r="G101" i="42"/>
  <c r="G100" i="42"/>
  <c r="J100" i="42" s="1"/>
  <c r="G99" i="42"/>
  <c r="J99" i="42" s="1"/>
  <c r="J98" i="42"/>
  <c r="G98" i="42"/>
  <c r="J97" i="42"/>
  <c r="G97" i="42"/>
  <c r="G96" i="42"/>
  <c r="J96" i="42" s="1"/>
  <c r="G95" i="42"/>
  <c r="J95" i="42" s="1"/>
  <c r="J94" i="42"/>
  <c r="G94" i="42"/>
  <c r="J93" i="42"/>
  <c r="G93" i="42"/>
  <c r="G92" i="42"/>
  <c r="J92" i="42" s="1"/>
  <c r="G91" i="42"/>
  <c r="J91" i="42" s="1"/>
  <c r="J90" i="42"/>
  <c r="G90" i="42"/>
  <c r="J89" i="42"/>
  <c r="G89" i="42"/>
  <c r="G88" i="42"/>
  <c r="J88" i="42" s="1"/>
  <c r="G87" i="42"/>
  <c r="J87" i="42" s="1"/>
  <c r="J86" i="42"/>
  <c r="G86" i="42"/>
  <c r="J85" i="42"/>
  <c r="G85" i="42"/>
  <c r="G84" i="42"/>
  <c r="J84" i="42" s="1"/>
  <c r="G83" i="42"/>
  <c r="J83" i="42" s="1"/>
  <c r="J82" i="42"/>
  <c r="G82" i="42"/>
  <c r="J81" i="42"/>
  <c r="G81" i="42"/>
  <c r="G80" i="42"/>
  <c r="J80" i="42" s="1"/>
  <c r="G79" i="42"/>
  <c r="J79" i="42" s="1"/>
  <c r="J78" i="42"/>
  <c r="G78" i="42"/>
  <c r="J77" i="42"/>
  <c r="G77" i="42"/>
  <c r="G76" i="42"/>
  <c r="J76" i="42" s="1"/>
  <c r="G75" i="42"/>
  <c r="J75" i="42" s="1"/>
  <c r="J74" i="42"/>
  <c r="G74" i="42"/>
  <c r="J73" i="42"/>
  <c r="G73" i="42"/>
  <c r="G72" i="42"/>
  <c r="J72" i="42" s="1"/>
  <c r="G71" i="42"/>
  <c r="J71" i="42" s="1"/>
  <c r="J70" i="42"/>
  <c r="G70" i="42"/>
  <c r="J69" i="42"/>
  <c r="G69" i="42"/>
  <c r="G68" i="42"/>
  <c r="J68" i="42" s="1"/>
  <c r="G67" i="42"/>
  <c r="J67" i="42" s="1"/>
  <c r="J66" i="42"/>
  <c r="G66" i="42"/>
  <c r="J65" i="42"/>
  <c r="G65" i="42"/>
  <c r="G64" i="42"/>
  <c r="J64" i="42" s="1"/>
  <c r="G63" i="42"/>
  <c r="J63" i="42" s="1"/>
  <c r="J62" i="42"/>
  <c r="G62" i="42"/>
  <c r="J61" i="42"/>
  <c r="G61" i="42"/>
  <c r="G60" i="42"/>
  <c r="J60" i="42" s="1"/>
  <c r="G59" i="42"/>
  <c r="J59" i="42" s="1"/>
  <c r="J58" i="42"/>
  <c r="G58" i="42"/>
  <c r="J57" i="42"/>
  <c r="G57" i="42"/>
  <c r="G56" i="42"/>
  <c r="J56" i="42" s="1"/>
  <c r="G55" i="42"/>
  <c r="J55" i="42" s="1"/>
  <c r="J54" i="42"/>
  <c r="G54" i="42"/>
  <c r="J53" i="42"/>
  <c r="G53" i="42"/>
  <c r="G52" i="42"/>
  <c r="J52" i="42" s="1"/>
  <c r="G51" i="42"/>
  <c r="J51" i="42" s="1"/>
  <c r="J50" i="42"/>
  <c r="G50" i="42"/>
  <c r="J49" i="42"/>
  <c r="G49" i="42"/>
  <c r="G48" i="42"/>
  <c r="J48" i="42" s="1"/>
  <c r="G47" i="42"/>
  <c r="J47" i="42" s="1"/>
  <c r="J46" i="42"/>
  <c r="G46" i="42"/>
  <c r="J45" i="42"/>
  <c r="G45" i="42"/>
  <c r="G44" i="42"/>
  <c r="J44" i="42" s="1"/>
  <c r="G43" i="42"/>
  <c r="J43" i="42" s="1"/>
  <c r="J42" i="42"/>
  <c r="G42" i="42"/>
  <c r="J41" i="42"/>
  <c r="G41" i="42"/>
  <c r="G40" i="42"/>
  <c r="J40" i="42" s="1"/>
  <c r="G39" i="42"/>
  <c r="J39" i="42" s="1"/>
  <c r="J38" i="42"/>
  <c r="G38" i="42"/>
  <c r="J37" i="42"/>
  <c r="G37" i="42"/>
  <c r="G36" i="42"/>
  <c r="J36" i="42" s="1"/>
  <c r="G35" i="42"/>
  <c r="J35" i="42" s="1"/>
  <c r="J34" i="42"/>
  <c r="G34" i="42"/>
  <c r="J33" i="42"/>
  <c r="G33" i="42"/>
  <c r="G32" i="42"/>
  <c r="J32" i="42" s="1"/>
  <c r="G31" i="42"/>
  <c r="J31" i="42" s="1"/>
  <c r="J30" i="42"/>
  <c r="G30" i="42"/>
  <c r="J29" i="42"/>
  <c r="G29" i="42"/>
  <c r="G28" i="42"/>
  <c r="J28" i="42" s="1"/>
  <c r="G27" i="42"/>
  <c r="J27" i="42" s="1"/>
  <c r="J26" i="42"/>
  <c r="G26" i="42"/>
  <c r="J25" i="42"/>
  <c r="G25" i="42"/>
  <c r="G24" i="42"/>
  <c r="J24" i="42" s="1"/>
  <c r="G23" i="42"/>
  <c r="J23" i="42" s="1"/>
  <c r="G22" i="42"/>
  <c r="G21" i="42"/>
  <c r="J21" i="42" s="1"/>
  <c r="J20" i="42"/>
  <c r="G20" i="42"/>
  <c r="J19" i="42"/>
  <c r="G19" i="42"/>
  <c r="J18" i="42"/>
  <c r="G18" i="42"/>
  <c r="G17" i="42"/>
  <c r="J17" i="42" s="1"/>
  <c r="J16" i="42"/>
  <c r="G16" i="42"/>
  <c r="J15" i="42"/>
  <c r="G15" i="42"/>
  <c r="J14" i="42"/>
  <c r="G14" i="42"/>
  <c r="G13" i="42"/>
  <c r="J13" i="42" s="1"/>
  <c r="J12" i="42"/>
  <c r="G12" i="42"/>
  <c r="J11" i="42"/>
  <c r="G11" i="42"/>
  <c r="J10" i="42"/>
  <c r="G10" i="42"/>
  <c r="G9" i="42"/>
  <c r="J9" i="42" s="1"/>
  <c r="J8" i="42"/>
  <c r="G8" i="42"/>
  <c r="J7" i="42"/>
  <c r="G7" i="42"/>
  <c r="J6" i="42"/>
  <c r="G6" i="42"/>
  <c r="G5" i="42"/>
  <c r="J5" i="42" s="1"/>
  <c r="J4" i="42"/>
  <c r="G4" i="42"/>
  <c r="J3" i="42"/>
  <c r="G3" i="42"/>
  <c r="I117" i="41"/>
  <c r="H117" i="41"/>
  <c r="F117" i="41"/>
  <c r="E117" i="41"/>
  <c r="D117" i="41"/>
  <c r="G117" i="41" s="1"/>
  <c r="J117" i="41" s="1"/>
  <c r="G116" i="4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J92" i="41" s="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2" i="41"/>
  <c r="G21" i="41"/>
  <c r="J21" i="41" s="1"/>
  <c r="J20" i="41"/>
  <c r="G20" i="41"/>
  <c r="J19" i="41"/>
  <c r="G19" i="41"/>
  <c r="J18" i="41"/>
  <c r="G18" i="41"/>
  <c r="G17" i="41"/>
  <c r="J17" i="41" s="1"/>
  <c r="J16" i="41"/>
  <c r="G16" i="41"/>
  <c r="J15" i="41"/>
  <c r="G15" i="41"/>
  <c r="J14" i="41"/>
  <c r="G14" i="41"/>
  <c r="G13" i="41"/>
  <c r="J13" i="41" s="1"/>
  <c r="J12" i="41"/>
  <c r="G12" i="41"/>
  <c r="J11" i="41"/>
  <c r="G11" i="41"/>
  <c r="J10" i="41"/>
  <c r="G10" i="41"/>
  <c r="G9" i="41"/>
  <c r="J9" i="41" s="1"/>
  <c r="J8" i="41"/>
  <c r="G8" i="41"/>
  <c r="J7" i="41"/>
  <c r="G7" i="41"/>
  <c r="J6" i="41"/>
  <c r="G6" i="41"/>
  <c r="G5" i="41"/>
  <c r="J5" i="41" s="1"/>
  <c r="J4" i="41"/>
  <c r="G4" i="41"/>
  <c r="J3" i="41"/>
  <c r="G3" i="41"/>
  <c r="I117" i="28"/>
  <c r="H117" i="28"/>
  <c r="F117" i="28"/>
  <c r="E117" i="28"/>
  <c r="D117" i="28"/>
  <c r="G116" i="28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P22" i="13"/>
  <c r="E76" i="52" l="1"/>
  <c r="H76" i="52" s="1"/>
  <c r="G117" i="28"/>
  <c r="J117" i="28" s="1"/>
  <c r="I117" i="51"/>
  <c r="H117" i="51"/>
  <c r="F117" i="51"/>
  <c r="E117" i="51"/>
  <c r="D117" i="51"/>
  <c r="G116" i="51"/>
  <c r="G115" i="51"/>
  <c r="J115" i="51" s="1"/>
  <c r="G114" i="51"/>
  <c r="J114" i="51" s="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G96" i="51"/>
  <c r="J96" i="51" s="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G85" i="51"/>
  <c r="J85" i="51" s="1"/>
  <c r="G84" i="51"/>
  <c r="J84" i="51" s="1"/>
  <c r="J83" i="51"/>
  <c r="G83" i="5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J65" i="51"/>
  <c r="G65" i="51"/>
  <c r="G64" i="51"/>
  <c r="J64" i="51" s="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G50" i="51"/>
  <c r="J50" i="51" s="1"/>
  <c r="G49" i="51"/>
  <c r="J49" i="51" s="1"/>
  <c r="J48" i="51"/>
  <c r="G48" i="5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J39" i="51"/>
  <c r="G39" i="51"/>
  <c r="G38" i="51"/>
  <c r="J38" i="51" s="1"/>
  <c r="G37" i="51"/>
  <c r="J37" i="51" s="1"/>
  <c r="G36" i="51"/>
  <c r="J36" i="51" s="1"/>
  <c r="G35" i="51"/>
  <c r="J35" i="51" s="1"/>
  <c r="G34" i="51"/>
  <c r="J34" i="51" s="1"/>
  <c r="J33" i="51"/>
  <c r="G33" i="51"/>
  <c r="G32" i="51"/>
  <c r="J32" i="51" s="1"/>
  <c r="G31" i="51"/>
  <c r="J31" i="51" s="1"/>
  <c r="G30" i="51"/>
  <c r="J30" i="51" s="1"/>
  <c r="G29" i="51"/>
  <c r="J29" i="51" s="1"/>
  <c r="G28" i="51"/>
  <c r="J28" i="51" s="1"/>
  <c r="J27" i="51"/>
  <c r="G27" i="51"/>
  <c r="G26" i="51"/>
  <c r="J26" i="51" s="1"/>
  <c r="G25" i="51"/>
  <c r="J25" i="51" s="1"/>
  <c r="G24" i="51"/>
  <c r="J24" i="51" s="1"/>
  <c r="G23" i="51"/>
  <c r="J23" i="51" s="1"/>
  <c r="G22" i="51"/>
  <c r="G21" i="51"/>
  <c r="J21" i="51" s="1"/>
  <c r="J20" i="51"/>
  <c r="G20" i="5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P21" i="13"/>
  <c r="G117" i="51" l="1"/>
  <c r="J117" i="51" s="1"/>
  <c r="O118" i="13" s="1"/>
  <c r="N118" i="13"/>
  <c r="M118" i="13"/>
  <c r="L118" i="13"/>
  <c r="P116" i="13"/>
  <c r="P82" i="13"/>
  <c r="K118" i="13" l="1"/>
  <c r="I118" i="13" l="1"/>
  <c r="H118" i="13" l="1"/>
  <c r="P23" i="13" l="1"/>
  <c r="P12" i="13"/>
  <c r="G118" i="13" l="1"/>
  <c r="F118" i="13"/>
  <c r="E118" i="13"/>
  <c r="P64" i="13" l="1"/>
  <c r="P98" i="13" l="1"/>
  <c r="P36" i="13"/>
  <c r="P6" i="13"/>
  <c r="P7" i="13"/>
  <c r="P8" i="13"/>
  <c r="P9" i="13"/>
  <c r="P10" i="13"/>
  <c r="P11" i="13"/>
  <c r="P13" i="13"/>
  <c r="P14" i="13"/>
  <c r="P15" i="13"/>
  <c r="P16" i="13"/>
  <c r="P17" i="13"/>
  <c r="P18" i="13"/>
  <c r="P19" i="13"/>
  <c r="P20" i="13"/>
  <c r="P117" i="13" l="1"/>
  <c r="P115" i="13"/>
  <c r="P114" i="13"/>
  <c r="P113" i="13"/>
  <c r="P112" i="13"/>
  <c r="P111" i="13"/>
  <c r="P110" i="13"/>
  <c r="P109" i="13"/>
  <c r="P108" i="13"/>
  <c r="P107" i="13"/>
  <c r="P106" i="13"/>
  <c r="P105" i="13"/>
  <c r="P104" i="13"/>
  <c r="P103" i="13"/>
  <c r="P102" i="13"/>
  <c r="P101" i="13"/>
  <c r="P100" i="13"/>
  <c r="P99" i="13"/>
  <c r="P97" i="13"/>
  <c r="P96" i="13"/>
  <c r="P95" i="13"/>
  <c r="P94" i="13"/>
  <c r="P93" i="13"/>
  <c r="P92" i="13"/>
  <c r="P91" i="13"/>
  <c r="P90" i="13"/>
  <c r="P89" i="13"/>
  <c r="P88" i="13"/>
  <c r="P87" i="13"/>
  <c r="P86" i="13"/>
  <c r="P85" i="13"/>
  <c r="P84" i="13"/>
  <c r="P83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9" i="13"/>
  <c r="P68" i="13"/>
  <c r="P67" i="13"/>
  <c r="P66" i="13"/>
  <c r="P65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5" i="13"/>
  <c r="P4" i="13"/>
  <c r="P3" i="13"/>
  <c r="D118" i="13" l="1"/>
  <c r="P118" i="13" s="1"/>
</calcChain>
</file>

<file path=xl/sharedStrings.xml><?xml version="1.0" encoding="utf-8"?>
<sst xmlns="http://schemas.openxmlformats.org/spreadsheetml/2006/main" count="5397" uniqueCount="543">
  <si>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</si>
  <si>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</si>
  <si>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</si>
  <si>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</si>
  <si>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</si>
  <si>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</si>
  <si>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</si>
  <si>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</si>
  <si>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</si>
  <si>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</si>
  <si>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</si>
  <si>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</si>
  <si>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</si>
  <si>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</si>
  <si>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</si>
  <si>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</si>
  <si>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</si>
  <si>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</si>
  <si>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</si>
  <si>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</si>
  <si>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</si>
  <si>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</si>
  <si>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</si>
  <si>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</si>
  <si>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</si>
  <si>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</si>
  <si>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</si>
  <si>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</si>
  <si>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</si>
  <si>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</si>
  <si>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</si>
  <si>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</si>
  <si>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</si>
  <si>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</si>
  <si>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</si>
  <si>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</si>
  <si>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</si>
  <si>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</si>
  <si>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</si>
  <si>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</si>
  <si>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</si>
  <si>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</si>
  <si>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</si>
  <si>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</si>
  <si>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</si>
  <si>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</si>
  <si>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</si>
  <si>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</si>
  <si>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</si>
  <si>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</si>
  <si>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</si>
  <si>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</si>
  <si>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</si>
  <si>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</si>
  <si>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</si>
  <si>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</si>
  <si>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</si>
  <si>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</si>
  <si>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</si>
  <si>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</si>
  <si>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</si>
  <si>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</si>
  <si>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</si>
  <si>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</si>
  <si>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</si>
  <si>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</si>
  <si>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</si>
  <si>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</si>
  <si>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</si>
  <si>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</si>
  <si>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</si>
  <si>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</si>
  <si>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</si>
  <si>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</si>
  <si>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</si>
  <si>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</si>
  <si>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</si>
  <si>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</si>
  <si>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</si>
  <si>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</si>
  <si>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</si>
  <si>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</si>
  <si>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</si>
  <si>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</si>
  <si>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</si>
  <si>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</si>
  <si>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</si>
  <si>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</si>
  <si>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</si>
  <si>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</si>
  <si>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</si>
  <si>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</si>
  <si>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</si>
  <si>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</si>
  <si>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</si>
  <si>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</si>
  <si>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</si>
  <si>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</si>
  <si>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</si>
  <si>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</si>
  <si>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</si>
  <si>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</si>
  <si>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</si>
  <si>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</si>
  <si>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</si>
  <si>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</si>
  <si>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</si>
  <si>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</si>
  <si>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</si>
  <si>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</si>
  <si>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</si>
  <si>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</si>
  <si>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</si>
  <si>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</si>
  <si>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</si>
  <si>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</si>
  <si>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</si>
  <si>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</si>
  <si>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</si>
  <si>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</si>
  <si>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</si>
  <si>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</si>
  <si>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</si>
  <si>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</si>
  <si>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</si>
  <si>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</si>
  <si>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</si>
  <si>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</si>
  <si>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</si>
  <si>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</si>
  <si>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</si>
  <si>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</si>
  <si>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</si>
  <si>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</si>
  <si>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</si>
  <si>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</si>
  <si>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</si>
  <si>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</si>
  <si>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</si>
  <si>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</si>
  <si>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</si>
  <si>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</si>
  <si>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</si>
  <si>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</si>
  <si>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</si>
  <si>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</si>
  <si>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</si>
  <si>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</si>
  <si>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</si>
  <si>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</si>
  <si>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</si>
  <si>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</si>
  <si>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</si>
  <si>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</si>
  <si>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</si>
  <si>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</si>
  <si>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</si>
  <si>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</si>
  <si>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</si>
  <si>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</si>
  <si>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</si>
  <si>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</si>
  <si>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</si>
  <si>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</si>
  <si>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</si>
  <si>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</si>
  <si>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</si>
  <si>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</si>
  <si>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</si>
  <si>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</si>
  <si>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</si>
  <si>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</si>
  <si>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</si>
  <si>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</si>
  <si>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</si>
  <si>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</si>
  <si>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</si>
  <si>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</si>
  <si>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</si>
  <si>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</si>
  <si>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</si>
  <si>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</si>
  <si>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</si>
  <si>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</si>
  <si>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</si>
  <si>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</si>
  <si>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</si>
  <si>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</si>
  <si>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</si>
  <si>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</si>
  <si>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</si>
  <si>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</si>
  <si>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</si>
  <si>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</si>
  <si>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</si>
  <si>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</si>
  <si>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</si>
  <si>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</si>
  <si>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</si>
  <si>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</si>
  <si>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</si>
  <si>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</si>
  <si>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</si>
  <si>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</si>
  <si>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</si>
  <si>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</si>
  <si>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</si>
  <si>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</si>
  <si>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</si>
  <si>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</si>
  <si>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</si>
  <si>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</si>
  <si>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</si>
  <si>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</si>
  <si>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</si>
  <si>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</si>
  <si>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</si>
  <si>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</si>
  <si>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</si>
  <si>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</si>
  <si>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</si>
  <si>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</si>
  <si>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</si>
  <si>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</si>
  <si>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</si>
  <si>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</si>
  <si>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</si>
  <si>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</si>
  <si>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</si>
  <si>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</si>
  <si>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</si>
  <si>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</si>
  <si>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</si>
  <si>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</si>
  <si>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</si>
  <si>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</si>
  <si>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</si>
  <si>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</si>
  <si>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</si>
  <si>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</si>
  <si>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</si>
  <si>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</si>
  <si>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</si>
  <si>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</si>
  <si>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</si>
  <si>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</si>
  <si>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</si>
  <si>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</si>
  <si>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</si>
  <si>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</si>
  <si>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</si>
  <si>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</si>
  <si>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</si>
  <si>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</si>
  <si>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</si>
  <si>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</si>
  <si>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</si>
  <si>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</si>
  <si>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</si>
  <si>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</si>
  <si>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</si>
  <si>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</si>
  <si>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</si>
  <si>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</si>
  <si>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</si>
  <si>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</si>
  <si>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</si>
  <si>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</si>
  <si>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</si>
  <si>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</si>
  <si>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</si>
  <si>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</si>
  <si>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</si>
  <si>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</si>
  <si>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</si>
  <si>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</si>
  <si>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</si>
  <si>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</si>
  <si>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</si>
  <si>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</si>
  <si>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</si>
  <si>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</si>
  <si>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</si>
  <si>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</si>
  <si>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</si>
  <si>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</si>
  <si>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</si>
  <si>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</si>
  <si>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</si>
  <si>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</si>
  <si>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</si>
  <si>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</si>
  <si>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</si>
  <si>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</si>
  <si>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</si>
  <si>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</si>
  <si>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</si>
  <si>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</si>
  <si>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</si>
  <si>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</si>
  <si>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</si>
  <si>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</si>
  <si>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</si>
  <si>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</si>
  <si>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</si>
  <si>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</si>
  <si>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</si>
  <si>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</si>
  <si>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</si>
  <si>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</si>
  <si>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</si>
  <si>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</si>
  <si>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</si>
  <si>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580-229-1291</t>
  </si>
  <si>
    <t>918-456-8826</t>
  </si>
  <si>
    <t>Rosa Balderrama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</si>
  <si>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</si>
  <si>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</si>
  <si>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</si>
  <si>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</si>
  <si>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</si>
  <si>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</si>
  <si>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</si>
  <si>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</si>
  <si>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</si>
  <si>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</si>
  <si>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</si>
  <si>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</si>
  <si>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</si>
  <si>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</si>
  <si>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</si>
  <si>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</si>
  <si>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</si>
  <si>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</si>
  <si>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</si>
  <si>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</si>
  <si>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</si>
  <si>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</si>
  <si>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</si>
  <si>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</si>
  <si>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</si>
  <si>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</si>
  <si>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</si>
  <si>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</si>
  <si>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</si>
  <si>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</si>
  <si>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</si>
  <si>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</si>
  <si>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</si>
  <si>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</si>
  <si>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</si>
  <si>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</si>
  <si>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</si>
  <si>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</si>
  <si>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</si>
  <si>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</si>
  <si>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</si>
  <si>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</si>
  <si>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</si>
  <si>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</si>
  <si>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</si>
  <si>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Dana Fox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</si>
  <si>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</si>
  <si>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</si>
  <si>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</si>
  <si>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</si>
  <si>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</si>
  <si>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</si>
  <si>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</si>
  <si>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</si>
  <si>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</si>
  <si>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</si>
  <si>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</si>
  <si>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</si>
  <si>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</si>
  <si>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</si>
  <si>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</si>
  <si>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</si>
  <si>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</si>
  <si>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</si>
  <si>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</si>
  <si>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</si>
  <si>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</si>
  <si>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</si>
  <si>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</si>
  <si>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</si>
  <si>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</si>
  <si>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</si>
  <si>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</si>
  <si>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</si>
  <si>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</si>
  <si>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</si>
  <si>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</si>
  <si>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</si>
  <si>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</si>
  <si>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</si>
  <si>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</si>
  <si>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</si>
  <si>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Maria Hernandez</t>
  </si>
  <si>
    <t>Helen Lazcano</t>
  </si>
  <si>
    <t>918-594-4827</t>
  </si>
  <si>
    <t>TCCHD-Broken Arrow</t>
  </si>
  <si>
    <t>07234</t>
  </si>
  <si>
    <t>Casey L. Jones</t>
  </si>
  <si>
    <t>Leonor Leal</t>
  </si>
  <si>
    <t>405-632-6688</t>
  </si>
  <si>
    <t xml:space="preserve">918-253-4511 </t>
  </si>
  <si>
    <t>918-485-3022</t>
  </si>
  <si>
    <t>Jessica Rollins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</si>
  <si>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</si>
  <si>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</si>
  <si>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</si>
  <si>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</si>
  <si>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</si>
  <si>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</si>
  <si>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</si>
  <si>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</si>
  <si>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</si>
  <si>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</si>
  <si>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</si>
  <si>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Jennifer Gutierrez</t>
  </si>
  <si>
    <t>Nina Wright</t>
  </si>
  <si>
    <t>Gina Blankinship</t>
  </si>
  <si>
    <t>Patricia Ramirez</t>
  </si>
  <si>
    <t>580-623-7977</t>
  </si>
  <si>
    <t>99372</t>
  </si>
  <si>
    <t>OSDH</t>
  </si>
  <si>
    <t>WIC State Office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</si>
  <si>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</si>
  <si>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</si>
  <si>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</si>
  <si>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</si>
  <si>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</si>
  <si>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</si>
  <si>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</si>
  <si>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</si>
  <si>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</si>
  <si>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</si>
  <si>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</si>
  <si>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</si>
  <si>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</si>
  <si>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</si>
  <si>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</si>
  <si>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</si>
  <si>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</si>
  <si>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</si>
  <si>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</si>
  <si>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</si>
  <si>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</si>
  <si>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</si>
  <si>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</si>
  <si>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</si>
  <si>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</si>
  <si>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</si>
  <si>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</si>
  <si>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</si>
  <si>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</si>
  <si>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</si>
  <si>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</si>
  <si>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</si>
  <si>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</si>
  <si>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</si>
  <si>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</si>
  <si>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</si>
  <si>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Cassie Todd</t>
  </si>
  <si>
    <t>Lacey Klinglesmith</t>
  </si>
  <si>
    <t>Leticia Aguado</t>
  </si>
  <si>
    <t>918-647-8601</t>
  </si>
  <si>
    <t>Amanda Thompson</t>
  </si>
  <si>
    <t>918-477-0042</t>
  </si>
  <si>
    <t>Jamie Gates</t>
  </si>
  <si>
    <t>Antoinette Nash</t>
  </si>
  <si>
    <t>Marisol Tapia Barbosa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</si>
  <si>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</si>
  <si>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</si>
  <si>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</si>
  <si>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</si>
  <si>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</si>
  <si>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</si>
  <si>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Jasmine Diaz De Leon</t>
  </si>
  <si>
    <t>Brandi Beavers</t>
  </si>
  <si>
    <t>580-585-6724</t>
  </si>
  <si>
    <t>Stephanie Sewell</t>
  </si>
  <si>
    <t>918-689-7774</t>
  </si>
  <si>
    <t>Shavonne Jacobs</t>
  </si>
  <si>
    <t>Almetrice Alford</t>
  </si>
  <si>
    <t>* Independent WIC Clinic</t>
  </si>
  <si>
    <t>Jame LaCourse</t>
  </si>
  <si>
    <t>580-938-5538</t>
  </si>
  <si>
    <t>MaeKayla Compton</t>
  </si>
  <si>
    <t>Sarah Farmer</t>
  </si>
  <si>
    <t>Marcella McFarland</t>
  </si>
  <si>
    <t>405-769-1368</t>
  </si>
  <si>
    <t>580-726-3316</t>
  </si>
  <si>
    <t>Shayna Walters</t>
  </si>
  <si>
    <t>Angela Frazier</t>
  </si>
  <si>
    <t>Janet Tessmann</t>
  </si>
  <si>
    <t>District Mobile 1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</si>
  <si>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</si>
  <si>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</si>
  <si>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</si>
  <si>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</si>
  <si>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</si>
  <si>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</si>
  <si>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</si>
  <si>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</si>
  <si>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</si>
  <si>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Sarah Benson Hidalgo</t>
  </si>
  <si>
    <t>Rick Westbrook</t>
  </si>
  <si>
    <t>Julia McGhee</t>
  </si>
  <si>
    <t>Erica Brady</t>
  </si>
  <si>
    <t>Kayla Hyde</t>
  </si>
  <si>
    <t>Tracee Wiley</t>
  </si>
  <si>
    <t>Veronica Avalos</t>
  </si>
  <si>
    <t>Margaret Key</t>
  </si>
  <si>
    <t>Charles Roach</t>
  </si>
  <si>
    <t>Dina Grammer</t>
  </si>
  <si>
    <t>Kira Hemphill</t>
  </si>
  <si>
    <t>Edie Patrick RN</t>
  </si>
  <si>
    <t>Rhonda Bray</t>
  </si>
  <si>
    <t>Reeva Crawford</t>
  </si>
  <si>
    <t>Kinsey Cargal</t>
  </si>
  <si>
    <t>Aurora Torres (Crystal Bennett)</t>
  </si>
  <si>
    <t>Sheila Henderson</t>
  </si>
  <si>
    <t>Crystal Schneidt</t>
  </si>
  <si>
    <t>Carolina Pacheco</t>
  </si>
  <si>
    <t>Craig Hawkins</t>
  </si>
  <si>
    <t>Leslie Rojo</t>
  </si>
  <si>
    <t>Jennifer Hutchens</t>
  </si>
  <si>
    <t>Heather Dunavin</t>
  </si>
  <si>
    <t>Sarah Quach</t>
  </si>
  <si>
    <t>Jennifer Kerns</t>
  </si>
  <si>
    <t>NA</t>
  </si>
  <si>
    <t>Shyanna Clark</t>
  </si>
  <si>
    <t>Palyne Gaenir</t>
  </si>
  <si>
    <t>Dulce Anguiano</t>
  </si>
  <si>
    <t>405-527-6541 or 405-485-3319</t>
  </si>
  <si>
    <t>Amanda James</t>
  </si>
  <si>
    <t>Gabriela Chapa</t>
  </si>
  <si>
    <t>405-262-0042 or 405-354-4872</t>
  </si>
  <si>
    <t>Erin Kos</t>
  </si>
  <si>
    <t>405-419-4244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</si>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</sst>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25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8" fillId="0" borderId="0" xfId="0" applyFont="1" applyBorder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Font="1" applyFill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0" borderId="0" xfId="0" applyNumberFormat="1" applyFont="1" applyAlignment="1" applyProtection="1">
      <alignment horizontal="center"/>
    </xf>
    <xf numFmtId="37" fontId="5" fillId="0" borderId="0" xfId="0" applyNumberFormat="1" applyFont="1" applyProtection="1"/>
    <xf numFmtId="0" fontId="1" fillId="0" borderId="0" xfId="0" applyFont="1" applyAlignment="1">
      <alignment horizontal="center"/>
    </xf>
    <xf numFmtId="37" fontId="5" fillId="0" borderId="0" xfId="0" applyNumberFormat="1" applyFont="1" applyBorder="1" applyProtection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9" fillId="0" borderId="0" xfId="0" applyNumberFormat="1" applyFont="1" applyAlignment="1" applyProtection="1">
      <alignment horizontal="left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9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 applyProtection="1">
      <alignment horizontal="center"/>
    </xf>
    <xf numFmtId="37" fontId="5" fillId="0" borderId="6" xfId="0" applyNumberFormat="1" applyFont="1" applyBorder="1" applyProtection="1"/>
    <xf numFmtId="9" fontId="5" fillId="0" borderId="6" xfId="2" applyNumberFormat="1" applyFont="1" applyFill="1" applyBorder="1" applyAlignment="1" applyProtection="1">
      <alignment horizontal="center"/>
    </xf>
    <xf numFmtId="9" fontId="1" fillId="0" borderId="6" xfId="2" applyNumberFormat="1" applyFont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/>
    </xf>
    <xf numFmtId="37" fontId="5" fillId="0" borderId="6" xfId="0" applyNumberFormat="1" applyFont="1" applyFill="1" applyBorder="1" applyProtection="1"/>
    <xf numFmtId="49" fontId="5" fillId="0" borderId="6" xfId="0" quotePrefix="1" applyNumberFormat="1" applyFont="1" applyBorder="1" applyAlignment="1" applyProtection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49" fontId="5" fillId="0" borderId="6" xfId="0" quotePrefix="1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Protection="1"/>
    <xf numFmtId="0" fontId="8" fillId="0" borderId="9" xfId="0" applyFont="1" applyFill="1" applyBorder="1"/>
    <xf numFmtId="0" fontId="1" fillId="0" borderId="0" xfId="0" applyFont="1" applyFill="1"/>
    <xf numFmtId="0" fontId="8" fillId="0" borderId="0" xfId="0" applyFont="1" applyFill="1"/>
    <xf numFmtId="0" fontId="1" fillId="0" borderId="4" xfId="0" applyFont="1" applyFill="1" applyBorder="1"/>
    <xf numFmtId="49" fontId="1" fillId="0" borderId="6" xfId="0" applyNumberFormat="1" applyFont="1" applyFill="1" applyBorder="1" applyAlignment="1">
      <alignment horizontal="left"/>
    </xf>
    <xf numFmtId="37" fontId="5" fillId="0" borderId="10" xfId="0" applyNumberFormat="1" applyFont="1" applyBorder="1" applyProtection="1"/>
    <xf numFmtId="9" fontId="5" fillId="0" borderId="10" xfId="2" applyNumberFormat="1" applyFont="1" applyFill="1" applyBorder="1" applyAlignment="1" applyProtection="1">
      <alignment horizontal="center"/>
    </xf>
    <xf numFmtId="9" fontId="5" fillId="0" borderId="8" xfId="2" applyNumberFormat="1" applyFont="1" applyFill="1" applyBorder="1" applyAlignment="1" applyProtection="1">
      <alignment horizontal="center"/>
    </xf>
    <xf numFmtId="0" fontId="10" fillId="0" borderId="0" xfId="0" applyNumberFormat="1" applyFont="1" applyFill="1" applyAlignment="1">
      <alignment horizontal="left"/>
    </xf>
    <xf numFmtId="49" fontId="9" fillId="0" borderId="6" xfId="0" applyNumberFormat="1" applyFont="1" applyFill="1" applyBorder="1" applyAlignment="1" applyProtection="1">
      <alignment horizontal="left"/>
    </xf>
    <xf numFmtId="37" fontId="9" fillId="0" borderId="6" xfId="0" applyNumberFormat="1" applyFont="1" applyFill="1" applyBorder="1" applyAlignment="1" applyProtection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49" fontId="9" fillId="0" borderId="6" xfId="0" applyNumberFormat="1" applyFont="1" applyBorder="1" applyAlignment="1" applyProtection="1">
      <alignment horizontal="left"/>
    </xf>
    <xf numFmtId="37" fontId="9" fillId="0" borderId="9" xfId="0" applyNumberFormat="1" applyFont="1" applyBorder="1" applyProtection="1"/>
    <xf numFmtId="9" fontId="9" fillId="0" borderId="9" xfId="2" applyNumberFormat="1" applyFont="1" applyFill="1" applyBorder="1" applyAlignment="1" applyProtection="1">
      <alignment horizontal="center"/>
    </xf>
    <xf numFmtId="9" fontId="8" fillId="0" borderId="9" xfId="2" applyNumberFormat="1" applyFont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/>
    </xf>
    <xf numFmtId="165" fontId="8" fillId="0" borderId="2" xfId="0" applyNumberFormat="1" applyFont="1" applyFill="1" applyBorder="1" applyAlignment="1">
      <alignment horizontal="left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165" fontId="8" fillId="0" borderId="9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7" xfId="0" applyFont="1" applyFill="1" applyBorder="1"/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0" fontId="1" fillId="0" borderId="7" xfId="0" applyFont="1" applyBorder="1"/>
    <xf numFmtId="0" fontId="9" fillId="0" borderId="0" xfId="0" applyNumberFormat="1" applyFont="1" applyBorder="1" applyAlignment="1" applyProtection="1">
      <alignment horizontal="center"/>
    </xf>
    <xf numFmtId="0" fontId="9" fillId="0" borderId="0" xfId="0" applyNumberFormat="1" applyFont="1" applyBorder="1" applyProtection="1"/>
    <xf numFmtId="0" fontId="9" fillId="0" borderId="3" xfId="0" applyNumberFormat="1" applyFont="1" applyBorder="1" applyProtection="1"/>
    <xf numFmtId="49" fontId="9" fillId="0" borderId="6" xfId="0" applyNumberFormat="1" applyFont="1" applyBorder="1" applyAlignment="1" applyProtection="1">
      <alignment horizontal="center"/>
    </xf>
    <xf numFmtId="37" fontId="9" fillId="0" borderId="6" xfId="0" applyNumberFormat="1" applyFont="1" applyBorder="1" applyAlignment="1" applyProtection="1">
      <alignment horizontal="center"/>
    </xf>
    <xf numFmtId="166" fontId="9" fillId="0" borderId="6" xfId="0" applyNumberFormat="1" applyFont="1" applyFill="1" applyBorder="1" applyAlignment="1" applyProtection="1">
      <alignment horizontal="center" wrapText="1"/>
    </xf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Fill="1" applyBorder="1"/>
    <xf numFmtId="37" fontId="8" fillId="0" borderId="7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164" fontId="9" fillId="0" borderId="1" xfId="1" quotePrefix="1" applyNumberFormat="1" applyFont="1" applyFill="1" applyBorder="1" applyAlignment="1" applyProtection="1">
      <alignment horizontal="left"/>
    </xf>
    <xf numFmtId="0" fontId="1" fillId="0" borderId="6" xfId="0" applyFont="1" applyBorder="1" applyAlignment="1">
      <alignment horizontal="right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  <xf numFmtId="164" fontId="9" fillId="0" borderId="1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99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N123" sqref="N123"/>
    </sheetView>
  </sheetViews>
  <sheetFormatPr defaultColWidth="5.6640625"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  <col min="11" max="11" width="8.44140625" style="5" bestFit="1" customWidth="1"/>
    <col min="12" max="16384" width="5.6640625" style="3"/>
  </cols>
  <sheetData>
    <row r="1" spans="1:11" s="2" customFormat="1" x14ac:dyDescent="0.25">
      <c r="A1" s="87"/>
      <c r="B1" s="87"/>
      <c r="C1" s="87"/>
      <c r="D1" s="120">
        <v>44927</v>
      </c>
      <c r="E1" s="120"/>
      <c r="F1" s="120"/>
      <c r="G1" s="120"/>
      <c r="H1" s="120"/>
      <c r="I1" s="120"/>
      <c r="J1" s="88"/>
      <c r="K1" s="13"/>
    </row>
    <row r="2" spans="1:11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  <c r="K2" s="1"/>
    </row>
    <row r="3" spans="1:11" x14ac:dyDescent="0.25">
      <c r="A3" s="66" t="s">
        <v>9</v>
      </c>
      <c r="B3" s="66" t="s">
        <v>10</v>
      </c>
      <c r="C3" s="66" t="s">
        <v>11</v>
      </c>
      <c r="D3" s="92">
        <v>1</v>
      </c>
      <c r="E3" s="92">
        <v>26</v>
      </c>
      <c r="F3" s="92">
        <v>0</v>
      </c>
      <c r="G3" s="92">
        <f>SUM(D3:F3)</f>
        <v>27</v>
      </c>
      <c r="H3" s="92">
        <v>0</v>
      </c>
      <c r="I3" s="115">
        <v>28</v>
      </c>
      <c r="J3" s="93">
        <f t="shared" ref="J3:J77" si="0">G3/I3</f>
        <v>0.9642857142857143</v>
      </c>
    </row>
    <row r="4" spans="1:11" x14ac:dyDescent="0.25">
      <c r="A4" s="66" t="s">
        <v>12</v>
      </c>
      <c r="B4" s="66" t="s">
        <v>13</v>
      </c>
      <c r="C4" s="66" t="s">
        <v>13</v>
      </c>
      <c r="D4" s="92">
        <v>4</v>
      </c>
      <c r="E4" s="92">
        <v>27</v>
      </c>
      <c r="F4" s="92">
        <v>0</v>
      </c>
      <c r="G4" s="92">
        <f t="shared" ref="G4:G78" si="1">SUM(D4:F4)</f>
        <v>31</v>
      </c>
      <c r="H4" s="92">
        <v>1</v>
      </c>
      <c r="I4" s="92">
        <v>26</v>
      </c>
      <c r="J4" s="93">
        <f t="shared" si="0"/>
        <v>1.1923076923076923</v>
      </c>
    </row>
    <row r="5" spans="1:11" x14ac:dyDescent="0.25">
      <c r="A5" s="66" t="s">
        <v>14</v>
      </c>
      <c r="B5" s="66" t="s">
        <v>15</v>
      </c>
      <c r="C5" s="66" t="s">
        <v>15</v>
      </c>
      <c r="D5" s="92">
        <v>0</v>
      </c>
      <c r="E5" s="92">
        <v>11</v>
      </c>
      <c r="F5" s="92">
        <v>0</v>
      </c>
      <c r="G5" s="92">
        <f t="shared" si="1"/>
        <v>11</v>
      </c>
      <c r="H5" s="92">
        <v>0</v>
      </c>
      <c r="I5" s="115">
        <v>11</v>
      </c>
      <c r="J5" s="93">
        <f t="shared" si="0"/>
        <v>1</v>
      </c>
    </row>
    <row r="6" spans="1:11" x14ac:dyDescent="0.25">
      <c r="A6" s="66" t="s">
        <v>16</v>
      </c>
      <c r="B6" s="66" t="s">
        <v>17</v>
      </c>
      <c r="C6" s="66" t="s">
        <v>18</v>
      </c>
      <c r="D6" s="92">
        <v>0</v>
      </c>
      <c r="E6" s="92">
        <v>14</v>
      </c>
      <c r="F6" s="92">
        <v>0</v>
      </c>
      <c r="G6" s="92">
        <f t="shared" si="1"/>
        <v>14</v>
      </c>
      <c r="H6" s="92">
        <v>0</v>
      </c>
      <c r="I6" s="115">
        <v>16</v>
      </c>
      <c r="J6" s="93">
        <f t="shared" si="0"/>
        <v>0.875</v>
      </c>
    </row>
    <row r="7" spans="1:11" x14ac:dyDescent="0.25">
      <c r="A7" s="66" t="s">
        <v>19</v>
      </c>
      <c r="B7" s="66" t="s">
        <v>17</v>
      </c>
      <c r="C7" s="66" t="s">
        <v>20</v>
      </c>
      <c r="D7" s="92">
        <v>16</v>
      </c>
      <c r="E7" s="92">
        <v>52</v>
      </c>
      <c r="F7" s="92">
        <v>0</v>
      </c>
      <c r="G7" s="92">
        <f t="shared" si="1"/>
        <v>68</v>
      </c>
      <c r="H7" s="92">
        <v>3</v>
      </c>
      <c r="I7" s="115">
        <v>75</v>
      </c>
      <c r="J7" s="93">
        <f t="shared" si="0"/>
        <v>0.90666666666666662</v>
      </c>
    </row>
    <row r="8" spans="1:11" x14ac:dyDescent="0.25">
      <c r="A8" s="66" t="s">
        <v>21</v>
      </c>
      <c r="B8" s="66" t="s">
        <v>22</v>
      </c>
      <c r="C8" s="66" t="s">
        <v>23</v>
      </c>
      <c r="D8" s="92">
        <v>3</v>
      </c>
      <c r="E8" s="92">
        <v>22</v>
      </c>
      <c r="F8" s="92">
        <v>0</v>
      </c>
      <c r="G8" s="92">
        <f t="shared" si="1"/>
        <v>25</v>
      </c>
      <c r="H8" s="92">
        <v>1</v>
      </c>
      <c r="I8" s="115">
        <v>25</v>
      </c>
      <c r="J8" s="93">
        <f t="shared" si="0"/>
        <v>1</v>
      </c>
    </row>
    <row r="9" spans="1:11" x14ac:dyDescent="0.25">
      <c r="A9" s="66" t="s">
        <v>24</v>
      </c>
      <c r="B9" s="66" t="s">
        <v>25</v>
      </c>
      <c r="C9" s="66" t="s">
        <v>26</v>
      </c>
      <c r="D9" s="92">
        <v>8</v>
      </c>
      <c r="E9" s="92">
        <v>71</v>
      </c>
      <c r="F9" s="92">
        <v>0</v>
      </c>
      <c r="G9" s="92">
        <f t="shared" si="1"/>
        <v>79</v>
      </c>
      <c r="H9" s="92">
        <v>8</v>
      </c>
      <c r="I9" s="115">
        <v>85</v>
      </c>
      <c r="J9" s="93">
        <f t="shared" si="0"/>
        <v>0.92941176470588238</v>
      </c>
    </row>
    <row r="10" spans="1:11" x14ac:dyDescent="0.25">
      <c r="A10" s="66" t="s">
        <v>27</v>
      </c>
      <c r="B10" s="66" t="s">
        <v>28</v>
      </c>
      <c r="C10" s="66" t="s">
        <v>29</v>
      </c>
      <c r="D10" s="92">
        <v>0</v>
      </c>
      <c r="E10" s="92">
        <v>23</v>
      </c>
      <c r="F10" s="92">
        <v>0</v>
      </c>
      <c r="G10" s="92">
        <f t="shared" si="1"/>
        <v>23</v>
      </c>
      <c r="H10" s="92">
        <v>0</v>
      </c>
      <c r="I10" s="115">
        <v>22</v>
      </c>
      <c r="J10" s="93">
        <f t="shared" si="0"/>
        <v>1.0454545454545454</v>
      </c>
    </row>
    <row r="11" spans="1:11" x14ac:dyDescent="0.25">
      <c r="A11" s="66" t="s">
        <v>30</v>
      </c>
      <c r="B11" s="66" t="s">
        <v>31</v>
      </c>
      <c r="C11" s="66" t="s">
        <v>32</v>
      </c>
      <c r="D11" s="92">
        <v>2</v>
      </c>
      <c r="E11" s="92">
        <v>64</v>
      </c>
      <c r="F11" s="92">
        <v>0</v>
      </c>
      <c r="G11" s="92">
        <f t="shared" si="1"/>
        <v>66</v>
      </c>
      <c r="H11" s="92">
        <v>1</v>
      </c>
      <c r="I11" s="92">
        <v>32</v>
      </c>
      <c r="J11" s="93">
        <f t="shared" si="0"/>
        <v>2.0625</v>
      </c>
    </row>
    <row r="12" spans="1:11" x14ac:dyDescent="0.25">
      <c r="A12" s="66" t="s">
        <v>33</v>
      </c>
      <c r="B12" s="66" t="s">
        <v>31</v>
      </c>
      <c r="C12" s="66" t="s">
        <v>34</v>
      </c>
      <c r="D12" s="92">
        <v>27</v>
      </c>
      <c r="E12" s="92">
        <v>270</v>
      </c>
      <c r="F12" s="92">
        <v>0</v>
      </c>
      <c r="G12" s="92">
        <f t="shared" si="1"/>
        <v>297</v>
      </c>
      <c r="H12" s="92">
        <v>22</v>
      </c>
      <c r="I12" s="92">
        <v>160</v>
      </c>
      <c r="J12" s="93">
        <f t="shared" si="0"/>
        <v>1.85625</v>
      </c>
    </row>
    <row r="13" spans="1:11" x14ac:dyDescent="0.25">
      <c r="A13" s="66" t="s">
        <v>35</v>
      </c>
      <c r="B13" s="66" t="s">
        <v>36</v>
      </c>
      <c r="C13" s="66" t="s">
        <v>37</v>
      </c>
      <c r="D13" s="92">
        <v>3</v>
      </c>
      <c r="E13" s="92">
        <v>69</v>
      </c>
      <c r="F13" s="92">
        <v>0</v>
      </c>
      <c r="G13" s="92">
        <f t="shared" si="1"/>
        <v>72</v>
      </c>
      <c r="H13" s="92">
        <v>0</v>
      </c>
      <c r="I13" s="115">
        <v>73</v>
      </c>
      <c r="J13" s="93">
        <f t="shared" si="0"/>
        <v>0.98630136986301364</v>
      </c>
    </row>
    <row r="14" spans="1:11" x14ac:dyDescent="0.25">
      <c r="A14" s="66" t="s">
        <v>38</v>
      </c>
      <c r="B14" s="66" t="s">
        <v>36</v>
      </c>
      <c r="C14" s="66" t="s">
        <v>39</v>
      </c>
      <c r="D14" s="92">
        <v>1</v>
      </c>
      <c r="E14" s="92">
        <v>10</v>
      </c>
      <c r="F14" s="92">
        <v>0</v>
      </c>
      <c r="G14" s="92">
        <f t="shared" si="1"/>
        <v>11</v>
      </c>
      <c r="H14" s="92">
        <v>0</v>
      </c>
      <c r="I14" s="92">
        <v>11</v>
      </c>
      <c r="J14" s="93">
        <f t="shared" si="0"/>
        <v>1</v>
      </c>
    </row>
    <row r="15" spans="1:11" x14ac:dyDescent="0.25">
      <c r="A15" s="66" t="s">
        <v>40</v>
      </c>
      <c r="B15" s="66" t="s">
        <v>41</v>
      </c>
      <c r="C15" s="66" t="s">
        <v>42</v>
      </c>
      <c r="D15" s="92">
        <v>5</v>
      </c>
      <c r="E15" s="92">
        <v>50</v>
      </c>
      <c r="F15" s="92">
        <v>0</v>
      </c>
      <c r="G15" s="92">
        <f t="shared" si="1"/>
        <v>55</v>
      </c>
      <c r="H15" s="92">
        <v>0</v>
      </c>
      <c r="I15" s="115">
        <v>54</v>
      </c>
      <c r="J15" s="93">
        <f t="shared" si="0"/>
        <v>1.0185185185185186</v>
      </c>
    </row>
    <row r="16" spans="1:11" x14ac:dyDescent="0.25">
      <c r="A16" s="66" t="s">
        <v>43</v>
      </c>
      <c r="B16" s="66" t="s">
        <v>44</v>
      </c>
      <c r="C16" s="66" t="s">
        <v>45</v>
      </c>
      <c r="D16" s="92">
        <v>4</v>
      </c>
      <c r="E16" s="92">
        <v>53</v>
      </c>
      <c r="F16" s="92">
        <v>0</v>
      </c>
      <c r="G16" s="92">
        <f t="shared" si="1"/>
        <v>57</v>
      </c>
      <c r="H16" s="92">
        <v>4</v>
      </c>
      <c r="I16" s="92">
        <v>24</v>
      </c>
      <c r="J16" s="93">
        <f t="shared" si="0"/>
        <v>2.375</v>
      </c>
    </row>
    <row r="17" spans="1:22" x14ac:dyDescent="0.25">
      <c r="A17" s="66" t="s">
        <v>46</v>
      </c>
      <c r="B17" s="66" t="s">
        <v>47</v>
      </c>
      <c r="C17" s="66" t="s">
        <v>48</v>
      </c>
      <c r="D17" s="92">
        <v>13</v>
      </c>
      <c r="E17" s="92">
        <v>263</v>
      </c>
      <c r="F17" s="92">
        <v>0</v>
      </c>
      <c r="G17" s="92">
        <f t="shared" si="1"/>
        <v>276</v>
      </c>
      <c r="H17" s="92">
        <v>10</v>
      </c>
      <c r="I17" s="115">
        <v>290</v>
      </c>
      <c r="J17" s="93">
        <f t="shared" si="0"/>
        <v>0.9517241379310345</v>
      </c>
    </row>
    <row r="18" spans="1:22" s="17" customFormat="1" x14ac:dyDescent="0.25">
      <c r="A18" s="66" t="s">
        <v>49</v>
      </c>
      <c r="B18" s="66" t="s">
        <v>47</v>
      </c>
      <c r="C18" s="66" t="s">
        <v>50</v>
      </c>
      <c r="D18" s="92">
        <v>5</v>
      </c>
      <c r="E18" s="92">
        <v>166</v>
      </c>
      <c r="F18" s="92">
        <v>0</v>
      </c>
      <c r="G18" s="92">
        <f t="shared" si="1"/>
        <v>171</v>
      </c>
      <c r="H18" s="92">
        <v>5</v>
      </c>
      <c r="I18" s="92">
        <v>160</v>
      </c>
      <c r="J18" s="93">
        <f t="shared" si="0"/>
        <v>1.0687500000000001</v>
      </c>
      <c r="K18" s="16"/>
    </row>
    <row r="19" spans="1:22" x14ac:dyDescent="0.25">
      <c r="A19" s="66" t="s">
        <v>51</v>
      </c>
      <c r="B19" s="66" t="s">
        <v>52</v>
      </c>
      <c r="C19" s="66" t="s">
        <v>53</v>
      </c>
      <c r="D19" s="92">
        <v>1</v>
      </c>
      <c r="E19" s="92">
        <v>31</v>
      </c>
      <c r="F19" s="92">
        <v>0</v>
      </c>
      <c r="G19" s="92">
        <f t="shared" si="1"/>
        <v>32</v>
      </c>
      <c r="H19" s="92">
        <v>1</v>
      </c>
      <c r="I19" s="115">
        <v>16</v>
      </c>
      <c r="J19" s="93">
        <f t="shared" si="0"/>
        <v>2</v>
      </c>
    </row>
    <row r="20" spans="1:22" x14ac:dyDescent="0.25">
      <c r="A20" s="66" t="s">
        <v>54</v>
      </c>
      <c r="B20" s="66" t="s">
        <v>55</v>
      </c>
      <c r="C20" s="66" t="s">
        <v>56</v>
      </c>
      <c r="D20" s="92">
        <v>22</v>
      </c>
      <c r="E20" s="92">
        <v>327</v>
      </c>
      <c r="F20" s="92">
        <v>0</v>
      </c>
      <c r="G20" s="92">
        <f t="shared" si="1"/>
        <v>349</v>
      </c>
      <c r="H20" s="92">
        <v>8</v>
      </c>
      <c r="I20" s="115">
        <v>305</v>
      </c>
      <c r="J20" s="93">
        <f t="shared" si="0"/>
        <v>1.1442622950819672</v>
      </c>
    </row>
    <row r="21" spans="1:22" x14ac:dyDescent="0.25">
      <c r="A21" s="111" t="s">
        <v>57</v>
      </c>
      <c r="B21" s="66" t="s">
        <v>55</v>
      </c>
      <c r="C21" s="66" t="s">
        <v>431</v>
      </c>
      <c r="D21" s="92">
        <v>0</v>
      </c>
      <c r="E21" s="92">
        <v>7</v>
      </c>
      <c r="F21" s="92">
        <v>0</v>
      </c>
      <c r="G21" s="92">
        <f t="shared" si="1"/>
        <v>7</v>
      </c>
      <c r="H21" s="92">
        <v>0</v>
      </c>
      <c r="I21" s="115">
        <v>7</v>
      </c>
      <c r="J21" s="93">
        <f t="shared" si="0"/>
        <v>1</v>
      </c>
    </row>
    <row r="22" spans="1:22" x14ac:dyDescent="0.25">
      <c r="A22" s="111" t="s">
        <v>501</v>
      </c>
      <c r="B22" s="66" t="s">
        <v>55</v>
      </c>
      <c r="C22" s="66" t="s">
        <v>502</v>
      </c>
      <c r="D22" s="92" t="s">
        <v>532</v>
      </c>
      <c r="E22" s="92" t="s">
        <v>532</v>
      </c>
      <c r="F22" s="92" t="s">
        <v>532</v>
      </c>
      <c r="G22" s="92">
        <f t="shared" si="1"/>
        <v>0</v>
      </c>
      <c r="H22" s="92" t="s">
        <v>532</v>
      </c>
      <c r="I22" s="92">
        <v>0</v>
      </c>
      <c r="J22" s="93" t="e">
        <v>#DIV/0!</v>
      </c>
    </row>
    <row r="23" spans="1:22" x14ac:dyDescent="0.25">
      <c r="A23" s="66" t="s">
        <v>59</v>
      </c>
      <c r="B23" s="66" t="s">
        <v>60</v>
      </c>
      <c r="C23" s="66" t="s">
        <v>61</v>
      </c>
      <c r="D23" s="92">
        <v>2</v>
      </c>
      <c r="E23" s="92">
        <v>16</v>
      </c>
      <c r="F23" s="92">
        <v>0</v>
      </c>
      <c r="G23" s="92">
        <f t="shared" si="1"/>
        <v>18</v>
      </c>
      <c r="H23" s="92">
        <v>1</v>
      </c>
      <c r="I23" s="115">
        <v>16</v>
      </c>
      <c r="J23" s="93">
        <f t="shared" si="0"/>
        <v>1.125</v>
      </c>
    </row>
    <row r="24" spans="1:22" x14ac:dyDescent="0.25">
      <c r="A24" s="66" t="s">
        <v>62</v>
      </c>
      <c r="B24" s="66" t="s">
        <v>63</v>
      </c>
      <c r="C24" s="66" t="s">
        <v>64</v>
      </c>
      <c r="D24" s="92">
        <v>3</v>
      </c>
      <c r="E24" s="92">
        <v>45</v>
      </c>
      <c r="F24" s="92">
        <v>0</v>
      </c>
      <c r="G24" s="92">
        <f t="shared" si="1"/>
        <v>48</v>
      </c>
      <c r="H24" s="92">
        <v>0</v>
      </c>
      <c r="I24" s="115">
        <v>48</v>
      </c>
      <c r="J24" s="93">
        <f t="shared" si="0"/>
        <v>1</v>
      </c>
    </row>
    <row r="25" spans="1:22" x14ac:dyDescent="0.25">
      <c r="A25" s="66" t="s">
        <v>65</v>
      </c>
      <c r="B25" s="66" t="s">
        <v>66</v>
      </c>
      <c r="C25" s="66" t="s">
        <v>67</v>
      </c>
      <c r="D25" s="92">
        <v>9</v>
      </c>
      <c r="E25" s="92">
        <v>127</v>
      </c>
      <c r="F25" s="92">
        <v>0</v>
      </c>
      <c r="G25" s="92">
        <f t="shared" si="1"/>
        <v>136</v>
      </c>
      <c r="H25" s="92">
        <v>10</v>
      </c>
      <c r="I25" s="92">
        <v>139</v>
      </c>
      <c r="J25" s="93">
        <f t="shared" si="0"/>
        <v>0.97841726618705038</v>
      </c>
    </row>
    <row r="26" spans="1:22" x14ac:dyDescent="0.25">
      <c r="A26" s="66" t="s">
        <v>68</v>
      </c>
      <c r="B26" s="66" t="s">
        <v>66</v>
      </c>
      <c r="C26" s="66" t="s">
        <v>69</v>
      </c>
      <c r="D26" s="92">
        <v>3</v>
      </c>
      <c r="E26" s="92">
        <v>64</v>
      </c>
      <c r="F26" s="92">
        <v>0</v>
      </c>
      <c r="G26" s="92">
        <f t="shared" si="1"/>
        <v>67</v>
      </c>
      <c r="H26" s="92">
        <v>3</v>
      </c>
      <c r="I26" s="115">
        <v>38</v>
      </c>
      <c r="J26" s="93">
        <f t="shared" si="0"/>
        <v>1.763157894736842</v>
      </c>
    </row>
    <row r="27" spans="1:22" x14ac:dyDescent="0.25">
      <c r="A27" s="66" t="s">
        <v>70</v>
      </c>
      <c r="B27" s="66" t="s">
        <v>71</v>
      </c>
      <c r="C27" s="66" t="s">
        <v>72</v>
      </c>
      <c r="D27" s="92">
        <v>2</v>
      </c>
      <c r="E27" s="92">
        <v>41</v>
      </c>
      <c r="F27" s="92">
        <v>0</v>
      </c>
      <c r="G27" s="92">
        <f t="shared" si="1"/>
        <v>43</v>
      </c>
      <c r="H27" s="92">
        <v>1</v>
      </c>
      <c r="I27" s="115">
        <v>49</v>
      </c>
      <c r="J27" s="93">
        <f t="shared" si="0"/>
        <v>0.87755102040816324</v>
      </c>
    </row>
    <row r="28" spans="1:22" x14ac:dyDescent="0.25">
      <c r="A28" s="113" t="s">
        <v>73</v>
      </c>
      <c r="B28" s="66" t="s">
        <v>71</v>
      </c>
      <c r="C28" s="66" t="s">
        <v>74</v>
      </c>
      <c r="D28" s="92">
        <v>3</v>
      </c>
      <c r="E28" s="92">
        <v>38</v>
      </c>
      <c r="F28" s="92">
        <v>0</v>
      </c>
      <c r="G28" s="92">
        <f t="shared" si="1"/>
        <v>41</v>
      </c>
      <c r="H28" s="92">
        <v>3</v>
      </c>
      <c r="I28" s="115">
        <v>39</v>
      </c>
      <c r="J28" s="93">
        <f t="shared" si="0"/>
        <v>1.0512820512820513</v>
      </c>
    </row>
    <row r="29" spans="1:22" s="17" customFormat="1" x14ac:dyDescent="0.25">
      <c r="A29" s="66" t="s">
        <v>75</v>
      </c>
      <c r="B29" s="66" t="s">
        <v>76</v>
      </c>
      <c r="C29" s="66" t="s">
        <v>77</v>
      </c>
      <c r="D29" s="92">
        <v>7</v>
      </c>
      <c r="E29" s="92">
        <v>60</v>
      </c>
      <c r="F29" s="92">
        <v>0</v>
      </c>
      <c r="G29" s="92">
        <f t="shared" si="1"/>
        <v>67</v>
      </c>
      <c r="H29" s="92">
        <v>7</v>
      </c>
      <c r="I29" s="115">
        <v>60</v>
      </c>
      <c r="J29" s="93">
        <f t="shared" si="0"/>
        <v>1.1166666666666667</v>
      </c>
      <c r="K29" s="16"/>
    </row>
    <row r="30" spans="1:22" x14ac:dyDescent="0.25">
      <c r="A30" s="66" t="s">
        <v>78</v>
      </c>
      <c r="B30" s="66" t="s">
        <v>79</v>
      </c>
      <c r="C30" s="66" t="s">
        <v>80</v>
      </c>
      <c r="D30" s="92">
        <v>0</v>
      </c>
      <c r="E30" s="92">
        <v>2</v>
      </c>
      <c r="F30" s="92">
        <v>0</v>
      </c>
      <c r="G30" s="92">
        <f t="shared" si="1"/>
        <v>2</v>
      </c>
      <c r="H30" s="92">
        <v>0</v>
      </c>
      <c r="I30" s="115">
        <v>2</v>
      </c>
      <c r="J30" s="93">
        <f t="shared" si="0"/>
        <v>1</v>
      </c>
    </row>
    <row r="31" spans="1:22" x14ac:dyDescent="0.25">
      <c r="A31" s="116" t="s">
        <v>81</v>
      </c>
      <c r="B31" s="116" t="s">
        <v>82</v>
      </c>
      <c r="C31" s="116" t="s">
        <v>83</v>
      </c>
      <c r="D31" s="117">
        <v>0</v>
      </c>
      <c r="E31" s="117">
        <v>0</v>
      </c>
      <c r="F31" s="117">
        <v>0</v>
      </c>
      <c r="G31" s="117">
        <f t="shared" si="1"/>
        <v>0</v>
      </c>
      <c r="H31" s="117">
        <v>0</v>
      </c>
      <c r="I31" s="117">
        <v>5</v>
      </c>
      <c r="J31" s="118">
        <f t="shared" si="0"/>
        <v>0</v>
      </c>
      <c r="V31" s="3" t="s">
        <v>87</v>
      </c>
    </row>
    <row r="32" spans="1:22" x14ac:dyDescent="0.25">
      <c r="A32" s="66" t="s">
        <v>84</v>
      </c>
      <c r="B32" s="66" t="s">
        <v>85</v>
      </c>
      <c r="C32" s="66" t="s">
        <v>86</v>
      </c>
      <c r="D32" s="92">
        <v>19</v>
      </c>
      <c r="E32" s="92">
        <v>181</v>
      </c>
      <c r="F32" s="92">
        <v>0</v>
      </c>
      <c r="G32" s="92">
        <f t="shared" si="1"/>
        <v>200</v>
      </c>
      <c r="H32" s="92">
        <v>0</v>
      </c>
      <c r="I32" s="115">
        <v>211</v>
      </c>
      <c r="J32" s="93">
        <f t="shared" si="0"/>
        <v>0.94786729857819907</v>
      </c>
    </row>
    <row r="33" spans="1:10" s="5" customFormat="1" x14ac:dyDescent="0.25">
      <c r="A33" s="66" t="s">
        <v>88</v>
      </c>
      <c r="B33" s="66" t="s">
        <v>89</v>
      </c>
      <c r="C33" s="66" t="s">
        <v>90</v>
      </c>
      <c r="D33" s="92">
        <v>4</v>
      </c>
      <c r="E33" s="92">
        <v>36</v>
      </c>
      <c r="F33" s="92">
        <v>0</v>
      </c>
      <c r="G33" s="92">
        <f t="shared" si="1"/>
        <v>40</v>
      </c>
      <c r="H33" s="92">
        <v>4</v>
      </c>
      <c r="I33" s="115">
        <v>40</v>
      </c>
      <c r="J33" s="93">
        <f t="shared" si="0"/>
        <v>1</v>
      </c>
    </row>
    <row r="34" spans="1:10" s="5" customFormat="1" x14ac:dyDescent="0.25">
      <c r="A34" s="116" t="s">
        <v>91</v>
      </c>
      <c r="B34" s="116" t="s">
        <v>92</v>
      </c>
      <c r="C34" s="116" t="s">
        <v>93</v>
      </c>
      <c r="D34" s="117">
        <v>3</v>
      </c>
      <c r="E34" s="117">
        <v>71</v>
      </c>
      <c r="F34" s="117">
        <v>0</v>
      </c>
      <c r="G34" s="117">
        <f t="shared" si="1"/>
        <v>74</v>
      </c>
      <c r="H34" s="117">
        <v>3</v>
      </c>
      <c r="I34" s="117">
        <v>105</v>
      </c>
      <c r="J34" s="118">
        <f t="shared" si="0"/>
        <v>0.70476190476190481</v>
      </c>
    </row>
    <row r="35" spans="1:10" s="5" customFormat="1" x14ac:dyDescent="0.25">
      <c r="A35" s="66" t="s">
        <v>94</v>
      </c>
      <c r="B35" s="66" t="s">
        <v>95</v>
      </c>
      <c r="C35" s="66" t="s">
        <v>96</v>
      </c>
      <c r="D35" s="92">
        <v>0</v>
      </c>
      <c r="E35" s="92">
        <v>9</v>
      </c>
      <c r="F35" s="92">
        <v>0</v>
      </c>
      <c r="G35" s="92">
        <f t="shared" si="1"/>
        <v>9</v>
      </c>
      <c r="H35" s="92">
        <v>0</v>
      </c>
      <c r="I35" s="115">
        <v>9</v>
      </c>
      <c r="J35" s="93">
        <f t="shared" si="0"/>
        <v>1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>
        <v>1</v>
      </c>
      <c r="E36" s="92">
        <v>12</v>
      </c>
      <c r="F36" s="92">
        <v>0</v>
      </c>
      <c r="G36" s="92">
        <f t="shared" si="1"/>
        <v>13</v>
      </c>
      <c r="H36" s="92">
        <v>1</v>
      </c>
      <c r="I36" s="115">
        <v>12</v>
      </c>
      <c r="J36" s="93">
        <f t="shared" si="0"/>
        <v>1.0833333333333333</v>
      </c>
    </row>
    <row r="37" spans="1:10" s="5" customFormat="1" x14ac:dyDescent="0.25">
      <c r="A37" s="66" t="s">
        <v>100</v>
      </c>
      <c r="B37" s="66" t="s">
        <v>101</v>
      </c>
      <c r="C37" s="66" t="s">
        <v>102</v>
      </c>
      <c r="D37" s="92">
        <v>0</v>
      </c>
      <c r="E37" s="92">
        <v>12</v>
      </c>
      <c r="F37" s="92">
        <v>0</v>
      </c>
      <c r="G37" s="92">
        <f t="shared" si="1"/>
        <v>12</v>
      </c>
      <c r="H37" s="92">
        <v>0</v>
      </c>
      <c r="I37" s="115">
        <v>15</v>
      </c>
      <c r="J37" s="93">
        <f t="shared" si="0"/>
        <v>0.8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>
        <v>0</v>
      </c>
      <c r="E38" s="92">
        <v>7</v>
      </c>
      <c r="F38" s="92">
        <v>0</v>
      </c>
      <c r="G38" s="92">
        <f t="shared" si="1"/>
        <v>7</v>
      </c>
      <c r="H38" s="92">
        <v>0</v>
      </c>
      <c r="I38" s="115">
        <v>7</v>
      </c>
      <c r="J38" s="93">
        <f t="shared" si="0"/>
        <v>1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>
        <v>0</v>
      </c>
      <c r="E39" s="92">
        <v>23</v>
      </c>
      <c r="F39" s="92">
        <v>0</v>
      </c>
      <c r="G39" s="92">
        <f t="shared" si="1"/>
        <v>23</v>
      </c>
      <c r="H39" s="92">
        <v>0</v>
      </c>
      <c r="I39" s="115">
        <v>21</v>
      </c>
      <c r="J39" s="93">
        <f t="shared" si="0"/>
        <v>1.0952380952380953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>
        <v>0</v>
      </c>
      <c r="E40" s="92">
        <v>44</v>
      </c>
      <c r="F40" s="92">
        <v>0</v>
      </c>
      <c r="G40" s="92">
        <f t="shared" si="1"/>
        <v>44</v>
      </c>
      <c r="H40" s="92">
        <v>0</v>
      </c>
      <c r="I40" s="92">
        <v>42</v>
      </c>
      <c r="J40" s="93">
        <f t="shared" si="0"/>
        <v>1.0476190476190477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>
        <v>8</v>
      </c>
      <c r="E41" s="92">
        <v>111</v>
      </c>
      <c r="F41" s="92">
        <v>0</v>
      </c>
      <c r="G41" s="92">
        <f t="shared" si="1"/>
        <v>119</v>
      </c>
      <c r="H41" s="92">
        <v>6</v>
      </c>
      <c r="I41" s="115">
        <v>102</v>
      </c>
      <c r="J41" s="93">
        <f t="shared" si="0"/>
        <v>1.1666666666666667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>
        <v>0</v>
      </c>
      <c r="E42" s="92">
        <v>9</v>
      </c>
      <c r="F42" s="92">
        <v>0</v>
      </c>
      <c r="G42" s="92">
        <f t="shared" si="1"/>
        <v>9</v>
      </c>
      <c r="H42" s="92">
        <v>0</v>
      </c>
      <c r="I42" s="115">
        <v>7</v>
      </c>
      <c r="J42" s="93">
        <f t="shared" si="0"/>
        <v>1.2857142857142858</v>
      </c>
    </row>
    <row r="43" spans="1:10" s="5" customFormat="1" x14ac:dyDescent="0.25">
      <c r="A43" s="66" t="s">
        <v>118</v>
      </c>
      <c r="B43" s="66" t="s">
        <v>119</v>
      </c>
      <c r="C43" s="66" t="s">
        <v>120</v>
      </c>
      <c r="D43" s="92">
        <v>2</v>
      </c>
      <c r="E43" s="92">
        <v>10</v>
      </c>
      <c r="F43" s="92">
        <v>0</v>
      </c>
      <c r="G43" s="92">
        <f t="shared" si="1"/>
        <v>12</v>
      </c>
      <c r="H43" s="92">
        <v>2</v>
      </c>
      <c r="I43" s="92">
        <v>10</v>
      </c>
      <c r="J43" s="93">
        <f t="shared" si="0"/>
        <v>1.2</v>
      </c>
    </row>
    <row r="44" spans="1:10" s="5" customFormat="1" x14ac:dyDescent="0.25">
      <c r="A44" s="66" t="s">
        <v>121</v>
      </c>
      <c r="B44" s="66" t="s">
        <v>122</v>
      </c>
      <c r="C44" s="66" t="s">
        <v>123</v>
      </c>
      <c r="D44" s="92">
        <v>2</v>
      </c>
      <c r="E44" s="92">
        <v>81</v>
      </c>
      <c r="F44" s="92">
        <v>0</v>
      </c>
      <c r="G44" s="92">
        <f t="shared" si="1"/>
        <v>83</v>
      </c>
      <c r="H44" s="92">
        <v>0</v>
      </c>
      <c r="I44" s="92">
        <v>85</v>
      </c>
      <c r="J44" s="93">
        <f t="shared" si="0"/>
        <v>0.97647058823529409</v>
      </c>
    </row>
    <row r="45" spans="1:10" s="5" customFormat="1" x14ac:dyDescent="0.25">
      <c r="A45" s="66" t="s">
        <v>124</v>
      </c>
      <c r="B45" s="66" t="s">
        <v>122</v>
      </c>
      <c r="C45" s="66" t="s">
        <v>125</v>
      </c>
      <c r="D45" s="92">
        <v>1</v>
      </c>
      <c r="E45" s="92">
        <v>31</v>
      </c>
      <c r="F45" s="92">
        <v>4</v>
      </c>
      <c r="G45" s="92">
        <f t="shared" si="1"/>
        <v>36</v>
      </c>
      <c r="H45" s="92">
        <v>0</v>
      </c>
      <c r="I45" s="92">
        <v>21</v>
      </c>
      <c r="J45" s="93">
        <f t="shared" si="0"/>
        <v>1.7142857142857142</v>
      </c>
    </row>
    <row r="46" spans="1:10" s="5" customFormat="1" x14ac:dyDescent="0.25">
      <c r="A46" s="66" t="s">
        <v>126</v>
      </c>
      <c r="B46" s="66" t="s">
        <v>127</v>
      </c>
      <c r="C46" s="66" t="s">
        <v>127</v>
      </c>
      <c r="D46" s="92">
        <v>2</v>
      </c>
      <c r="E46" s="92">
        <v>34</v>
      </c>
      <c r="F46" s="92">
        <v>0</v>
      </c>
      <c r="G46" s="92">
        <f t="shared" si="1"/>
        <v>36</v>
      </c>
      <c r="H46" s="92">
        <v>2</v>
      </c>
      <c r="I46" s="115">
        <v>35</v>
      </c>
      <c r="J46" s="93">
        <f t="shared" si="0"/>
        <v>1.0285714285714285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>
        <v>5</v>
      </c>
      <c r="E47" s="92">
        <v>46</v>
      </c>
      <c r="F47" s="92">
        <v>0</v>
      </c>
      <c r="G47" s="92">
        <f t="shared" si="1"/>
        <v>51</v>
      </c>
      <c r="H47" s="92">
        <v>1</v>
      </c>
      <c r="I47" s="115">
        <v>30</v>
      </c>
      <c r="J47" s="93">
        <f t="shared" si="0"/>
        <v>1.7</v>
      </c>
    </row>
    <row r="48" spans="1:10" s="5" customFormat="1" x14ac:dyDescent="0.25">
      <c r="A48" s="66" t="s">
        <v>131</v>
      </c>
      <c r="B48" s="66" t="s">
        <v>132</v>
      </c>
      <c r="C48" s="66" t="s">
        <v>133</v>
      </c>
      <c r="D48" s="92">
        <v>1</v>
      </c>
      <c r="E48" s="92">
        <v>20</v>
      </c>
      <c r="F48" s="92">
        <v>0</v>
      </c>
      <c r="G48" s="92">
        <f t="shared" si="1"/>
        <v>21</v>
      </c>
      <c r="H48" s="92">
        <v>0</v>
      </c>
      <c r="I48" s="115">
        <v>20</v>
      </c>
      <c r="J48" s="93">
        <f t="shared" si="0"/>
        <v>1.05</v>
      </c>
    </row>
    <row r="49" spans="1:10" s="5" customFormat="1" x14ac:dyDescent="0.25">
      <c r="A49" s="66" t="s">
        <v>134</v>
      </c>
      <c r="B49" s="66" t="s">
        <v>135</v>
      </c>
      <c r="C49" s="66" t="s">
        <v>136</v>
      </c>
      <c r="D49" s="92">
        <v>7</v>
      </c>
      <c r="E49" s="92">
        <v>85</v>
      </c>
      <c r="F49" s="92">
        <v>0</v>
      </c>
      <c r="G49" s="92">
        <f t="shared" si="1"/>
        <v>92</v>
      </c>
      <c r="H49" s="92">
        <v>0</v>
      </c>
      <c r="I49" s="92">
        <v>99</v>
      </c>
      <c r="J49" s="93">
        <f t="shared" si="0"/>
        <v>0.92929292929292928</v>
      </c>
    </row>
    <row r="50" spans="1:10" s="5" customFormat="1" x14ac:dyDescent="0.25">
      <c r="A50" s="66" t="s">
        <v>137</v>
      </c>
      <c r="B50" s="66" t="s">
        <v>138</v>
      </c>
      <c r="C50" s="66" t="s">
        <v>139</v>
      </c>
      <c r="D50" s="92">
        <v>8</v>
      </c>
      <c r="E50" s="92">
        <v>108</v>
      </c>
      <c r="F50" s="92">
        <v>0</v>
      </c>
      <c r="G50" s="92">
        <f t="shared" si="1"/>
        <v>116</v>
      </c>
      <c r="H50" s="92">
        <v>0</v>
      </c>
      <c r="I50" s="115">
        <v>87</v>
      </c>
      <c r="J50" s="93">
        <f t="shared" si="0"/>
        <v>1.3333333333333333</v>
      </c>
    </row>
    <row r="51" spans="1:10" s="5" customFormat="1" x14ac:dyDescent="0.25">
      <c r="A51" s="66" t="s">
        <v>140</v>
      </c>
      <c r="B51" s="66" t="s">
        <v>141</v>
      </c>
      <c r="C51" s="66" t="s">
        <v>142</v>
      </c>
      <c r="D51" s="92">
        <v>8</v>
      </c>
      <c r="E51" s="92">
        <v>72</v>
      </c>
      <c r="F51" s="92">
        <v>0</v>
      </c>
      <c r="G51" s="92">
        <f t="shared" si="1"/>
        <v>80</v>
      </c>
      <c r="H51" s="92">
        <v>3</v>
      </c>
      <c r="I51" s="115">
        <v>81</v>
      </c>
      <c r="J51" s="93">
        <f t="shared" si="0"/>
        <v>0.98765432098765427</v>
      </c>
    </row>
    <row r="52" spans="1:10" s="5" customFormat="1" x14ac:dyDescent="0.25">
      <c r="A52" s="66" t="s">
        <v>143</v>
      </c>
      <c r="B52" s="66" t="s">
        <v>144</v>
      </c>
      <c r="C52" s="66" t="s">
        <v>145</v>
      </c>
      <c r="D52" s="92">
        <v>1</v>
      </c>
      <c r="E52" s="92">
        <v>34</v>
      </c>
      <c r="F52" s="92">
        <v>0</v>
      </c>
      <c r="G52" s="92">
        <f t="shared" si="1"/>
        <v>35</v>
      </c>
      <c r="H52" s="92">
        <v>0</v>
      </c>
      <c r="I52" s="92">
        <v>36</v>
      </c>
      <c r="J52" s="93">
        <f t="shared" si="0"/>
        <v>0.97222222222222221</v>
      </c>
    </row>
    <row r="53" spans="1:10" s="5" customFormat="1" x14ac:dyDescent="0.25">
      <c r="A53" s="116" t="s">
        <v>146</v>
      </c>
      <c r="B53" s="116" t="s">
        <v>147</v>
      </c>
      <c r="C53" s="116" t="s">
        <v>148</v>
      </c>
      <c r="D53" s="117">
        <v>1</v>
      </c>
      <c r="E53" s="117">
        <v>11</v>
      </c>
      <c r="F53" s="117">
        <v>0</v>
      </c>
      <c r="G53" s="117">
        <f t="shared" si="1"/>
        <v>12</v>
      </c>
      <c r="H53" s="117">
        <v>0</v>
      </c>
      <c r="I53" s="117">
        <v>21</v>
      </c>
      <c r="J53" s="118">
        <f t="shared" si="0"/>
        <v>0.5714285714285714</v>
      </c>
    </row>
    <row r="54" spans="1:10" s="5" customFormat="1" x14ac:dyDescent="0.25">
      <c r="A54" s="66" t="s">
        <v>149</v>
      </c>
      <c r="B54" s="66" t="s">
        <v>147</v>
      </c>
      <c r="C54" s="66" t="s">
        <v>150</v>
      </c>
      <c r="D54" s="92">
        <v>3</v>
      </c>
      <c r="E54" s="92">
        <v>27</v>
      </c>
      <c r="F54" s="92">
        <v>0</v>
      </c>
      <c r="G54" s="92">
        <f t="shared" si="1"/>
        <v>30</v>
      </c>
      <c r="H54" s="92">
        <v>0</v>
      </c>
      <c r="I54" s="115">
        <v>26</v>
      </c>
      <c r="J54" s="93">
        <f t="shared" si="0"/>
        <v>1.1538461538461537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>
        <v>4</v>
      </c>
      <c r="E55" s="92">
        <v>63</v>
      </c>
      <c r="F55" s="92">
        <v>0</v>
      </c>
      <c r="G55" s="92">
        <f t="shared" si="1"/>
        <v>67</v>
      </c>
      <c r="H55" s="92">
        <v>4</v>
      </c>
      <c r="I55" s="115">
        <v>49</v>
      </c>
      <c r="J55" s="93">
        <f t="shared" si="0"/>
        <v>1.3673469387755102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>
        <v>2</v>
      </c>
      <c r="E56" s="92">
        <v>14</v>
      </c>
      <c r="F56" s="92">
        <v>0</v>
      </c>
      <c r="G56" s="92">
        <f t="shared" si="1"/>
        <v>16</v>
      </c>
      <c r="H56" s="92">
        <v>0</v>
      </c>
      <c r="I56" s="115">
        <v>17</v>
      </c>
      <c r="J56" s="93">
        <f t="shared" si="0"/>
        <v>0.94117647058823528</v>
      </c>
    </row>
    <row r="57" spans="1:10" s="5" customFormat="1" x14ac:dyDescent="0.25">
      <c r="A57" s="66" t="s">
        <v>157</v>
      </c>
      <c r="B57" s="66" t="s">
        <v>155</v>
      </c>
      <c r="C57" s="66" t="s">
        <v>158</v>
      </c>
      <c r="D57" s="92">
        <v>1</v>
      </c>
      <c r="E57" s="92">
        <v>23</v>
      </c>
      <c r="F57" s="92">
        <v>0</v>
      </c>
      <c r="G57" s="92">
        <f t="shared" si="1"/>
        <v>24</v>
      </c>
      <c r="H57" s="92">
        <v>0</v>
      </c>
      <c r="I57" s="115">
        <v>25</v>
      </c>
      <c r="J57" s="93">
        <f t="shared" si="0"/>
        <v>0.96</v>
      </c>
    </row>
    <row r="58" spans="1:10" s="5" customFormat="1" x14ac:dyDescent="0.25">
      <c r="A58" s="66" t="s">
        <v>159</v>
      </c>
      <c r="B58" s="66" t="s">
        <v>160</v>
      </c>
      <c r="C58" s="66" t="s">
        <v>161</v>
      </c>
      <c r="D58" s="92">
        <v>0</v>
      </c>
      <c r="E58" s="92">
        <v>32</v>
      </c>
      <c r="F58" s="92">
        <v>0</v>
      </c>
      <c r="G58" s="92">
        <f t="shared" si="1"/>
        <v>32</v>
      </c>
      <c r="H58" s="92">
        <v>0</v>
      </c>
      <c r="I58" s="115">
        <v>30</v>
      </c>
      <c r="J58" s="93">
        <f t="shared" si="0"/>
        <v>1.0666666666666667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>
        <v>0</v>
      </c>
      <c r="E59" s="92">
        <v>40</v>
      </c>
      <c r="F59" s="92">
        <v>0</v>
      </c>
      <c r="G59" s="92">
        <f t="shared" si="1"/>
        <v>40</v>
      </c>
      <c r="H59" s="92">
        <v>0</v>
      </c>
      <c r="I59" s="115">
        <v>40</v>
      </c>
      <c r="J59" s="93">
        <f t="shared" si="0"/>
        <v>1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>
        <v>11</v>
      </c>
      <c r="E60" s="92">
        <v>136</v>
      </c>
      <c r="F60" s="92">
        <v>0</v>
      </c>
      <c r="G60" s="92">
        <f t="shared" si="1"/>
        <v>147</v>
      </c>
      <c r="H60" s="92">
        <v>5</v>
      </c>
      <c r="I60" s="115">
        <v>81</v>
      </c>
      <c r="J60" s="93">
        <f t="shared" si="0"/>
        <v>1.8148148148148149</v>
      </c>
    </row>
    <row r="61" spans="1:10" s="5" customFormat="1" x14ac:dyDescent="0.25">
      <c r="A61" s="66" t="s">
        <v>168</v>
      </c>
      <c r="B61" s="66" t="s">
        <v>169</v>
      </c>
      <c r="C61" s="66" t="s">
        <v>170</v>
      </c>
      <c r="D61" s="92">
        <v>1</v>
      </c>
      <c r="E61" s="92">
        <v>25</v>
      </c>
      <c r="F61" s="92">
        <v>0</v>
      </c>
      <c r="G61" s="92">
        <f t="shared" si="1"/>
        <v>26</v>
      </c>
      <c r="H61" s="92">
        <v>1</v>
      </c>
      <c r="I61" s="115">
        <v>24</v>
      </c>
      <c r="J61" s="93">
        <f t="shared" si="0"/>
        <v>1.0833333333333333</v>
      </c>
    </row>
    <row r="62" spans="1:10" s="5" customFormat="1" x14ac:dyDescent="0.25">
      <c r="A62" s="66" t="s">
        <v>171</v>
      </c>
      <c r="B62" s="66" t="s">
        <v>172</v>
      </c>
      <c r="C62" s="66" t="s">
        <v>172</v>
      </c>
      <c r="D62" s="92">
        <v>6</v>
      </c>
      <c r="E62" s="92">
        <v>84</v>
      </c>
      <c r="F62" s="92">
        <v>0</v>
      </c>
      <c r="G62" s="92">
        <f t="shared" si="1"/>
        <v>90</v>
      </c>
      <c r="H62" s="92">
        <v>1</v>
      </c>
      <c r="I62" s="115">
        <v>101</v>
      </c>
      <c r="J62" s="93">
        <f t="shared" si="0"/>
        <v>0.8910891089108911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>
        <v>1</v>
      </c>
      <c r="E63" s="92">
        <v>28</v>
      </c>
      <c r="F63" s="92">
        <v>0</v>
      </c>
      <c r="G63" s="92">
        <f t="shared" si="1"/>
        <v>29</v>
      </c>
      <c r="H63" s="92">
        <v>0</v>
      </c>
      <c r="I63" s="115">
        <v>22</v>
      </c>
      <c r="J63" s="93">
        <f t="shared" si="0"/>
        <v>1.3181818181818181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>
        <v>2</v>
      </c>
      <c r="E64" s="92">
        <v>18</v>
      </c>
      <c r="F64" s="92">
        <v>0</v>
      </c>
      <c r="G64" s="92">
        <f t="shared" si="1"/>
        <v>20</v>
      </c>
      <c r="H64" s="92">
        <v>0</v>
      </c>
      <c r="I64" s="115">
        <v>21</v>
      </c>
      <c r="J64" s="93">
        <f t="shared" si="0"/>
        <v>0.95238095238095233</v>
      </c>
    </row>
    <row r="65" spans="1:28" s="5" customFormat="1" x14ac:dyDescent="0.25">
      <c r="A65" s="66" t="s">
        <v>181</v>
      </c>
      <c r="B65" s="66" t="s">
        <v>180</v>
      </c>
      <c r="C65" s="66" t="s">
        <v>429</v>
      </c>
      <c r="D65" s="92">
        <v>3</v>
      </c>
      <c r="E65" s="92">
        <v>158</v>
      </c>
      <c r="F65" s="92">
        <v>0</v>
      </c>
      <c r="G65" s="92">
        <f t="shared" si="1"/>
        <v>161</v>
      </c>
      <c r="H65" s="92">
        <v>0</v>
      </c>
      <c r="I65" s="115">
        <v>161</v>
      </c>
      <c r="J65" s="93">
        <f t="shared" si="0"/>
        <v>1</v>
      </c>
    </row>
    <row r="66" spans="1:28" s="5" customFormat="1" x14ac:dyDescent="0.25">
      <c r="A66" s="66" t="s">
        <v>183</v>
      </c>
      <c r="B66" s="66" t="s">
        <v>180</v>
      </c>
      <c r="C66" s="66" t="s">
        <v>184</v>
      </c>
      <c r="D66" s="92">
        <v>4</v>
      </c>
      <c r="E66" s="92">
        <v>167</v>
      </c>
      <c r="F66" s="92">
        <v>0</v>
      </c>
      <c r="G66" s="92">
        <f t="shared" si="1"/>
        <v>171</v>
      </c>
      <c r="H66" s="92">
        <v>0</v>
      </c>
      <c r="I66" s="115">
        <v>176</v>
      </c>
      <c r="J66" s="93">
        <f t="shared" si="0"/>
        <v>0.97159090909090906</v>
      </c>
    </row>
    <row r="67" spans="1:28" x14ac:dyDescent="0.25">
      <c r="A67" s="66" t="s">
        <v>187</v>
      </c>
      <c r="B67" s="66" t="s">
        <v>180</v>
      </c>
      <c r="C67" s="66" t="s">
        <v>188</v>
      </c>
      <c r="D67" s="92">
        <v>2</v>
      </c>
      <c r="E67" s="92">
        <v>64</v>
      </c>
      <c r="F67" s="92">
        <v>0</v>
      </c>
      <c r="G67" s="92">
        <f t="shared" si="1"/>
        <v>66</v>
      </c>
      <c r="H67" s="92">
        <v>0</v>
      </c>
      <c r="I67" s="115">
        <v>68</v>
      </c>
      <c r="J67" s="93">
        <f t="shared" si="0"/>
        <v>0.97058823529411764</v>
      </c>
    </row>
    <row r="68" spans="1:28" s="5" customFormat="1" x14ac:dyDescent="0.25">
      <c r="A68" s="66" t="s">
        <v>189</v>
      </c>
      <c r="B68" s="66" t="s">
        <v>180</v>
      </c>
      <c r="C68" s="66" t="s">
        <v>190</v>
      </c>
      <c r="D68" s="92">
        <v>10</v>
      </c>
      <c r="E68" s="92">
        <v>120</v>
      </c>
      <c r="F68" s="92">
        <v>0</v>
      </c>
      <c r="G68" s="92">
        <f t="shared" si="1"/>
        <v>130</v>
      </c>
      <c r="H68" s="92">
        <v>0</v>
      </c>
      <c r="I68" s="92">
        <v>139</v>
      </c>
      <c r="J68" s="93">
        <f t="shared" si="0"/>
        <v>0.93525179856115104</v>
      </c>
    </row>
    <row r="69" spans="1:28" s="5" customFormat="1" x14ac:dyDescent="0.25">
      <c r="A69" s="66" t="s">
        <v>412</v>
      </c>
      <c r="B69" s="66" t="s">
        <v>180</v>
      </c>
      <c r="C69" s="66" t="s">
        <v>430</v>
      </c>
      <c r="D69" s="92">
        <v>0</v>
      </c>
      <c r="E69" s="92">
        <v>167</v>
      </c>
      <c r="F69" s="92">
        <v>0</v>
      </c>
      <c r="G69" s="92">
        <f t="shared" si="1"/>
        <v>167</v>
      </c>
      <c r="H69" s="92">
        <v>0</v>
      </c>
      <c r="I69" s="115">
        <v>176</v>
      </c>
      <c r="J69" s="93">
        <f t="shared" si="0"/>
        <v>0.94886363636363635</v>
      </c>
    </row>
    <row r="70" spans="1:28" s="5" customFormat="1" x14ac:dyDescent="0.25">
      <c r="A70" s="66" t="s">
        <v>191</v>
      </c>
      <c r="B70" s="66" t="s">
        <v>180</v>
      </c>
      <c r="C70" s="66" t="s">
        <v>192</v>
      </c>
      <c r="D70" s="92">
        <v>2</v>
      </c>
      <c r="E70" s="92">
        <v>104</v>
      </c>
      <c r="F70" s="92">
        <v>0</v>
      </c>
      <c r="G70" s="92">
        <f t="shared" si="1"/>
        <v>106</v>
      </c>
      <c r="H70" s="92">
        <v>1</v>
      </c>
      <c r="I70" s="115">
        <v>108</v>
      </c>
      <c r="J70" s="93">
        <f t="shared" si="0"/>
        <v>0.98148148148148151</v>
      </c>
      <c r="AB70" s="5" t="s">
        <v>87</v>
      </c>
    </row>
    <row r="71" spans="1:28" s="5" customFormat="1" x14ac:dyDescent="0.25">
      <c r="A71" s="66" t="s">
        <v>409</v>
      </c>
      <c r="B71" s="66" t="s">
        <v>180</v>
      </c>
      <c r="C71" s="66" t="s">
        <v>186</v>
      </c>
      <c r="D71" s="92">
        <v>0</v>
      </c>
      <c r="E71" s="92">
        <v>215</v>
      </c>
      <c r="F71" s="92">
        <v>0</v>
      </c>
      <c r="G71" s="92">
        <f t="shared" si="1"/>
        <v>215</v>
      </c>
      <c r="H71" s="92">
        <v>0</v>
      </c>
      <c r="I71" s="115">
        <v>246</v>
      </c>
      <c r="J71" s="93">
        <f t="shared" si="0"/>
        <v>0.87398373983739841</v>
      </c>
    </row>
    <row r="72" spans="1:28" s="5" customFormat="1" x14ac:dyDescent="0.25">
      <c r="A72" s="66" t="s">
        <v>193</v>
      </c>
      <c r="B72" s="66" t="s">
        <v>180</v>
      </c>
      <c r="C72" s="66" t="s">
        <v>194</v>
      </c>
      <c r="D72" s="92">
        <v>1</v>
      </c>
      <c r="E72" s="92">
        <v>48</v>
      </c>
      <c r="F72" s="92">
        <v>0</v>
      </c>
      <c r="G72" s="92">
        <f t="shared" si="1"/>
        <v>49</v>
      </c>
      <c r="H72" s="92">
        <v>0</v>
      </c>
      <c r="I72" s="115">
        <v>47</v>
      </c>
      <c r="J72" s="93">
        <f t="shared" si="0"/>
        <v>1.0425531914893618</v>
      </c>
    </row>
    <row r="73" spans="1:28" s="5" customFormat="1" x14ac:dyDescent="0.25">
      <c r="A73" s="66" t="s">
        <v>195</v>
      </c>
      <c r="B73" s="66" t="s">
        <v>180</v>
      </c>
      <c r="C73" s="66" t="s">
        <v>196</v>
      </c>
      <c r="D73" s="92">
        <v>2</v>
      </c>
      <c r="E73" s="92">
        <v>181</v>
      </c>
      <c r="F73" s="92">
        <v>0</v>
      </c>
      <c r="G73" s="92">
        <f t="shared" si="1"/>
        <v>183</v>
      </c>
      <c r="H73" s="92">
        <v>0</v>
      </c>
      <c r="I73" s="92">
        <v>201</v>
      </c>
      <c r="J73" s="93">
        <f t="shared" si="0"/>
        <v>0.91044776119402981</v>
      </c>
    </row>
    <row r="74" spans="1:28" x14ac:dyDescent="0.25">
      <c r="A74" s="66" t="s">
        <v>197</v>
      </c>
      <c r="B74" s="66" t="s">
        <v>180</v>
      </c>
      <c r="C74" s="66" t="s">
        <v>198</v>
      </c>
      <c r="D74" s="92">
        <v>20</v>
      </c>
      <c r="E74" s="92">
        <v>691</v>
      </c>
      <c r="F74" s="92">
        <v>0</v>
      </c>
      <c r="G74" s="92">
        <f t="shared" si="1"/>
        <v>711</v>
      </c>
      <c r="H74" s="92">
        <v>0</v>
      </c>
      <c r="I74" s="115">
        <v>680</v>
      </c>
      <c r="J74" s="93">
        <f t="shared" si="0"/>
        <v>1.0455882352941177</v>
      </c>
    </row>
    <row r="75" spans="1:28" s="5" customFormat="1" x14ac:dyDescent="0.25">
      <c r="A75" s="116" t="s">
        <v>199</v>
      </c>
      <c r="B75" s="116" t="s">
        <v>180</v>
      </c>
      <c r="C75" s="116" t="s">
        <v>200</v>
      </c>
      <c r="D75" s="117">
        <v>5</v>
      </c>
      <c r="E75" s="117">
        <v>136</v>
      </c>
      <c r="F75" s="117">
        <v>0</v>
      </c>
      <c r="G75" s="117">
        <f t="shared" si="1"/>
        <v>141</v>
      </c>
      <c r="H75" s="117">
        <v>0</v>
      </c>
      <c r="I75" s="117">
        <v>182</v>
      </c>
      <c r="J75" s="118">
        <f t="shared" si="0"/>
        <v>0.77472527472527475</v>
      </c>
    </row>
    <row r="76" spans="1:28" s="5" customFormat="1" x14ac:dyDescent="0.25">
      <c r="A76" s="66" t="s">
        <v>201</v>
      </c>
      <c r="B76" s="66" t="s">
        <v>180</v>
      </c>
      <c r="C76" s="66" t="s">
        <v>447</v>
      </c>
      <c r="D76" s="92">
        <v>4</v>
      </c>
      <c r="E76" s="92">
        <v>761</v>
      </c>
      <c r="F76" s="92">
        <v>0</v>
      </c>
      <c r="G76" s="92">
        <f t="shared" si="1"/>
        <v>765</v>
      </c>
      <c r="H76" s="92">
        <v>4</v>
      </c>
      <c r="I76" s="92">
        <v>670</v>
      </c>
      <c r="J76" s="93">
        <f t="shared" si="0"/>
        <v>1.1417910447761195</v>
      </c>
    </row>
    <row r="77" spans="1:28" x14ac:dyDescent="0.25">
      <c r="A77" s="66" t="s">
        <v>203</v>
      </c>
      <c r="B77" s="66" t="s">
        <v>180</v>
      </c>
      <c r="C77" s="66" t="s">
        <v>448</v>
      </c>
      <c r="D77" s="92">
        <v>2</v>
      </c>
      <c r="E77" s="92">
        <v>324</v>
      </c>
      <c r="F77" s="92">
        <v>0</v>
      </c>
      <c r="G77" s="92">
        <f t="shared" si="1"/>
        <v>326</v>
      </c>
      <c r="H77" s="92">
        <v>0</v>
      </c>
      <c r="I77" s="92">
        <v>357</v>
      </c>
      <c r="J77" s="93">
        <f t="shared" si="0"/>
        <v>0.91316526610644255</v>
      </c>
    </row>
    <row r="78" spans="1:28" x14ac:dyDescent="0.25">
      <c r="A78" s="66" t="s">
        <v>418</v>
      </c>
      <c r="B78" s="66" t="s">
        <v>180</v>
      </c>
      <c r="C78" s="66" t="s">
        <v>449</v>
      </c>
      <c r="D78" s="92">
        <v>0</v>
      </c>
      <c r="E78" s="92">
        <v>180</v>
      </c>
      <c r="F78" s="92">
        <v>0</v>
      </c>
      <c r="G78" s="92">
        <f t="shared" si="1"/>
        <v>180</v>
      </c>
      <c r="H78" s="92">
        <v>0</v>
      </c>
      <c r="I78" s="92">
        <v>184</v>
      </c>
      <c r="J78" s="93">
        <f t="shared" ref="J78:J117" si="2">G78/I78</f>
        <v>0.97826086956521741</v>
      </c>
    </row>
    <row r="79" spans="1:28" s="5" customFormat="1" x14ac:dyDescent="0.25">
      <c r="A79" s="66" t="s">
        <v>205</v>
      </c>
      <c r="B79" s="66" t="s">
        <v>180</v>
      </c>
      <c r="C79" s="66" t="s">
        <v>206</v>
      </c>
      <c r="D79" s="92">
        <v>6</v>
      </c>
      <c r="E79" s="92">
        <v>72</v>
      </c>
      <c r="F79" s="92">
        <v>0</v>
      </c>
      <c r="G79" s="92">
        <f>SUM(D79:F79)</f>
        <v>78</v>
      </c>
      <c r="H79" s="92">
        <v>0</v>
      </c>
      <c r="I79" s="115">
        <v>68</v>
      </c>
      <c r="J79" s="93">
        <f>G79/I79</f>
        <v>1.1470588235294117</v>
      </c>
    </row>
    <row r="80" spans="1:28" s="5" customFormat="1" x14ac:dyDescent="0.25">
      <c r="A80" s="66" t="s">
        <v>207</v>
      </c>
      <c r="B80" s="66" t="s">
        <v>208</v>
      </c>
      <c r="C80" s="66" t="s">
        <v>208</v>
      </c>
      <c r="D80" s="92">
        <v>4</v>
      </c>
      <c r="E80" s="92">
        <v>29</v>
      </c>
      <c r="F80" s="92">
        <v>0</v>
      </c>
      <c r="G80" s="92">
        <f t="shared" ref="G80:G116" si="3">SUM(D80:F80)</f>
        <v>33</v>
      </c>
      <c r="H80" s="92">
        <v>4</v>
      </c>
      <c r="I80" s="92">
        <v>35</v>
      </c>
      <c r="J80" s="93">
        <f t="shared" si="2"/>
        <v>0.94285714285714284</v>
      </c>
    </row>
    <row r="81" spans="1:10" s="5" customFormat="1" x14ac:dyDescent="0.25">
      <c r="A81" s="66" t="s">
        <v>209</v>
      </c>
      <c r="B81" s="66" t="s">
        <v>210</v>
      </c>
      <c r="C81" s="66" t="s">
        <v>211</v>
      </c>
      <c r="D81" s="92">
        <v>2</v>
      </c>
      <c r="E81" s="92">
        <v>20</v>
      </c>
      <c r="F81" s="92">
        <v>0</v>
      </c>
      <c r="G81" s="92">
        <f t="shared" si="3"/>
        <v>22</v>
      </c>
      <c r="H81" s="92">
        <v>0</v>
      </c>
      <c r="I81" s="92">
        <v>15</v>
      </c>
      <c r="J81" s="93">
        <f t="shared" si="2"/>
        <v>1.4666666666666666</v>
      </c>
    </row>
    <row r="82" spans="1:10" s="5" customFormat="1" x14ac:dyDescent="0.25">
      <c r="A82" s="74" t="s">
        <v>433</v>
      </c>
      <c r="B82" s="66" t="s">
        <v>210</v>
      </c>
      <c r="C82" s="66" t="s">
        <v>434</v>
      </c>
      <c r="D82" s="92">
        <v>0</v>
      </c>
      <c r="E82" s="92">
        <v>13</v>
      </c>
      <c r="F82" s="92">
        <v>0</v>
      </c>
      <c r="G82" s="92">
        <f t="shared" si="3"/>
        <v>13</v>
      </c>
      <c r="H82" s="92">
        <v>0</v>
      </c>
      <c r="I82" s="92">
        <v>7</v>
      </c>
      <c r="J82" s="93">
        <f t="shared" si="2"/>
        <v>1.8571428571428572</v>
      </c>
    </row>
    <row r="83" spans="1:10" s="5" customFormat="1" ht="12" customHeight="1" x14ac:dyDescent="0.25">
      <c r="A83" s="66" t="s">
        <v>212</v>
      </c>
      <c r="B83" s="66" t="s">
        <v>213</v>
      </c>
      <c r="C83" s="66" t="s">
        <v>214</v>
      </c>
      <c r="D83" s="92">
        <v>8</v>
      </c>
      <c r="E83" s="92">
        <v>48</v>
      </c>
      <c r="F83" s="92">
        <v>0</v>
      </c>
      <c r="G83" s="92">
        <f t="shared" si="3"/>
        <v>56</v>
      </c>
      <c r="H83" s="92">
        <v>0</v>
      </c>
      <c r="I83" s="115">
        <v>63</v>
      </c>
      <c r="J83" s="93">
        <f t="shared" si="2"/>
        <v>0.88888888888888884</v>
      </c>
    </row>
    <row r="84" spans="1:10" s="5" customFormat="1" x14ac:dyDescent="0.25">
      <c r="A84" s="66" t="s">
        <v>215</v>
      </c>
      <c r="B84" s="66" t="s">
        <v>216</v>
      </c>
      <c r="C84" s="66" t="s">
        <v>216</v>
      </c>
      <c r="D84" s="92">
        <v>1</v>
      </c>
      <c r="E84" s="92">
        <v>30</v>
      </c>
      <c r="F84" s="92">
        <v>0</v>
      </c>
      <c r="G84" s="92">
        <f t="shared" si="3"/>
        <v>31</v>
      </c>
      <c r="H84" s="92">
        <v>1</v>
      </c>
      <c r="I84" s="92">
        <v>14</v>
      </c>
      <c r="J84" s="93">
        <f t="shared" si="2"/>
        <v>2.2142857142857144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>
        <v>3</v>
      </c>
      <c r="E85" s="92">
        <v>56</v>
      </c>
      <c r="F85" s="92">
        <v>0</v>
      </c>
      <c r="G85" s="92">
        <f t="shared" si="3"/>
        <v>59</v>
      </c>
      <c r="H85" s="92">
        <v>3</v>
      </c>
      <c r="I85" s="115">
        <v>46</v>
      </c>
      <c r="J85" s="93">
        <f t="shared" si="2"/>
        <v>1.2826086956521738</v>
      </c>
    </row>
    <row r="86" spans="1:10" x14ac:dyDescent="0.25">
      <c r="A86" s="116" t="s">
        <v>218</v>
      </c>
      <c r="B86" s="116" t="s">
        <v>219</v>
      </c>
      <c r="C86" s="116" t="s">
        <v>220</v>
      </c>
      <c r="D86" s="117">
        <v>2</v>
      </c>
      <c r="E86" s="117">
        <v>86</v>
      </c>
      <c r="F86" s="117">
        <v>0</v>
      </c>
      <c r="G86" s="117">
        <f t="shared" si="3"/>
        <v>88</v>
      </c>
      <c r="H86" s="117">
        <v>2</v>
      </c>
      <c r="I86" s="117">
        <v>126</v>
      </c>
      <c r="J86" s="118">
        <f t="shared" si="2"/>
        <v>0.69841269841269837</v>
      </c>
    </row>
    <row r="87" spans="1:10" s="5" customFormat="1" x14ac:dyDescent="0.25">
      <c r="A87" s="66" t="s">
        <v>221</v>
      </c>
      <c r="B87" s="66" t="s">
        <v>219</v>
      </c>
      <c r="C87" s="66" t="s">
        <v>222</v>
      </c>
      <c r="D87" s="92">
        <v>5</v>
      </c>
      <c r="E87" s="92">
        <v>45</v>
      </c>
      <c r="F87" s="92">
        <v>0</v>
      </c>
      <c r="G87" s="92">
        <f t="shared" si="3"/>
        <v>50</v>
      </c>
      <c r="H87" s="92">
        <v>1</v>
      </c>
      <c r="I87" s="115">
        <v>47</v>
      </c>
      <c r="J87" s="93">
        <f t="shared" si="2"/>
        <v>1.0638297872340425</v>
      </c>
    </row>
    <row r="88" spans="1:10" s="5" customFormat="1" x14ac:dyDescent="0.25">
      <c r="A88" s="66" t="s">
        <v>223</v>
      </c>
      <c r="B88" s="66" t="s">
        <v>224</v>
      </c>
      <c r="C88" s="66" t="s">
        <v>225</v>
      </c>
      <c r="D88" s="92">
        <v>5</v>
      </c>
      <c r="E88" s="92">
        <v>54</v>
      </c>
      <c r="F88" s="92">
        <v>0</v>
      </c>
      <c r="G88" s="92">
        <f t="shared" si="3"/>
        <v>59</v>
      </c>
      <c r="H88" s="92">
        <v>4</v>
      </c>
      <c r="I88" s="115">
        <v>47</v>
      </c>
      <c r="J88" s="93">
        <f t="shared" si="2"/>
        <v>1.2553191489361701</v>
      </c>
    </row>
    <row r="89" spans="1:10" s="5" customFormat="1" x14ac:dyDescent="0.25">
      <c r="A89" s="66" t="s">
        <v>226</v>
      </c>
      <c r="B89" s="66" t="s">
        <v>227</v>
      </c>
      <c r="C89" s="66" t="s">
        <v>228</v>
      </c>
      <c r="D89" s="92">
        <v>5</v>
      </c>
      <c r="E89" s="92">
        <v>32</v>
      </c>
      <c r="F89" s="92">
        <v>0</v>
      </c>
      <c r="G89" s="92">
        <f t="shared" si="3"/>
        <v>37</v>
      </c>
      <c r="H89" s="92">
        <v>5</v>
      </c>
      <c r="I89" s="115">
        <v>35</v>
      </c>
      <c r="J89" s="93">
        <f t="shared" si="2"/>
        <v>1.0571428571428572</v>
      </c>
    </row>
    <row r="90" spans="1:10" s="5" customFormat="1" x14ac:dyDescent="0.25">
      <c r="A90" s="66" t="s">
        <v>229</v>
      </c>
      <c r="B90" s="66" t="s">
        <v>230</v>
      </c>
      <c r="C90" s="66" t="s">
        <v>231</v>
      </c>
      <c r="D90" s="92">
        <v>18</v>
      </c>
      <c r="E90" s="92">
        <v>236</v>
      </c>
      <c r="F90" s="92">
        <v>0</v>
      </c>
      <c r="G90" s="92">
        <f t="shared" si="3"/>
        <v>254</v>
      </c>
      <c r="H90" s="92">
        <v>0</v>
      </c>
      <c r="I90" s="92">
        <v>148</v>
      </c>
      <c r="J90" s="93">
        <f t="shared" si="2"/>
        <v>1.7162162162162162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>
        <v>2</v>
      </c>
      <c r="E91" s="92">
        <v>49</v>
      </c>
      <c r="F91" s="92">
        <v>0</v>
      </c>
      <c r="G91" s="92">
        <f t="shared" si="3"/>
        <v>51</v>
      </c>
      <c r="H91" s="92">
        <v>1</v>
      </c>
      <c r="I91" s="92">
        <v>24</v>
      </c>
      <c r="J91" s="93">
        <f t="shared" si="2"/>
        <v>2.125</v>
      </c>
    </row>
    <row r="92" spans="1:10" s="5" customFormat="1" x14ac:dyDescent="0.25">
      <c r="A92" s="116" t="s">
        <v>235</v>
      </c>
      <c r="B92" s="116" t="s">
        <v>236</v>
      </c>
      <c r="C92" s="116" t="s">
        <v>237</v>
      </c>
      <c r="D92" s="117">
        <v>0</v>
      </c>
      <c r="E92" s="117">
        <v>0</v>
      </c>
      <c r="F92" s="117">
        <v>0</v>
      </c>
      <c r="G92" s="117">
        <f t="shared" si="3"/>
        <v>0</v>
      </c>
      <c r="H92" s="117">
        <v>0</v>
      </c>
      <c r="I92" s="117">
        <v>3</v>
      </c>
      <c r="J92" s="118">
        <f t="shared" si="2"/>
        <v>0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>
        <v>6</v>
      </c>
      <c r="E93" s="92">
        <v>108</v>
      </c>
      <c r="F93" s="92">
        <v>0</v>
      </c>
      <c r="G93" s="92">
        <f t="shared" si="3"/>
        <v>114</v>
      </c>
      <c r="H93" s="92">
        <v>5</v>
      </c>
      <c r="I93" s="115">
        <v>106</v>
      </c>
      <c r="J93" s="93">
        <f t="shared" si="2"/>
        <v>1.0754716981132075</v>
      </c>
    </row>
    <row r="94" spans="1:10" s="5" customFormat="1" x14ac:dyDescent="0.25">
      <c r="A94" s="66" t="s">
        <v>244</v>
      </c>
      <c r="B94" s="66" t="s">
        <v>242</v>
      </c>
      <c r="C94" s="66" t="s">
        <v>242</v>
      </c>
      <c r="D94" s="92">
        <v>3</v>
      </c>
      <c r="E94" s="92">
        <v>89</v>
      </c>
      <c r="F94" s="92">
        <v>0</v>
      </c>
      <c r="G94" s="92">
        <f t="shared" si="3"/>
        <v>92</v>
      </c>
      <c r="H94" s="92">
        <v>3</v>
      </c>
      <c r="I94" s="115">
        <v>92</v>
      </c>
      <c r="J94" s="93">
        <f t="shared" si="2"/>
        <v>1</v>
      </c>
    </row>
    <row r="95" spans="1:10" s="5" customFormat="1" x14ac:dyDescent="0.25">
      <c r="A95" s="66" t="s">
        <v>245</v>
      </c>
      <c r="B95" s="66" t="s">
        <v>246</v>
      </c>
      <c r="C95" s="66" t="s">
        <v>247</v>
      </c>
      <c r="D95" s="92">
        <v>5</v>
      </c>
      <c r="E95" s="92">
        <v>62</v>
      </c>
      <c r="F95" s="92">
        <v>0</v>
      </c>
      <c r="G95" s="92">
        <f t="shared" si="3"/>
        <v>67</v>
      </c>
      <c r="H95" s="92">
        <v>2</v>
      </c>
      <c r="I95" s="115">
        <v>66</v>
      </c>
      <c r="J95" s="93">
        <f t="shared" si="2"/>
        <v>1.0151515151515151</v>
      </c>
    </row>
    <row r="96" spans="1:10" s="5" customFormat="1" x14ac:dyDescent="0.25">
      <c r="A96" s="66" t="s">
        <v>248</v>
      </c>
      <c r="B96" s="66" t="s">
        <v>249</v>
      </c>
      <c r="C96" s="66" t="s">
        <v>250</v>
      </c>
      <c r="D96" s="92">
        <v>11</v>
      </c>
      <c r="E96" s="92">
        <v>50</v>
      </c>
      <c r="F96" s="92">
        <v>0</v>
      </c>
      <c r="G96" s="92">
        <f t="shared" si="3"/>
        <v>61</v>
      </c>
      <c r="H96" s="92">
        <v>10</v>
      </c>
      <c r="I96" s="115">
        <v>63</v>
      </c>
      <c r="J96" s="93">
        <f t="shared" si="2"/>
        <v>0.96825396825396826</v>
      </c>
    </row>
    <row r="97" spans="1:10" s="5" customFormat="1" x14ac:dyDescent="0.25">
      <c r="A97" s="66" t="s">
        <v>251</v>
      </c>
      <c r="B97" s="66" t="s">
        <v>252</v>
      </c>
      <c r="C97" s="66" t="s">
        <v>253</v>
      </c>
      <c r="D97" s="92">
        <v>8</v>
      </c>
      <c r="E97" s="92">
        <v>86</v>
      </c>
      <c r="F97" s="92">
        <v>0</v>
      </c>
      <c r="G97" s="92">
        <f t="shared" si="3"/>
        <v>94</v>
      </c>
      <c r="H97" s="92">
        <v>0</v>
      </c>
      <c r="I97" s="92">
        <v>96</v>
      </c>
      <c r="J97" s="93">
        <f t="shared" si="2"/>
        <v>0.97916666666666663</v>
      </c>
    </row>
    <row r="98" spans="1:10" s="5" customFormat="1" x14ac:dyDescent="0.25">
      <c r="A98" s="66" t="s">
        <v>254</v>
      </c>
      <c r="B98" s="66" t="s">
        <v>255</v>
      </c>
      <c r="C98" s="66" t="s">
        <v>256</v>
      </c>
      <c r="D98" s="92">
        <v>0</v>
      </c>
      <c r="E98" s="92">
        <v>20</v>
      </c>
      <c r="F98" s="92">
        <v>0</v>
      </c>
      <c r="G98" s="92">
        <f t="shared" si="3"/>
        <v>20</v>
      </c>
      <c r="H98" s="92">
        <v>0</v>
      </c>
      <c r="I98" s="115">
        <v>17</v>
      </c>
      <c r="J98" s="93">
        <f t="shared" si="2"/>
        <v>1.1764705882352942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>
        <v>3</v>
      </c>
      <c r="E99" s="92">
        <v>89</v>
      </c>
      <c r="F99" s="92">
        <v>0</v>
      </c>
      <c r="G99" s="92">
        <f t="shared" si="3"/>
        <v>92</v>
      </c>
      <c r="H99" s="92">
        <v>3</v>
      </c>
      <c r="I99" s="92">
        <v>92</v>
      </c>
      <c r="J99" s="93">
        <f t="shared" si="2"/>
        <v>1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>
        <v>0</v>
      </c>
      <c r="E100" s="92">
        <v>15</v>
      </c>
      <c r="F100" s="92">
        <v>0</v>
      </c>
      <c r="G100" s="92">
        <f t="shared" si="3"/>
        <v>15</v>
      </c>
      <c r="H100" s="92">
        <v>0</v>
      </c>
      <c r="I100" s="92">
        <v>12</v>
      </c>
      <c r="J100" s="93">
        <f t="shared" si="2"/>
        <v>1.25</v>
      </c>
    </row>
    <row r="101" spans="1:10" s="5" customFormat="1" x14ac:dyDescent="0.25">
      <c r="A101" s="66" t="s">
        <v>260</v>
      </c>
      <c r="B101" s="66" t="s">
        <v>258</v>
      </c>
      <c r="C101" s="66" t="s">
        <v>437</v>
      </c>
      <c r="D101" s="92">
        <v>18</v>
      </c>
      <c r="E101" s="92">
        <v>252</v>
      </c>
      <c r="F101" s="92">
        <v>0</v>
      </c>
      <c r="G101" s="92">
        <f t="shared" si="3"/>
        <v>270</v>
      </c>
      <c r="H101" s="92">
        <v>18</v>
      </c>
      <c r="I101" s="92">
        <v>286</v>
      </c>
      <c r="J101" s="93">
        <f t="shared" si="2"/>
        <v>0.94405594405594406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>
        <v>3</v>
      </c>
      <c r="E102" s="92">
        <v>21</v>
      </c>
      <c r="F102" s="92">
        <v>0</v>
      </c>
      <c r="G102" s="92">
        <f t="shared" si="3"/>
        <v>24</v>
      </c>
      <c r="H102" s="92">
        <v>0</v>
      </c>
      <c r="I102" s="92">
        <v>17</v>
      </c>
      <c r="J102" s="93">
        <f t="shared" si="2"/>
        <v>1.411764705882353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>
        <v>14</v>
      </c>
      <c r="E103" s="92">
        <v>260</v>
      </c>
      <c r="F103" s="92">
        <v>0</v>
      </c>
      <c r="G103" s="92">
        <f t="shared" si="3"/>
        <v>274</v>
      </c>
      <c r="H103" s="92">
        <v>9</v>
      </c>
      <c r="I103" s="92">
        <v>275</v>
      </c>
      <c r="J103" s="93">
        <f t="shared" si="2"/>
        <v>0.99636363636363634</v>
      </c>
    </row>
    <row r="104" spans="1:10" s="5" customFormat="1" x14ac:dyDescent="0.25">
      <c r="A104" s="66" t="s">
        <v>266</v>
      </c>
      <c r="B104" s="66" t="s">
        <v>258</v>
      </c>
      <c r="C104" s="66" t="s">
        <v>440</v>
      </c>
      <c r="D104" s="92">
        <v>5</v>
      </c>
      <c r="E104" s="92">
        <v>72</v>
      </c>
      <c r="F104" s="92">
        <v>0</v>
      </c>
      <c r="G104" s="92">
        <f t="shared" si="3"/>
        <v>77</v>
      </c>
      <c r="H104" s="92">
        <v>3</v>
      </c>
      <c r="I104" s="115">
        <v>77</v>
      </c>
      <c r="J104" s="93">
        <f t="shared" si="2"/>
        <v>1</v>
      </c>
    </row>
    <row r="105" spans="1:10" s="5" customFormat="1" x14ac:dyDescent="0.25">
      <c r="A105" s="66" t="s">
        <v>268</v>
      </c>
      <c r="B105" s="66" t="s">
        <v>258</v>
      </c>
      <c r="C105" s="66" t="s">
        <v>441</v>
      </c>
      <c r="D105" s="92">
        <v>14</v>
      </c>
      <c r="E105" s="92">
        <v>77</v>
      </c>
      <c r="F105" s="92">
        <v>0</v>
      </c>
      <c r="G105" s="92">
        <f t="shared" si="3"/>
        <v>91</v>
      </c>
      <c r="H105" s="92">
        <v>11</v>
      </c>
      <c r="I105" s="115">
        <v>90</v>
      </c>
      <c r="J105" s="93">
        <f t="shared" si="2"/>
        <v>1.0111111111111111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>
        <v>5</v>
      </c>
      <c r="E106" s="92">
        <v>80</v>
      </c>
      <c r="F106" s="92">
        <v>0</v>
      </c>
      <c r="G106" s="92">
        <f t="shared" si="3"/>
        <v>85</v>
      </c>
      <c r="H106" s="92">
        <v>1</v>
      </c>
      <c r="I106" s="115">
        <v>84</v>
      </c>
      <c r="J106" s="93">
        <f t="shared" si="2"/>
        <v>1.0119047619047619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>
        <v>20</v>
      </c>
      <c r="E107" s="92">
        <v>302</v>
      </c>
      <c r="F107" s="92">
        <v>0</v>
      </c>
      <c r="G107" s="92">
        <f t="shared" si="3"/>
        <v>322</v>
      </c>
      <c r="H107" s="92">
        <v>3</v>
      </c>
      <c r="I107" s="115">
        <v>356</v>
      </c>
      <c r="J107" s="93">
        <f t="shared" si="2"/>
        <v>0.9044943820224719</v>
      </c>
    </row>
    <row r="108" spans="1:10" s="5" customFormat="1" x14ac:dyDescent="0.25">
      <c r="A108" s="66" t="s">
        <v>274</v>
      </c>
      <c r="B108" s="66" t="s">
        <v>258</v>
      </c>
      <c r="C108" s="66" t="s">
        <v>444</v>
      </c>
      <c r="D108" s="92">
        <v>13</v>
      </c>
      <c r="E108" s="92">
        <v>147</v>
      </c>
      <c r="F108" s="92">
        <v>0</v>
      </c>
      <c r="G108" s="92">
        <f t="shared" si="3"/>
        <v>160</v>
      </c>
      <c r="H108" s="92">
        <v>5</v>
      </c>
      <c r="I108" s="92">
        <v>171</v>
      </c>
      <c r="J108" s="93">
        <f t="shared" si="2"/>
        <v>0.93567251461988299</v>
      </c>
    </row>
    <row r="109" spans="1:10" s="5" customFormat="1" x14ac:dyDescent="0.25">
      <c r="A109" s="66" t="s">
        <v>296</v>
      </c>
      <c r="B109" s="66" t="s">
        <v>258</v>
      </c>
      <c r="C109" s="66" t="s">
        <v>445</v>
      </c>
      <c r="D109" s="92">
        <v>16</v>
      </c>
      <c r="E109" s="92">
        <v>105</v>
      </c>
      <c r="F109" s="92">
        <v>0</v>
      </c>
      <c r="G109" s="92">
        <f t="shared" si="3"/>
        <v>121</v>
      </c>
      <c r="H109" s="92">
        <v>16</v>
      </c>
      <c r="I109" s="115">
        <v>119</v>
      </c>
      <c r="J109" s="93">
        <f t="shared" si="2"/>
        <v>1.0168067226890756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>
        <v>8</v>
      </c>
      <c r="E110" s="92">
        <v>116</v>
      </c>
      <c r="F110" s="92">
        <v>0</v>
      </c>
      <c r="G110" s="92">
        <f t="shared" si="3"/>
        <v>124</v>
      </c>
      <c r="H110" s="92">
        <v>0</v>
      </c>
      <c r="I110" s="115">
        <v>129</v>
      </c>
      <c r="J110" s="93">
        <f t="shared" si="2"/>
        <v>0.96124031007751942</v>
      </c>
    </row>
    <row r="111" spans="1:10" s="5" customFormat="1" x14ac:dyDescent="0.25">
      <c r="A111" s="66" t="s">
        <v>276</v>
      </c>
      <c r="B111" s="66" t="s">
        <v>277</v>
      </c>
      <c r="C111" s="66" t="s">
        <v>277</v>
      </c>
      <c r="D111" s="92">
        <v>4</v>
      </c>
      <c r="E111" s="92">
        <v>27</v>
      </c>
      <c r="F111" s="92">
        <v>0</v>
      </c>
      <c r="G111" s="92">
        <f t="shared" si="3"/>
        <v>31</v>
      </c>
      <c r="H111" s="92">
        <v>4</v>
      </c>
      <c r="I111" s="115">
        <v>33</v>
      </c>
      <c r="J111" s="93">
        <f t="shared" si="2"/>
        <v>0.93939393939393945</v>
      </c>
    </row>
    <row r="112" spans="1:10" s="5" customFormat="1" x14ac:dyDescent="0.25">
      <c r="A112" s="66" t="s">
        <v>278</v>
      </c>
      <c r="B112" s="66" t="s">
        <v>277</v>
      </c>
      <c r="C112" s="66" t="s">
        <v>279</v>
      </c>
      <c r="D112" s="92">
        <v>5</v>
      </c>
      <c r="E112" s="92">
        <v>44</v>
      </c>
      <c r="F112" s="92">
        <v>0</v>
      </c>
      <c r="G112" s="92">
        <f t="shared" si="3"/>
        <v>49</v>
      </c>
      <c r="H112" s="92">
        <v>2</v>
      </c>
      <c r="I112" s="115">
        <v>41</v>
      </c>
      <c r="J112" s="93">
        <f t="shared" si="2"/>
        <v>1.1951219512195121</v>
      </c>
    </row>
    <row r="113" spans="1:14" x14ac:dyDescent="0.25">
      <c r="A113" s="66" t="s">
        <v>280</v>
      </c>
      <c r="B113" s="66" t="s">
        <v>281</v>
      </c>
      <c r="C113" s="66" t="s">
        <v>282</v>
      </c>
      <c r="D113" s="92">
        <v>13</v>
      </c>
      <c r="E113" s="92">
        <v>84</v>
      </c>
      <c r="F113" s="92">
        <v>0</v>
      </c>
      <c r="G113" s="92">
        <f t="shared" si="3"/>
        <v>97</v>
      </c>
      <c r="H113" s="92">
        <v>8</v>
      </c>
      <c r="I113" s="115">
        <v>113</v>
      </c>
      <c r="J113" s="93">
        <f t="shared" si="2"/>
        <v>0.8584070796460177</v>
      </c>
    </row>
    <row r="114" spans="1:14" x14ac:dyDescent="0.25">
      <c r="A114" s="66" t="s">
        <v>283</v>
      </c>
      <c r="B114" s="66" t="s">
        <v>284</v>
      </c>
      <c r="C114" s="66" t="s">
        <v>285</v>
      </c>
      <c r="D114" s="92">
        <v>1</v>
      </c>
      <c r="E114" s="92">
        <v>15</v>
      </c>
      <c r="F114" s="92">
        <v>0</v>
      </c>
      <c r="G114" s="92">
        <f t="shared" si="3"/>
        <v>16</v>
      </c>
      <c r="H114" s="92">
        <v>0</v>
      </c>
      <c r="I114" s="115">
        <v>16</v>
      </c>
      <c r="J114" s="93">
        <f t="shared" si="2"/>
        <v>1</v>
      </c>
    </row>
    <row r="115" spans="1:14" s="15" customFormat="1" x14ac:dyDescent="0.25">
      <c r="A115" s="66" t="s">
        <v>286</v>
      </c>
      <c r="B115" s="66" t="s">
        <v>287</v>
      </c>
      <c r="C115" s="66" t="s">
        <v>287</v>
      </c>
      <c r="D115" s="92">
        <v>3</v>
      </c>
      <c r="E115" s="92">
        <v>39</v>
      </c>
      <c r="F115" s="92">
        <v>0</v>
      </c>
      <c r="G115" s="92">
        <f t="shared" si="3"/>
        <v>42</v>
      </c>
      <c r="H115" s="92">
        <v>1</v>
      </c>
      <c r="I115" s="115">
        <v>43</v>
      </c>
      <c r="J115" s="93">
        <f>G115/I115</f>
        <v>0.97674418604651159</v>
      </c>
      <c r="K115" s="14"/>
    </row>
    <row r="116" spans="1:14" ht="13.8" thickBot="1" x14ac:dyDescent="0.3">
      <c r="A116" s="119" t="s">
        <v>436</v>
      </c>
      <c r="B116" s="116" t="s">
        <v>287</v>
      </c>
      <c r="C116" s="116" t="s">
        <v>435</v>
      </c>
      <c r="D116" s="117">
        <v>0</v>
      </c>
      <c r="E116" s="117">
        <v>0</v>
      </c>
      <c r="F116" s="117">
        <v>0</v>
      </c>
      <c r="G116" s="117">
        <f t="shared" si="3"/>
        <v>0</v>
      </c>
      <c r="H116" s="117">
        <v>0</v>
      </c>
      <c r="I116" s="117">
        <v>1</v>
      </c>
      <c r="J116" s="118">
        <f t="shared" si="2"/>
        <v>0</v>
      </c>
      <c r="N116" s="3" t="s">
        <v>289</v>
      </c>
    </row>
    <row r="117" spans="1:14" ht="13.8" thickTop="1" x14ac:dyDescent="0.25">
      <c r="A117" s="70" t="s">
        <v>288</v>
      </c>
      <c r="B117" s="70"/>
      <c r="C117" s="70"/>
      <c r="D117" s="94">
        <f>SUM(D3:D116)</f>
        <v>542</v>
      </c>
      <c r="E117" s="94">
        <f>SUM(E3:E116)</f>
        <v>9732</v>
      </c>
      <c r="F117" s="94">
        <f>SUM(F3:F116)</f>
        <v>4</v>
      </c>
      <c r="G117" s="94">
        <f t="shared" ref="G117" si="4">D117+E117+F117</f>
        <v>10278</v>
      </c>
      <c r="H117" s="94">
        <f>SUM(H3:H116)</f>
        <v>252</v>
      </c>
      <c r="I117" s="94">
        <f>SUM(I3:I116)</f>
        <v>9816</v>
      </c>
      <c r="J117" s="95">
        <f t="shared" si="2"/>
        <v>1.0470660146699267</v>
      </c>
      <c r="K117" s="6"/>
    </row>
    <row r="118" spans="1:14" x14ac:dyDescent="0.25">
      <c r="K118" s="6"/>
    </row>
    <row r="119" spans="1:14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  <c r="K119" s="6"/>
    </row>
    <row r="120" spans="1:14" ht="14.4" customHeight="1" x14ac:dyDescent="0.25"/>
    <row r="121" spans="1:14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21"/>
  <sheetViews>
    <sheetView zoomScaleNormal="100" workbookViewId="0">
      <selection activeCell="N7" sqref="N7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</cols>
  <sheetData>
    <row r="1" spans="1:10" s="2" customFormat="1" x14ac:dyDescent="0.25">
      <c r="A1" s="87"/>
      <c r="B1" s="87"/>
      <c r="C1" s="87"/>
      <c r="D1" s="120">
        <v>45170</v>
      </c>
      <c r="E1" s="120"/>
      <c r="F1" s="120"/>
      <c r="G1" s="120"/>
      <c r="H1" s="120"/>
      <c r="I1" s="120"/>
      <c r="J1" s="88"/>
    </row>
    <row r="2" spans="1:10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</row>
    <row r="3" spans="1:10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0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0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0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0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0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0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0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0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0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0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0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0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0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21"/>
  <sheetViews>
    <sheetView workbookViewId="0">
      <selection activeCell="N6" sqref="N6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</cols>
  <sheetData>
    <row r="1" spans="1:10" s="2" customFormat="1" x14ac:dyDescent="0.25">
      <c r="A1" s="87"/>
      <c r="B1" s="87"/>
      <c r="C1" s="87"/>
      <c r="D1" s="120">
        <v>45200</v>
      </c>
      <c r="E1" s="120"/>
      <c r="F1" s="120"/>
      <c r="G1" s="120"/>
      <c r="H1" s="120"/>
      <c r="I1" s="120"/>
      <c r="J1" s="88"/>
    </row>
    <row r="2" spans="1:10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</row>
    <row r="3" spans="1:10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0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0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0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0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0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0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0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0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0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0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0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0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0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21"/>
  <sheetViews>
    <sheetView workbookViewId="0">
      <selection activeCell="S15" sqref="S15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  <col min="11" max="11" width="8.88671875" style="20"/>
  </cols>
  <sheetData>
    <row r="1" spans="1:10" s="2" customFormat="1" x14ac:dyDescent="0.25">
      <c r="A1" s="87"/>
      <c r="B1" s="87"/>
      <c r="C1" s="87"/>
      <c r="D1" s="120">
        <v>45231</v>
      </c>
      <c r="E1" s="120"/>
      <c r="F1" s="120"/>
      <c r="G1" s="120"/>
      <c r="H1" s="120"/>
      <c r="I1" s="120"/>
      <c r="J1" s="88"/>
    </row>
    <row r="2" spans="1:10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</row>
    <row r="3" spans="1:10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0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0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0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0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0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0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0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0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0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0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0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0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0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1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1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1" s="71" customFormat="1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1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1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1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1" s="28" customFormat="1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  <c r="K39" s="71"/>
    </row>
    <row r="40" spans="1:11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1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1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1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1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1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1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1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1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s="71" customFormat="1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21"/>
  <sheetViews>
    <sheetView zoomScaleNormal="100" workbookViewId="0">
      <selection activeCell="V6" sqref="U6:V6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4" width="12.44140625" style="98" bestFit="1" customWidth="1"/>
    <col min="5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</cols>
  <sheetData>
    <row r="1" spans="1:10" s="2" customFormat="1" x14ac:dyDescent="0.25">
      <c r="A1" s="87"/>
      <c r="B1" s="87"/>
      <c r="C1" s="87"/>
      <c r="D1" s="114">
        <v>45261</v>
      </c>
      <c r="E1" s="114"/>
      <c r="F1" s="114"/>
      <c r="G1" s="114"/>
      <c r="H1" s="114"/>
      <c r="I1" s="114"/>
      <c r="J1" s="88"/>
    </row>
    <row r="2" spans="1:10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</row>
    <row r="3" spans="1:10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0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0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0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0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0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0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0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0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0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0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0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0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0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37"/>
  <sheetViews>
    <sheetView zoomScaleNormal="100" workbookViewId="0">
      <pane xSplit="3" ySplit="2" topLeftCell="D63" activePane="bottomRight" state="frozen"/>
      <selection activeCell="K75" sqref="K75"/>
      <selection pane="topRight" activeCell="K75" sqref="K75"/>
      <selection pane="bottomLeft" activeCell="K75" sqref="K75"/>
      <selection pane="bottomRight" activeCell="W88" sqref="W88"/>
    </sheetView>
  </sheetViews>
  <sheetFormatPr defaultColWidth="5.6640625" defaultRowHeight="13.2" x14ac:dyDescent="0.25"/>
  <cols>
    <col min="1" max="1" width="6.6640625" style="50" customWidth="1"/>
    <col min="2" max="2" width="11.33203125" style="28" bestFit="1" customWidth="1"/>
    <col min="3" max="3" width="26.44140625" style="28" bestFit="1" customWidth="1"/>
    <col min="4" max="4" width="7.6640625" style="28" customWidth="1"/>
    <col min="5" max="5" width="7" style="28" customWidth="1"/>
    <col min="6" max="6" width="8" style="28" customWidth="1"/>
    <col min="7" max="7" width="6.88671875" style="28" customWidth="1"/>
    <col min="8" max="8" width="7.6640625" style="28" customWidth="1"/>
    <col min="9" max="9" width="7.109375" style="28" bestFit="1" customWidth="1"/>
    <col min="10" max="10" width="8" style="28" customWidth="1"/>
    <col min="11" max="11" width="7.109375" style="28" bestFit="1" customWidth="1"/>
    <col min="12" max="12" width="6.88671875" style="28" customWidth="1"/>
    <col min="13" max="13" width="7.33203125" style="28" customWidth="1"/>
    <col min="14" max="14" width="7.44140625" style="28" customWidth="1"/>
    <col min="15" max="15" width="7" style="28" bestFit="1" customWidth="1"/>
    <col min="16" max="16" width="8.109375" style="42" customWidth="1"/>
    <col min="17" max="16384" width="5.6640625" style="9"/>
  </cols>
  <sheetData>
    <row r="1" spans="1:17" s="8" customFormat="1" x14ac:dyDescent="0.25">
      <c r="A1" s="104"/>
      <c r="B1" s="105"/>
      <c r="C1" s="106"/>
      <c r="D1" s="121" t="s">
        <v>292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57" t="s">
        <v>293</v>
      </c>
    </row>
    <row r="2" spans="1:17" s="51" customFormat="1" x14ac:dyDescent="0.25">
      <c r="A2" s="107" t="s">
        <v>0</v>
      </c>
      <c r="B2" s="108" t="s">
        <v>1</v>
      </c>
      <c r="C2" s="108" t="s">
        <v>2</v>
      </c>
      <c r="D2" s="109">
        <v>44927</v>
      </c>
      <c r="E2" s="109">
        <v>44958</v>
      </c>
      <c r="F2" s="109">
        <v>44986</v>
      </c>
      <c r="G2" s="109">
        <v>45017</v>
      </c>
      <c r="H2" s="109">
        <v>45047</v>
      </c>
      <c r="I2" s="109">
        <v>45078</v>
      </c>
      <c r="J2" s="109">
        <v>45108</v>
      </c>
      <c r="K2" s="109">
        <v>45139</v>
      </c>
      <c r="L2" s="109">
        <v>45170</v>
      </c>
      <c r="M2" s="109">
        <v>45200</v>
      </c>
      <c r="N2" s="109">
        <v>45231</v>
      </c>
      <c r="O2" s="109">
        <v>45261</v>
      </c>
      <c r="P2" s="110" t="s">
        <v>294</v>
      </c>
    </row>
    <row r="3" spans="1:17" x14ac:dyDescent="0.25">
      <c r="A3" s="58" t="s">
        <v>9</v>
      </c>
      <c r="B3" s="59" t="s">
        <v>10</v>
      </c>
      <c r="C3" s="59" t="s">
        <v>11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>
        <f>SUM(D3:O3)/12</f>
        <v>0</v>
      </c>
      <c r="Q3" s="10"/>
    </row>
    <row r="4" spans="1:17" x14ac:dyDescent="0.25">
      <c r="A4" s="58" t="s">
        <v>12</v>
      </c>
      <c r="B4" s="59" t="s">
        <v>13</v>
      </c>
      <c r="C4" s="59" t="s">
        <v>13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>
        <f>SUM(D4:O4)/12</f>
        <v>0</v>
      </c>
    </row>
    <row r="5" spans="1:17" x14ac:dyDescent="0.25">
      <c r="A5" s="58" t="s">
        <v>14</v>
      </c>
      <c r="B5" s="59" t="s">
        <v>15</v>
      </c>
      <c r="C5" s="59" t="s">
        <v>15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>
        <f t="shared" ref="P5:P68" si="0">SUM(D5:O5)/12</f>
        <v>0</v>
      </c>
    </row>
    <row r="6" spans="1:17" x14ac:dyDescent="0.25">
      <c r="A6" s="58" t="s">
        <v>16</v>
      </c>
      <c r="B6" s="59" t="s">
        <v>17</v>
      </c>
      <c r="C6" s="59" t="s">
        <v>18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>
        <f t="shared" si="0"/>
        <v>0</v>
      </c>
    </row>
    <row r="7" spans="1:17" x14ac:dyDescent="0.25">
      <c r="A7" s="58" t="s">
        <v>19</v>
      </c>
      <c r="B7" s="59" t="s">
        <v>17</v>
      </c>
      <c r="C7" s="59" t="s">
        <v>20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>
        <f t="shared" si="0"/>
        <v>0</v>
      </c>
    </row>
    <row r="8" spans="1:17" x14ac:dyDescent="0.25">
      <c r="A8" s="58" t="s">
        <v>21</v>
      </c>
      <c r="B8" s="59" t="s">
        <v>22</v>
      </c>
      <c r="C8" s="59" t="s">
        <v>23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>
        <f t="shared" si="0"/>
        <v>0</v>
      </c>
    </row>
    <row r="9" spans="1:17" x14ac:dyDescent="0.25">
      <c r="A9" s="58" t="s">
        <v>24</v>
      </c>
      <c r="B9" s="59" t="s">
        <v>25</v>
      </c>
      <c r="C9" s="59" t="s">
        <v>26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>
        <f t="shared" si="0"/>
        <v>0</v>
      </c>
    </row>
    <row r="10" spans="1:17" x14ac:dyDescent="0.25">
      <c r="A10" s="58" t="s">
        <v>27</v>
      </c>
      <c r="B10" s="59" t="s">
        <v>28</v>
      </c>
      <c r="C10" s="59" t="s">
        <v>29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>
        <f t="shared" si="0"/>
        <v>0</v>
      </c>
    </row>
    <row r="11" spans="1:17" x14ac:dyDescent="0.25">
      <c r="A11" s="58" t="s">
        <v>30</v>
      </c>
      <c r="B11" s="59" t="s">
        <v>31</v>
      </c>
      <c r="C11" s="59" t="s">
        <v>32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>
        <f t="shared" si="0"/>
        <v>0</v>
      </c>
    </row>
    <row r="12" spans="1:17" x14ac:dyDescent="0.25">
      <c r="A12" s="58" t="s">
        <v>33</v>
      </c>
      <c r="B12" s="59" t="s">
        <v>31</v>
      </c>
      <c r="C12" s="59" t="s">
        <v>34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1">
        <f t="shared" si="0"/>
        <v>0</v>
      </c>
    </row>
    <row r="13" spans="1:17" x14ac:dyDescent="0.25">
      <c r="A13" s="58" t="s">
        <v>35</v>
      </c>
      <c r="B13" s="59" t="s">
        <v>36</v>
      </c>
      <c r="C13" s="59" t="s">
        <v>37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1">
        <f t="shared" si="0"/>
        <v>0</v>
      </c>
    </row>
    <row r="14" spans="1:17" x14ac:dyDescent="0.25">
      <c r="A14" s="58" t="s">
        <v>38</v>
      </c>
      <c r="B14" s="59" t="s">
        <v>36</v>
      </c>
      <c r="C14" s="59" t="s">
        <v>39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>
        <f t="shared" si="0"/>
        <v>0</v>
      </c>
    </row>
    <row r="15" spans="1:17" x14ac:dyDescent="0.25">
      <c r="A15" s="58" t="s">
        <v>40</v>
      </c>
      <c r="B15" s="59" t="s">
        <v>41</v>
      </c>
      <c r="C15" s="59" t="s">
        <v>42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>
        <f t="shared" si="0"/>
        <v>0</v>
      </c>
    </row>
    <row r="16" spans="1:17" x14ac:dyDescent="0.25">
      <c r="A16" s="58" t="s">
        <v>43</v>
      </c>
      <c r="B16" s="59" t="s">
        <v>44</v>
      </c>
      <c r="C16" s="59" t="s">
        <v>45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>
        <f t="shared" si="0"/>
        <v>0</v>
      </c>
    </row>
    <row r="17" spans="1:16" x14ac:dyDescent="0.25">
      <c r="A17" s="58" t="s">
        <v>46</v>
      </c>
      <c r="B17" s="59" t="s">
        <v>47</v>
      </c>
      <c r="C17" s="59" t="s">
        <v>48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>
        <f t="shared" si="0"/>
        <v>0</v>
      </c>
    </row>
    <row r="18" spans="1:16" x14ac:dyDescent="0.25">
      <c r="A18" s="58" t="s">
        <v>49</v>
      </c>
      <c r="B18" s="59" t="s">
        <v>47</v>
      </c>
      <c r="C18" s="59" t="s">
        <v>50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>
        <f t="shared" si="0"/>
        <v>0</v>
      </c>
    </row>
    <row r="19" spans="1:16" x14ac:dyDescent="0.25">
      <c r="A19" s="58" t="s">
        <v>51</v>
      </c>
      <c r="B19" s="59" t="s">
        <v>52</v>
      </c>
      <c r="C19" s="59" t="s">
        <v>53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>
        <f t="shared" si="0"/>
        <v>0</v>
      </c>
    </row>
    <row r="20" spans="1:16" x14ac:dyDescent="0.25">
      <c r="A20" s="58" t="s">
        <v>54</v>
      </c>
      <c r="B20" s="59" t="s">
        <v>55</v>
      </c>
      <c r="C20" s="59" t="s">
        <v>56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1">
        <f t="shared" si="0"/>
        <v>0</v>
      </c>
    </row>
    <row r="21" spans="1:16" x14ac:dyDescent="0.25">
      <c r="A21" s="62" t="s">
        <v>57</v>
      </c>
      <c r="B21" s="63" t="s">
        <v>55</v>
      </c>
      <c r="C21" s="63" t="s">
        <v>58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>
        <f t="shared" si="0"/>
        <v>0</v>
      </c>
    </row>
    <row r="22" spans="1:16" x14ac:dyDescent="0.25">
      <c r="A22" s="62" t="s">
        <v>501</v>
      </c>
      <c r="B22" s="63" t="s">
        <v>55</v>
      </c>
      <c r="C22" s="63" t="s">
        <v>502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>
        <f t="shared" si="0"/>
        <v>0</v>
      </c>
    </row>
    <row r="23" spans="1:16" x14ac:dyDescent="0.25">
      <c r="A23" s="58" t="s">
        <v>59</v>
      </c>
      <c r="B23" s="59" t="s">
        <v>60</v>
      </c>
      <c r="C23" s="59" t="s">
        <v>61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>
        <f t="shared" si="0"/>
        <v>0</v>
      </c>
    </row>
    <row r="24" spans="1:16" x14ac:dyDescent="0.25">
      <c r="A24" s="58" t="s">
        <v>62</v>
      </c>
      <c r="B24" s="59" t="s">
        <v>63</v>
      </c>
      <c r="C24" s="59" t="s">
        <v>64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>
        <f t="shared" si="0"/>
        <v>0</v>
      </c>
    </row>
    <row r="25" spans="1:16" x14ac:dyDescent="0.25">
      <c r="A25" s="58" t="s">
        <v>65</v>
      </c>
      <c r="B25" s="59" t="s">
        <v>66</v>
      </c>
      <c r="C25" s="59" t="s">
        <v>67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>
        <f t="shared" si="0"/>
        <v>0</v>
      </c>
    </row>
    <row r="26" spans="1:16" x14ac:dyDescent="0.25">
      <c r="A26" s="58" t="s">
        <v>68</v>
      </c>
      <c r="B26" s="59" t="s">
        <v>66</v>
      </c>
      <c r="C26" s="59" t="s">
        <v>69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>
        <f t="shared" si="0"/>
        <v>0</v>
      </c>
    </row>
    <row r="27" spans="1:16" x14ac:dyDescent="0.25">
      <c r="A27" s="58" t="s">
        <v>70</v>
      </c>
      <c r="B27" s="59" t="s">
        <v>71</v>
      </c>
      <c r="C27" s="59" t="s">
        <v>72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>
        <f t="shared" si="0"/>
        <v>0</v>
      </c>
    </row>
    <row r="28" spans="1:16" x14ac:dyDescent="0.25">
      <c r="A28" s="58" t="s">
        <v>73</v>
      </c>
      <c r="B28" s="59" t="s">
        <v>71</v>
      </c>
      <c r="C28" s="59" t="s">
        <v>74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>
        <f t="shared" si="0"/>
        <v>0</v>
      </c>
    </row>
    <row r="29" spans="1:16" x14ac:dyDescent="0.25">
      <c r="A29" s="58" t="s">
        <v>75</v>
      </c>
      <c r="B29" s="59" t="s">
        <v>76</v>
      </c>
      <c r="C29" s="59" t="s">
        <v>77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>
        <f t="shared" si="0"/>
        <v>0</v>
      </c>
    </row>
    <row r="30" spans="1:16" x14ac:dyDescent="0.25">
      <c r="A30" s="58" t="s">
        <v>78</v>
      </c>
      <c r="B30" s="59" t="s">
        <v>79</v>
      </c>
      <c r="C30" s="59" t="s">
        <v>80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>
        <f t="shared" si="0"/>
        <v>0</v>
      </c>
    </row>
    <row r="31" spans="1:16" x14ac:dyDescent="0.25">
      <c r="A31" s="58" t="s">
        <v>81</v>
      </c>
      <c r="B31" s="59" t="s">
        <v>82</v>
      </c>
      <c r="C31" s="59" t="s">
        <v>83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>
        <f t="shared" si="0"/>
        <v>0</v>
      </c>
    </row>
    <row r="32" spans="1:16" x14ac:dyDescent="0.25">
      <c r="A32" s="58" t="s">
        <v>84</v>
      </c>
      <c r="B32" s="59" t="s">
        <v>85</v>
      </c>
      <c r="C32" s="59" t="s">
        <v>86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>
        <f t="shared" si="0"/>
        <v>0</v>
      </c>
    </row>
    <row r="33" spans="1:16" x14ac:dyDescent="0.25">
      <c r="A33" s="58" t="s">
        <v>88</v>
      </c>
      <c r="B33" s="59" t="s">
        <v>89</v>
      </c>
      <c r="C33" s="59" t="s">
        <v>90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1">
        <f t="shared" si="0"/>
        <v>0</v>
      </c>
    </row>
    <row r="34" spans="1:16" x14ac:dyDescent="0.25">
      <c r="A34" s="58" t="s">
        <v>91</v>
      </c>
      <c r="B34" s="59" t="s">
        <v>92</v>
      </c>
      <c r="C34" s="59" t="s">
        <v>93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1">
        <f t="shared" si="0"/>
        <v>0</v>
      </c>
    </row>
    <row r="35" spans="1:16" x14ac:dyDescent="0.25">
      <c r="A35" s="58" t="s">
        <v>94</v>
      </c>
      <c r="B35" s="59" t="s">
        <v>95</v>
      </c>
      <c r="C35" s="59" t="s">
        <v>96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1">
        <f t="shared" si="0"/>
        <v>0</v>
      </c>
    </row>
    <row r="36" spans="1:16" x14ac:dyDescent="0.25">
      <c r="A36" s="58" t="s">
        <v>97</v>
      </c>
      <c r="B36" s="59" t="s">
        <v>98</v>
      </c>
      <c r="C36" s="59" t="s">
        <v>99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1">
        <f t="shared" si="0"/>
        <v>0</v>
      </c>
    </row>
    <row r="37" spans="1:16" x14ac:dyDescent="0.25">
      <c r="A37" s="58" t="s">
        <v>100</v>
      </c>
      <c r="B37" s="59" t="s">
        <v>101</v>
      </c>
      <c r="C37" s="59" t="s">
        <v>102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1">
        <f t="shared" si="0"/>
        <v>0</v>
      </c>
    </row>
    <row r="38" spans="1:16" x14ac:dyDescent="0.25">
      <c r="A38" s="64" t="s">
        <v>103</v>
      </c>
      <c r="B38" s="59" t="s">
        <v>104</v>
      </c>
      <c r="C38" s="59" t="s">
        <v>105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1">
        <f t="shared" si="0"/>
        <v>0</v>
      </c>
    </row>
    <row r="39" spans="1:16" x14ac:dyDescent="0.25">
      <c r="A39" s="58" t="s">
        <v>106</v>
      </c>
      <c r="B39" s="59" t="s">
        <v>107</v>
      </c>
      <c r="C39" s="59" t="s">
        <v>108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>
        <f t="shared" si="0"/>
        <v>0</v>
      </c>
    </row>
    <row r="40" spans="1:16" x14ac:dyDescent="0.25">
      <c r="A40" s="58" t="s">
        <v>109</v>
      </c>
      <c r="B40" s="59" t="s">
        <v>110</v>
      </c>
      <c r="C40" s="59" t="s">
        <v>111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1">
        <f t="shared" si="0"/>
        <v>0</v>
      </c>
    </row>
    <row r="41" spans="1:16" x14ac:dyDescent="0.25">
      <c r="A41" s="58" t="s">
        <v>112</v>
      </c>
      <c r="B41" s="59" t="s">
        <v>113</v>
      </c>
      <c r="C41" s="59" t="s">
        <v>114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1">
        <f t="shared" si="0"/>
        <v>0</v>
      </c>
    </row>
    <row r="42" spans="1:16" x14ac:dyDescent="0.25">
      <c r="A42" s="58" t="s">
        <v>115</v>
      </c>
      <c r="B42" s="59" t="s">
        <v>116</v>
      </c>
      <c r="C42" s="59" t="s">
        <v>117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>
        <f t="shared" si="0"/>
        <v>0</v>
      </c>
    </row>
    <row r="43" spans="1:16" x14ac:dyDescent="0.25">
      <c r="A43" s="58" t="s">
        <v>118</v>
      </c>
      <c r="B43" s="59" t="s">
        <v>119</v>
      </c>
      <c r="C43" s="59" t="s">
        <v>120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t="shared" si="0"/>
        <v>0</v>
      </c>
    </row>
    <row r="44" spans="1:16" x14ac:dyDescent="0.25">
      <c r="A44" s="58" t="s">
        <v>121</v>
      </c>
      <c r="B44" s="59" t="s">
        <v>122</v>
      </c>
      <c r="C44" s="59" t="s">
        <v>123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>
        <f t="shared" si="0"/>
        <v>0</v>
      </c>
    </row>
    <row r="45" spans="1:16" x14ac:dyDescent="0.25">
      <c r="A45" s="58" t="s">
        <v>124</v>
      </c>
      <c r="B45" s="59" t="s">
        <v>122</v>
      </c>
      <c r="C45" s="59" t="s">
        <v>125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1">
        <f t="shared" si="0"/>
        <v>0</v>
      </c>
    </row>
    <row r="46" spans="1:16" x14ac:dyDescent="0.25">
      <c r="A46" s="58" t="s">
        <v>126</v>
      </c>
      <c r="B46" s="59" t="s">
        <v>127</v>
      </c>
      <c r="C46" s="59" t="s">
        <v>127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1">
        <f t="shared" si="0"/>
        <v>0</v>
      </c>
    </row>
    <row r="47" spans="1:16" x14ac:dyDescent="0.25">
      <c r="A47" s="58" t="s">
        <v>128</v>
      </c>
      <c r="B47" s="59" t="s">
        <v>129</v>
      </c>
      <c r="C47" s="59" t="s">
        <v>130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1">
        <f t="shared" si="0"/>
        <v>0</v>
      </c>
    </row>
    <row r="48" spans="1:16" x14ac:dyDescent="0.25">
      <c r="A48" s="58" t="s">
        <v>131</v>
      </c>
      <c r="B48" s="59" t="s">
        <v>132</v>
      </c>
      <c r="C48" s="59" t="s">
        <v>133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1">
        <f t="shared" si="0"/>
        <v>0</v>
      </c>
    </row>
    <row r="49" spans="1:16" x14ac:dyDescent="0.25">
      <c r="A49" s="58" t="s">
        <v>134</v>
      </c>
      <c r="B49" s="59" t="s">
        <v>135</v>
      </c>
      <c r="C49" s="59" t="s">
        <v>136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>
        <f t="shared" si="0"/>
        <v>0</v>
      </c>
    </row>
    <row r="50" spans="1:16" x14ac:dyDescent="0.25">
      <c r="A50" s="58" t="s">
        <v>137</v>
      </c>
      <c r="B50" s="59" t="s">
        <v>138</v>
      </c>
      <c r="C50" s="59" t="s">
        <v>139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1">
        <f t="shared" si="0"/>
        <v>0</v>
      </c>
    </row>
    <row r="51" spans="1:16" x14ac:dyDescent="0.25">
      <c r="A51" s="64" t="s">
        <v>140</v>
      </c>
      <c r="B51" s="59" t="s">
        <v>141</v>
      </c>
      <c r="C51" s="59" t="s">
        <v>142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1">
        <f t="shared" si="0"/>
        <v>0</v>
      </c>
    </row>
    <row r="52" spans="1:16" x14ac:dyDescent="0.25">
      <c r="A52" s="58" t="s">
        <v>143</v>
      </c>
      <c r="B52" s="59" t="s">
        <v>144</v>
      </c>
      <c r="C52" s="59" t="s">
        <v>145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1">
        <f t="shared" si="0"/>
        <v>0</v>
      </c>
    </row>
    <row r="53" spans="1:16" x14ac:dyDescent="0.25">
      <c r="A53" s="58" t="s">
        <v>146</v>
      </c>
      <c r="B53" s="59" t="s">
        <v>147</v>
      </c>
      <c r="C53" s="59" t="s">
        <v>148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1">
        <f t="shared" si="0"/>
        <v>0</v>
      </c>
    </row>
    <row r="54" spans="1:16" x14ac:dyDescent="0.25">
      <c r="A54" s="58" t="s">
        <v>149</v>
      </c>
      <c r="B54" s="59" t="s">
        <v>147</v>
      </c>
      <c r="C54" s="59" t="s">
        <v>150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>
        <f t="shared" si="0"/>
        <v>0</v>
      </c>
    </row>
    <row r="55" spans="1:16" x14ac:dyDescent="0.25">
      <c r="A55" s="58" t="s">
        <v>151</v>
      </c>
      <c r="B55" s="59" t="s">
        <v>152</v>
      </c>
      <c r="C55" s="59" t="s">
        <v>153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1">
        <f t="shared" si="0"/>
        <v>0</v>
      </c>
    </row>
    <row r="56" spans="1:16" x14ac:dyDescent="0.25">
      <c r="A56" s="58" t="s">
        <v>154</v>
      </c>
      <c r="B56" s="59" t="s">
        <v>155</v>
      </c>
      <c r="C56" s="59" t="s">
        <v>156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1">
        <f t="shared" si="0"/>
        <v>0</v>
      </c>
    </row>
    <row r="57" spans="1:16" x14ac:dyDescent="0.25">
      <c r="A57" s="58" t="s">
        <v>157</v>
      </c>
      <c r="B57" s="59" t="s">
        <v>155</v>
      </c>
      <c r="C57" s="59" t="s">
        <v>158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1">
        <f t="shared" si="0"/>
        <v>0</v>
      </c>
    </row>
    <row r="58" spans="1:16" x14ac:dyDescent="0.25">
      <c r="A58" s="58" t="s">
        <v>159</v>
      </c>
      <c r="B58" s="59" t="s">
        <v>160</v>
      </c>
      <c r="C58" s="59" t="s">
        <v>161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1">
        <f t="shared" si="0"/>
        <v>0</v>
      </c>
    </row>
    <row r="59" spans="1:16" x14ac:dyDescent="0.25">
      <c r="A59" s="58" t="s">
        <v>162</v>
      </c>
      <c r="B59" s="59" t="s">
        <v>163</v>
      </c>
      <c r="C59" s="59" t="s">
        <v>164</v>
      </c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1">
        <f t="shared" si="0"/>
        <v>0</v>
      </c>
    </row>
    <row r="60" spans="1:16" x14ac:dyDescent="0.25">
      <c r="A60" s="58" t="s">
        <v>165</v>
      </c>
      <c r="B60" s="59" t="s">
        <v>166</v>
      </c>
      <c r="C60" s="59" t="s">
        <v>167</v>
      </c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1">
        <f t="shared" si="0"/>
        <v>0</v>
      </c>
    </row>
    <row r="61" spans="1:16" x14ac:dyDescent="0.25">
      <c r="A61" s="58" t="s">
        <v>168</v>
      </c>
      <c r="B61" s="59" t="s">
        <v>169</v>
      </c>
      <c r="C61" s="59" t="s">
        <v>170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1">
        <f t="shared" si="0"/>
        <v>0</v>
      </c>
    </row>
    <row r="62" spans="1:16" x14ac:dyDescent="0.25">
      <c r="A62" s="58" t="s">
        <v>171</v>
      </c>
      <c r="B62" s="59" t="s">
        <v>172</v>
      </c>
      <c r="C62" s="59" t="s">
        <v>172</v>
      </c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1">
        <f t="shared" si="0"/>
        <v>0</v>
      </c>
    </row>
    <row r="63" spans="1:16" x14ac:dyDescent="0.25">
      <c r="A63" s="58" t="s">
        <v>173</v>
      </c>
      <c r="B63" s="59" t="s">
        <v>174</v>
      </c>
      <c r="C63" s="59" t="s">
        <v>175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1">
        <f t="shared" si="0"/>
        <v>0</v>
      </c>
    </row>
    <row r="64" spans="1:16" x14ac:dyDescent="0.25">
      <c r="A64" s="58" t="s">
        <v>176</v>
      </c>
      <c r="B64" s="59" t="s">
        <v>177</v>
      </c>
      <c r="C64" s="59" t="s">
        <v>178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1">
        <f t="shared" si="0"/>
        <v>0</v>
      </c>
    </row>
    <row r="65" spans="1:16" x14ac:dyDescent="0.25">
      <c r="A65" s="58" t="s">
        <v>181</v>
      </c>
      <c r="B65" s="59" t="s">
        <v>180</v>
      </c>
      <c r="C65" s="63" t="s">
        <v>182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1">
        <f t="shared" si="0"/>
        <v>0</v>
      </c>
    </row>
    <row r="66" spans="1:16" x14ac:dyDescent="0.25">
      <c r="A66" s="64" t="s">
        <v>183</v>
      </c>
      <c r="B66" s="59" t="s">
        <v>180</v>
      </c>
      <c r="C66" s="59" t="s">
        <v>184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1">
        <f t="shared" si="0"/>
        <v>0</v>
      </c>
    </row>
    <row r="67" spans="1:16" x14ac:dyDescent="0.25">
      <c r="A67" s="58" t="s">
        <v>187</v>
      </c>
      <c r="B67" s="59" t="s">
        <v>180</v>
      </c>
      <c r="C67" s="59" t="s">
        <v>295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1">
        <f t="shared" si="0"/>
        <v>0</v>
      </c>
    </row>
    <row r="68" spans="1:16" x14ac:dyDescent="0.25">
      <c r="A68" s="58" t="s">
        <v>189</v>
      </c>
      <c r="B68" s="59" t="s">
        <v>180</v>
      </c>
      <c r="C68" s="59" t="s">
        <v>190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1">
        <f t="shared" si="0"/>
        <v>0</v>
      </c>
    </row>
    <row r="69" spans="1:16" x14ac:dyDescent="0.25">
      <c r="A69" s="58" t="s">
        <v>412</v>
      </c>
      <c r="B69" s="59" t="s">
        <v>180</v>
      </c>
      <c r="C69" s="59" t="s">
        <v>413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1">
        <f t="shared" ref="P69:P117" si="1">SUM(D69:O69)/12</f>
        <v>0</v>
      </c>
    </row>
    <row r="70" spans="1:16" x14ac:dyDescent="0.25">
      <c r="A70" s="64" t="s">
        <v>191</v>
      </c>
      <c r="B70" s="59" t="s">
        <v>180</v>
      </c>
      <c r="C70" s="59" t="s">
        <v>192</v>
      </c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1">
        <f t="shared" si="1"/>
        <v>0</v>
      </c>
    </row>
    <row r="71" spans="1:16" x14ac:dyDescent="0.25">
      <c r="A71" s="64" t="s">
        <v>409</v>
      </c>
      <c r="B71" s="59" t="s">
        <v>180</v>
      </c>
      <c r="C71" s="59" t="s">
        <v>186</v>
      </c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1">
        <f t="shared" si="1"/>
        <v>0</v>
      </c>
    </row>
    <row r="72" spans="1:16" x14ac:dyDescent="0.25">
      <c r="A72" s="58" t="s">
        <v>193</v>
      </c>
      <c r="B72" s="59" t="s">
        <v>180</v>
      </c>
      <c r="C72" s="59" t="s">
        <v>194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1">
        <f t="shared" si="1"/>
        <v>0</v>
      </c>
    </row>
    <row r="73" spans="1:16" x14ac:dyDescent="0.25">
      <c r="A73" s="58" t="s">
        <v>195</v>
      </c>
      <c r="B73" s="59" t="s">
        <v>180</v>
      </c>
      <c r="C73" s="59" t="s">
        <v>196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1">
        <f t="shared" si="1"/>
        <v>0</v>
      </c>
    </row>
    <row r="74" spans="1:16" x14ac:dyDescent="0.25">
      <c r="A74" s="58" t="s">
        <v>197</v>
      </c>
      <c r="B74" s="59" t="s">
        <v>180</v>
      </c>
      <c r="C74" s="59" t="s">
        <v>198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1">
        <f t="shared" si="1"/>
        <v>0</v>
      </c>
    </row>
    <row r="75" spans="1:16" x14ac:dyDescent="0.25">
      <c r="A75" s="58" t="s">
        <v>199</v>
      </c>
      <c r="B75" s="59" t="s">
        <v>180</v>
      </c>
      <c r="C75" s="59" t="s">
        <v>200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1">
        <f t="shared" si="1"/>
        <v>0</v>
      </c>
    </row>
    <row r="76" spans="1:16" x14ac:dyDescent="0.25">
      <c r="A76" s="64" t="s">
        <v>201</v>
      </c>
      <c r="B76" s="59" t="s">
        <v>180</v>
      </c>
      <c r="C76" s="59" t="s">
        <v>202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1">
        <f t="shared" si="1"/>
        <v>0</v>
      </c>
    </row>
    <row r="77" spans="1:16" x14ac:dyDescent="0.25">
      <c r="A77" s="58" t="s">
        <v>203</v>
      </c>
      <c r="B77" s="59" t="s">
        <v>180</v>
      </c>
      <c r="C77" s="59" t="s">
        <v>204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1">
        <f t="shared" si="1"/>
        <v>0</v>
      </c>
    </row>
    <row r="78" spans="1:16" x14ac:dyDescent="0.25">
      <c r="A78" s="58" t="s">
        <v>418</v>
      </c>
      <c r="B78" s="59" t="s">
        <v>180</v>
      </c>
      <c r="C78" s="59" t="s">
        <v>419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1">
        <f t="shared" si="1"/>
        <v>0</v>
      </c>
    </row>
    <row r="79" spans="1:16" x14ac:dyDescent="0.25">
      <c r="A79" s="64" t="s">
        <v>205</v>
      </c>
      <c r="B79" s="59" t="s">
        <v>180</v>
      </c>
      <c r="C79" s="59" t="s">
        <v>206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1">
        <f t="shared" si="1"/>
        <v>0</v>
      </c>
    </row>
    <row r="80" spans="1:16" x14ac:dyDescent="0.25">
      <c r="A80" s="64" t="s">
        <v>207</v>
      </c>
      <c r="B80" s="59" t="s">
        <v>208</v>
      </c>
      <c r="C80" s="59" t="s">
        <v>208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1">
        <f t="shared" si="1"/>
        <v>0</v>
      </c>
    </row>
    <row r="81" spans="1:16" x14ac:dyDescent="0.25">
      <c r="A81" s="58" t="s">
        <v>209</v>
      </c>
      <c r="B81" s="59" t="s">
        <v>210</v>
      </c>
      <c r="C81" s="59" t="s">
        <v>211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1">
        <f t="shared" si="1"/>
        <v>0</v>
      </c>
    </row>
    <row r="82" spans="1:16" x14ac:dyDescent="0.25">
      <c r="A82" s="58" t="s">
        <v>433</v>
      </c>
      <c r="B82" s="59" t="s">
        <v>210</v>
      </c>
      <c r="C82" s="59" t="s">
        <v>434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1">
        <f t="shared" si="1"/>
        <v>0</v>
      </c>
    </row>
    <row r="83" spans="1:16" x14ac:dyDescent="0.25">
      <c r="A83" s="58" t="s">
        <v>212</v>
      </c>
      <c r="B83" s="59" t="s">
        <v>213</v>
      </c>
      <c r="C83" s="59" t="s">
        <v>214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1">
        <f t="shared" si="1"/>
        <v>0</v>
      </c>
    </row>
    <row r="84" spans="1:16" x14ac:dyDescent="0.25">
      <c r="A84" s="58" t="s">
        <v>215</v>
      </c>
      <c r="B84" s="59" t="s">
        <v>216</v>
      </c>
      <c r="C84" s="59" t="s">
        <v>216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1">
        <f t="shared" si="1"/>
        <v>0</v>
      </c>
    </row>
    <row r="85" spans="1:16" ht="12" customHeight="1" x14ac:dyDescent="0.25">
      <c r="A85" s="58" t="s">
        <v>217</v>
      </c>
      <c r="B85" s="59" t="s">
        <v>216</v>
      </c>
      <c r="C85" s="59" t="s">
        <v>47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1">
        <f t="shared" si="1"/>
        <v>0</v>
      </c>
    </row>
    <row r="86" spans="1:16" x14ac:dyDescent="0.25">
      <c r="A86" s="58" t="s">
        <v>218</v>
      </c>
      <c r="B86" s="59" t="s">
        <v>219</v>
      </c>
      <c r="C86" s="59" t="s">
        <v>220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1">
        <f t="shared" si="1"/>
        <v>0</v>
      </c>
    </row>
    <row r="87" spans="1:16" x14ac:dyDescent="0.25">
      <c r="A87" s="58" t="s">
        <v>221</v>
      </c>
      <c r="B87" s="59" t="s">
        <v>219</v>
      </c>
      <c r="C87" s="59" t="s">
        <v>222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1">
        <f t="shared" si="1"/>
        <v>0</v>
      </c>
    </row>
    <row r="88" spans="1:16" x14ac:dyDescent="0.25">
      <c r="A88" s="58" t="s">
        <v>223</v>
      </c>
      <c r="B88" s="59" t="s">
        <v>224</v>
      </c>
      <c r="C88" s="59" t="s">
        <v>225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1">
        <f t="shared" si="1"/>
        <v>0</v>
      </c>
    </row>
    <row r="89" spans="1:16" x14ac:dyDescent="0.25">
      <c r="A89" s="58" t="s">
        <v>226</v>
      </c>
      <c r="B89" s="59" t="s">
        <v>227</v>
      </c>
      <c r="C89" s="59" t="s">
        <v>228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1">
        <f t="shared" si="1"/>
        <v>0</v>
      </c>
    </row>
    <row r="90" spans="1:16" x14ac:dyDescent="0.25">
      <c r="A90" s="58" t="s">
        <v>229</v>
      </c>
      <c r="B90" s="59" t="s">
        <v>230</v>
      </c>
      <c r="C90" s="59" t="s">
        <v>231</v>
      </c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1">
        <f t="shared" si="1"/>
        <v>0</v>
      </c>
    </row>
    <row r="91" spans="1:16" x14ac:dyDescent="0.25">
      <c r="A91" s="58" t="s">
        <v>232</v>
      </c>
      <c r="B91" s="59" t="s">
        <v>233</v>
      </c>
      <c r="C91" s="59" t="s">
        <v>234</v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1">
        <f t="shared" si="1"/>
        <v>0</v>
      </c>
    </row>
    <row r="92" spans="1:16" x14ac:dyDescent="0.25">
      <c r="A92" s="58" t="s">
        <v>235</v>
      </c>
      <c r="B92" s="59" t="s">
        <v>236</v>
      </c>
      <c r="C92" s="59" t="s">
        <v>237</v>
      </c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1">
        <f t="shared" si="1"/>
        <v>0</v>
      </c>
    </row>
    <row r="93" spans="1:16" x14ac:dyDescent="0.25">
      <c r="A93" s="58" t="s">
        <v>238</v>
      </c>
      <c r="B93" s="59" t="s">
        <v>239</v>
      </c>
      <c r="C93" s="59" t="s">
        <v>240</v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1">
        <f t="shared" si="1"/>
        <v>0</v>
      </c>
    </row>
    <row r="94" spans="1:16" x14ac:dyDescent="0.25">
      <c r="A94" s="58" t="s">
        <v>244</v>
      </c>
      <c r="B94" s="59" t="s">
        <v>242</v>
      </c>
      <c r="C94" s="59" t="s">
        <v>242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1">
        <f t="shared" si="1"/>
        <v>0</v>
      </c>
    </row>
    <row r="95" spans="1:16" x14ac:dyDescent="0.25">
      <c r="A95" s="58" t="s">
        <v>245</v>
      </c>
      <c r="B95" s="59" t="s">
        <v>246</v>
      </c>
      <c r="C95" s="59" t="s">
        <v>247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1">
        <f t="shared" si="1"/>
        <v>0</v>
      </c>
    </row>
    <row r="96" spans="1:16" x14ac:dyDescent="0.25">
      <c r="A96" s="58" t="s">
        <v>248</v>
      </c>
      <c r="B96" s="59" t="s">
        <v>249</v>
      </c>
      <c r="C96" s="59" t="s">
        <v>250</v>
      </c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1">
        <f t="shared" si="1"/>
        <v>0</v>
      </c>
    </row>
    <row r="97" spans="1:16" x14ac:dyDescent="0.25">
      <c r="A97" s="58" t="s">
        <v>251</v>
      </c>
      <c r="B97" s="59" t="s">
        <v>252</v>
      </c>
      <c r="C97" s="59" t="s">
        <v>253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1">
        <f t="shared" si="1"/>
        <v>0</v>
      </c>
    </row>
    <row r="98" spans="1:16" x14ac:dyDescent="0.25">
      <c r="A98" s="58" t="s">
        <v>254</v>
      </c>
      <c r="B98" s="59" t="s">
        <v>255</v>
      </c>
      <c r="C98" s="59" t="s">
        <v>256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1">
        <f t="shared" si="1"/>
        <v>0</v>
      </c>
    </row>
    <row r="99" spans="1:16" x14ac:dyDescent="0.25">
      <c r="A99" s="58" t="s">
        <v>257</v>
      </c>
      <c r="B99" s="59" t="s">
        <v>258</v>
      </c>
      <c r="C99" s="59" t="s">
        <v>259</v>
      </c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1">
        <f t="shared" si="1"/>
        <v>0</v>
      </c>
    </row>
    <row r="100" spans="1:16" x14ac:dyDescent="0.25">
      <c r="A100" s="65" t="s">
        <v>410</v>
      </c>
      <c r="B100" s="27" t="s">
        <v>258</v>
      </c>
      <c r="C100" s="27" t="s">
        <v>411</v>
      </c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1">
        <f t="shared" si="1"/>
        <v>0</v>
      </c>
    </row>
    <row r="101" spans="1:16" x14ac:dyDescent="0.25">
      <c r="A101" s="58" t="s">
        <v>260</v>
      </c>
      <c r="B101" s="59" t="s">
        <v>258</v>
      </c>
      <c r="C101" s="59" t="s">
        <v>261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1">
        <f t="shared" si="1"/>
        <v>0</v>
      </c>
    </row>
    <row r="102" spans="1:16" x14ac:dyDescent="0.25">
      <c r="A102" s="58" t="s">
        <v>262</v>
      </c>
      <c r="B102" s="59" t="s">
        <v>258</v>
      </c>
      <c r="C102" s="59" t="s">
        <v>263</v>
      </c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1">
        <f t="shared" si="1"/>
        <v>0</v>
      </c>
    </row>
    <row r="103" spans="1:16" x14ac:dyDescent="0.25">
      <c r="A103" s="58" t="s">
        <v>264</v>
      </c>
      <c r="B103" s="59" t="s">
        <v>258</v>
      </c>
      <c r="C103" s="59" t="s">
        <v>265</v>
      </c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1">
        <f t="shared" si="1"/>
        <v>0</v>
      </c>
    </row>
    <row r="104" spans="1:16" x14ac:dyDescent="0.25">
      <c r="A104" s="58" t="s">
        <v>266</v>
      </c>
      <c r="B104" s="59" t="s">
        <v>258</v>
      </c>
      <c r="C104" s="59" t="s">
        <v>267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1">
        <f t="shared" si="1"/>
        <v>0</v>
      </c>
    </row>
    <row r="105" spans="1:16" x14ac:dyDescent="0.25">
      <c r="A105" s="58" t="s">
        <v>268</v>
      </c>
      <c r="B105" s="59" t="s">
        <v>258</v>
      </c>
      <c r="C105" s="59" t="s">
        <v>269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1">
        <f t="shared" si="1"/>
        <v>0</v>
      </c>
    </row>
    <row r="106" spans="1:16" x14ac:dyDescent="0.25">
      <c r="A106" s="58" t="s">
        <v>270</v>
      </c>
      <c r="B106" s="59" t="s">
        <v>258</v>
      </c>
      <c r="C106" s="59" t="s">
        <v>271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1">
        <f t="shared" si="1"/>
        <v>0</v>
      </c>
    </row>
    <row r="107" spans="1:16" x14ac:dyDescent="0.25">
      <c r="A107" s="58" t="s">
        <v>272</v>
      </c>
      <c r="B107" s="59" t="s">
        <v>258</v>
      </c>
      <c r="C107" s="59" t="s">
        <v>273</v>
      </c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1">
        <f t="shared" si="1"/>
        <v>0</v>
      </c>
    </row>
    <row r="108" spans="1:16" x14ac:dyDescent="0.25">
      <c r="A108" s="64" t="s">
        <v>274</v>
      </c>
      <c r="B108" s="59" t="s">
        <v>258</v>
      </c>
      <c r="C108" s="59" t="s">
        <v>275</v>
      </c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1">
        <f t="shared" si="1"/>
        <v>0</v>
      </c>
    </row>
    <row r="109" spans="1:16" x14ac:dyDescent="0.25">
      <c r="A109" s="62" t="s">
        <v>296</v>
      </c>
      <c r="B109" s="63" t="s">
        <v>258</v>
      </c>
      <c r="C109" s="63" t="s">
        <v>392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1">
        <f t="shared" si="1"/>
        <v>0</v>
      </c>
    </row>
    <row r="110" spans="1:16" x14ac:dyDescent="0.25">
      <c r="A110" s="65" t="s">
        <v>402</v>
      </c>
      <c r="B110" s="27" t="s">
        <v>258</v>
      </c>
      <c r="C110" s="27" t="s">
        <v>401</v>
      </c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1">
        <f t="shared" si="1"/>
        <v>0</v>
      </c>
    </row>
    <row r="111" spans="1:16" x14ac:dyDescent="0.25">
      <c r="A111" s="58" t="s">
        <v>276</v>
      </c>
      <c r="B111" s="59" t="s">
        <v>277</v>
      </c>
      <c r="C111" s="59" t="s">
        <v>277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1">
        <f t="shared" si="1"/>
        <v>0</v>
      </c>
    </row>
    <row r="112" spans="1:16" x14ac:dyDescent="0.25">
      <c r="A112" s="58" t="s">
        <v>278</v>
      </c>
      <c r="B112" s="59" t="s">
        <v>277</v>
      </c>
      <c r="C112" s="59" t="s">
        <v>279</v>
      </c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1">
        <f t="shared" si="1"/>
        <v>0</v>
      </c>
    </row>
    <row r="113" spans="1:17" x14ac:dyDescent="0.25">
      <c r="A113" s="58" t="s">
        <v>280</v>
      </c>
      <c r="B113" s="59" t="s">
        <v>281</v>
      </c>
      <c r="C113" s="59" t="s">
        <v>282</v>
      </c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1">
        <f t="shared" si="1"/>
        <v>0</v>
      </c>
    </row>
    <row r="114" spans="1:17" x14ac:dyDescent="0.25">
      <c r="A114" s="58" t="s">
        <v>283</v>
      </c>
      <c r="B114" s="59" t="s">
        <v>284</v>
      </c>
      <c r="C114" s="59" t="s">
        <v>285</v>
      </c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1">
        <f t="shared" si="1"/>
        <v>0</v>
      </c>
    </row>
    <row r="115" spans="1:17" x14ac:dyDescent="0.25">
      <c r="A115" s="58" t="s">
        <v>286</v>
      </c>
      <c r="B115" s="59" t="s">
        <v>287</v>
      </c>
      <c r="C115" s="59" t="s">
        <v>287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1">
        <f t="shared" si="1"/>
        <v>0</v>
      </c>
    </row>
    <row r="116" spans="1:17" x14ac:dyDescent="0.25">
      <c r="A116" s="58" t="s">
        <v>436</v>
      </c>
      <c r="B116" s="59" t="s">
        <v>287</v>
      </c>
      <c r="C116" s="59" t="s">
        <v>435</v>
      </c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1">
        <f t="shared" si="1"/>
        <v>0</v>
      </c>
    </row>
    <row r="117" spans="1:17" ht="13.8" thickBot="1" x14ac:dyDescent="0.3">
      <c r="A117" s="58" t="s">
        <v>425</v>
      </c>
      <c r="B117" s="75" t="s">
        <v>426</v>
      </c>
      <c r="C117" s="75" t="s">
        <v>427</v>
      </c>
      <c r="D117" s="76"/>
      <c r="E117" s="76"/>
      <c r="F117" s="76"/>
      <c r="G117" s="76"/>
      <c r="H117" s="77"/>
      <c r="I117" s="77"/>
      <c r="J117" s="76"/>
      <c r="K117" s="76"/>
      <c r="L117" s="76"/>
      <c r="M117" s="76"/>
      <c r="N117" s="76"/>
      <c r="O117" s="76"/>
      <c r="P117" s="61">
        <f t="shared" si="1"/>
        <v>0</v>
      </c>
    </row>
    <row r="118" spans="1:17" s="51" customFormat="1" ht="13.8" thickTop="1" x14ac:dyDescent="0.25">
      <c r="A118" s="83" t="s">
        <v>288</v>
      </c>
      <c r="B118" s="84"/>
      <c r="C118" s="84"/>
      <c r="D118" s="85">
        <f>'Jan 2023'!J115</f>
        <v>0.97674418604651159</v>
      </c>
      <c r="E118" s="85" t="e">
        <f>'Feb 2023'!J115</f>
        <v>#DIV/0!</v>
      </c>
      <c r="F118" s="85" t="e">
        <f>'Mar 2023'!J115</f>
        <v>#DIV/0!</v>
      </c>
      <c r="G118" s="85" t="e">
        <f>'Apr 2023'!J115</f>
        <v>#DIV/0!</v>
      </c>
      <c r="H118" s="85" t="e">
        <f>'May 2023'!J116</f>
        <v>#DIV/0!</v>
      </c>
      <c r="I118" s="85" t="e">
        <f>'Jun 2023'!J115</f>
        <v>#DIV/0!</v>
      </c>
      <c r="J118" s="85">
        <v>0.97148329431794</v>
      </c>
      <c r="K118" s="85" t="e">
        <f>'Aug 2023'!J116</f>
        <v>#DIV/0!</v>
      </c>
      <c r="L118" s="85" t="e">
        <f>'Sep 2023'!J117</f>
        <v>#DIV/0!</v>
      </c>
      <c r="M118" s="85" t="e">
        <f>'Oct 2023'!J117</f>
        <v>#DIV/0!</v>
      </c>
      <c r="N118" s="85" t="e">
        <f>'Nov 2023'!J117</f>
        <v>#DIV/0!</v>
      </c>
      <c r="O118" s="85" t="e">
        <f>'Dec 2023'!J117</f>
        <v>#DIV/0!</v>
      </c>
      <c r="P118" s="86" t="e">
        <f>SUM(D118:O118)/12</f>
        <v>#DIV/0!</v>
      </c>
    </row>
    <row r="119" spans="1:17" ht="14.4" customHeight="1" x14ac:dyDescent="0.25">
      <c r="A119" s="40"/>
      <c r="B119" s="41"/>
      <c r="C119" s="41"/>
      <c r="D119" s="44"/>
      <c r="E119" s="45"/>
      <c r="F119" s="45"/>
      <c r="G119" s="45"/>
      <c r="H119" s="45"/>
      <c r="I119" s="45"/>
      <c r="J119" s="45"/>
      <c r="K119" s="45"/>
      <c r="L119" s="45"/>
      <c r="M119" s="44"/>
      <c r="N119" s="46"/>
      <c r="O119" s="45"/>
      <c r="P119" s="28"/>
    </row>
    <row r="120" spans="1:17" s="51" customFormat="1" x14ac:dyDescent="0.25">
      <c r="A120" s="52" t="s">
        <v>290</v>
      </c>
      <c r="B120" s="53"/>
      <c r="C120" s="53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5"/>
      <c r="O120" s="54"/>
      <c r="P120" s="56"/>
    </row>
    <row r="121" spans="1:17" x14ac:dyDescent="0.25">
      <c r="A121" s="40"/>
      <c r="B121" s="41"/>
      <c r="C121" s="41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7"/>
    </row>
    <row r="122" spans="1:17" x14ac:dyDescent="0.25">
      <c r="A122" s="40"/>
      <c r="B122" s="41"/>
      <c r="C122" s="41"/>
      <c r="D122" s="41"/>
      <c r="E122" s="41"/>
      <c r="F122" s="41"/>
      <c r="G122" s="41"/>
      <c r="H122" s="41"/>
      <c r="I122" s="41"/>
      <c r="J122" s="44"/>
      <c r="K122" s="41"/>
      <c r="L122" s="41"/>
      <c r="M122" s="41"/>
      <c r="N122" s="41"/>
      <c r="O122" s="41"/>
    </row>
    <row r="123" spans="1:17" s="11" customFormat="1" x14ac:dyDescent="0.25">
      <c r="A123" s="40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2"/>
      <c r="Q123" s="9"/>
    </row>
    <row r="124" spans="1:17" s="11" customFormat="1" x14ac:dyDescent="0.25">
      <c r="A124" s="40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2"/>
      <c r="Q124" s="9"/>
    </row>
    <row r="125" spans="1:17" s="11" customFormat="1" x14ac:dyDescent="0.25">
      <c r="A125" s="40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2"/>
      <c r="Q125" s="9"/>
    </row>
    <row r="126" spans="1:17" s="11" customFormat="1" x14ac:dyDescent="0.25">
      <c r="A126" s="40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2"/>
      <c r="Q126" s="9"/>
    </row>
    <row r="127" spans="1:17" s="11" customFormat="1" x14ac:dyDescent="0.25">
      <c r="A127" s="40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2"/>
      <c r="Q127" s="9"/>
    </row>
    <row r="128" spans="1:17" s="11" customFormat="1" x14ac:dyDescent="0.25">
      <c r="A128" s="40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2"/>
      <c r="Q128" s="9"/>
    </row>
    <row r="129" spans="1:17" s="11" customFormat="1" x14ac:dyDescent="0.25">
      <c r="A129" s="40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2"/>
      <c r="Q129" s="9"/>
    </row>
    <row r="130" spans="1:17" s="11" customFormat="1" x14ac:dyDescent="0.25">
      <c r="A130" s="40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2"/>
      <c r="Q130" s="9"/>
    </row>
    <row r="131" spans="1:17" s="11" customFormat="1" x14ac:dyDescent="0.25">
      <c r="A131" s="40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2"/>
      <c r="Q131" s="9"/>
    </row>
    <row r="132" spans="1:17" s="11" customFormat="1" x14ac:dyDescent="0.25">
      <c r="A132" s="40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2"/>
      <c r="Q132" s="9"/>
    </row>
    <row r="133" spans="1:17" s="11" customFormat="1" x14ac:dyDescent="0.25">
      <c r="A133" s="40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2"/>
      <c r="Q133" s="9"/>
    </row>
    <row r="134" spans="1:17" s="11" customFormat="1" x14ac:dyDescent="0.25">
      <c r="A134" s="40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2"/>
      <c r="Q134" s="9"/>
    </row>
    <row r="135" spans="1:17" s="11" customFormat="1" x14ac:dyDescent="0.25">
      <c r="A135" s="40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2"/>
      <c r="Q135" s="9"/>
    </row>
    <row r="136" spans="1:17" s="11" customFormat="1" x14ac:dyDescent="0.25">
      <c r="A136" s="48"/>
      <c r="B136" s="49"/>
      <c r="C136" s="49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2"/>
      <c r="Q136" s="9"/>
    </row>
    <row r="137" spans="1:17" s="11" customFormat="1" x14ac:dyDescent="0.25">
      <c r="A137" s="50"/>
      <c r="B137" s="28"/>
      <c r="C137" s="28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2"/>
      <c r="Q137" s="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130"/>
  <sheetViews>
    <sheetView zoomScaleNormal="100" workbookViewId="0">
      <pane ySplit="1" topLeftCell="A68" activePane="bottomLeft" state="frozen"/>
      <selection activeCell="K75" sqref="K75"/>
      <selection pane="bottomLeft" activeCell="K94" sqref="K94"/>
    </sheetView>
  </sheetViews>
  <sheetFormatPr defaultColWidth="9.109375" defaultRowHeight="13.2" x14ac:dyDescent="0.25"/>
  <cols>
    <col min="1" max="1" width="8.109375" style="38" customWidth="1"/>
    <col min="2" max="2" width="13.88671875" style="34" customWidth="1"/>
    <col min="3" max="3" width="27.33203125" style="34" customWidth="1"/>
    <col min="4" max="4" width="31.109375" style="35" customWidth="1"/>
    <col min="5" max="5" width="27.6640625" style="35" customWidth="1"/>
    <col min="6" max="6" width="9.109375" style="35"/>
    <col min="7" max="8" width="9.109375" style="12"/>
    <col min="9" max="9" width="13.33203125" style="12" customWidth="1"/>
    <col min="10" max="10" width="12.109375" style="12" customWidth="1"/>
    <col min="11" max="11" width="15.6640625" style="12" customWidth="1"/>
    <col min="12" max="12" width="12.44140625" style="12" customWidth="1"/>
    <col min="13" max="14" width="9.109375" style="12"/>
    <col min="15" max="15" width="9.109375" style="12" customWidth="1"/>
    <col min="16" max="16384" width="9.109375" style="12"/>
  </cols>
  <sheetData>
    <row r="1" spans="1:6" s="39" customFormat="1" x14ac:dyDescent="0.25">
      <c r="A1" s="79" t="s">
        <v>297</v>
      </c>
      <c r="B1" s="80" t="s">
        <v>298</v>
      </c>
      <c r="C1" s="80" t="s">
        <v>299</v>
      </c>
      <c r="D1" s="81" t="s">
        <v>300</v>
      </c>
      <c r="E1" s="82" t="s">
        <v>301</v>
      </c>
      <c r="F1" s="82" t="s">
        <v>302</v>
      </c>
    </row>
    <row r="2" spans="1:6" x14ac:dyDescent="0.25">
      <c r="A2" s="101" t="s">
        <v>9</v>
      </c>
      <c r="B2" s="102" t="s">
        <v>10</v>
      </c>
      <c r="C2" s="102" t="s">
        <v>11</v>
      </c>
      <c r="D2" s="100" t="s">
        <v>499</v>
      </c>
      <c r="E2" s="103" t="s">
        <v>303</v>
      </c>
      <c r="F2" s="103" t="s">
        <v>3</v>
      </c>
    </row>
    <row r="3" spans="1:6" x14ac:dyDescent="0.25">
      <c r="A3" s="62" t="s">
        <v>12</v>
      </c>
      <c r="B3" s="63" t="s">
        <v>13</v>
      </c>
      <c r="C3" s="63" t="s">
        <v>13</v>
      </c>
      <c r="D3" s="66" t="s">
        <v>520</v>
      </c>
      <c r="E3" s="27" t="s">
        <v>304</v>
      </c>
      <c r="F3" s="27" t="s">
        <v>3</v>
      </c>
    </row>
    <row r="4" spans="1:6" x14ac:dyDescent="0.25">
      <c r="A4" s="62" t="s">
        <v>14</v>
      </c>
      <c r="B4" s="63" t="s">
        <v>15</v>
      </c>
      <c r="C4" s="63" t="s">
        <v>15</v>
      </c>
      <c r="D4" s="66" t="s">
        <v>423</v>
      </c>
      <c r="E4" s="27" t="s">
        <v>305</v>
      </c>
      <c r="F4" s="27" t="s">
        <v>3</v>
      </c>
    </row>
    <row r="5" spans="1:6" x14ac:dyDescent="0.25">
      <c r="A5" s="62" t="s">
        <v>16</v>
      </c>
      <c r="B5" s="63" t="s">
        <v>17</v>
      </c>
      <c r="C5" s="63" t="s">
        <v>18</v>
      </c>
      <c r="D5" s="66" t="s">
        <v>306</v>
      </c>
      <c r="E5" s="27" t="s">
        <v>307</v>
      </c>
      <c r="F5" s="27" t="s">
        <v>3</v>
      </c>
    </row>
    <row r="6" spans="1:6" x14ac:dyDescent="0.25">
      <c r="A6" s="62" t="s">
        <v>19</v>
      </c>
      <c r="B6" s="63" t="s">
        <v>17</v>
      </c>
      <c r="C6" s="63" t="s">
        <v>20</v>
      </c>
      <c r="D6" s="66" t="s">
        <v>306</v>
      </c>
      <c r="E6" s="27" t="s">
        <v>308</v>
      </c>
      <c r="F6" s="27" t="s">
        <v>3</v>
      </c>
    </row>
    <row r="7" spans="1:6" x14ac:dyDescent="0.25">
      <c r="A7" s="62" t="s">
        <v>21</v>
      </c>
      <c r="B7" s="63" t="s">
        <v>22</v>
      </c>
      <c r="C7" s="63" t="s">
        <v>23</v>
      </c>
      <c r="D7" s="66" t="s">
        <v>470</v>
      </c>
      <c r="E7" s="66" t="s">
        <v>424</v>
      </c>
      <c r="F7" s="66" t="s">
        <v>3</v>
      </c>
    </row>
    <row r="8" spans="1:6" x14ac:dyDescent="0.25">
      <c r="A8" s="62" t="s">
        <v>24</v>
      </c>
      <c r="B8" s="63" t="s">
        <v>25</v>
      </c>
      <c r="C8" s="63" t="s">
        <v>26</v>
      </c>
      <c r="D8" s="66" t="s">
        <v>454</v>
      </c>
      <c r="E8" s="66" t="s">
        <v>455</v>
      </c>
      <c r="F8" s="66" t="s">
        <v>3</v>
      </c>
    </row>
    <row r="9" spans="1:6" x14ac:dyDescent="0.25">
      <c r="A9" s="62" t="s">
        <v>27</v>
      </c>
      <c r="B9" s="63" t="s">
        <v>28</v>
      </c>
      <c r="C9" s="63" t="s">
        <v>29</v>
      </c>
      <c r="D9" s="66" t="s">
        <v>309</v>
      </c>
      <c r="E9" s="27" t="s">
        <v>310</v>
      </c>
      <c r="F9" s="27" t="s">
        <v>3</v>
      </c>
    </row>
    <row r="10" spans="1:6" x14ac:dyDescent="0.25">
      <c r="A10" s="62" t="s">
        <v>30</v>
      </c>
      <c r="B10" s="63" t="s">
        <v>31</v>
      </c>
      <c r="C10" s="63" t="s">
        <v>32</v>
      </c>
      <c r="D10" s="66" t="s">
        <v>524</v>
      </c>
      <c r="E10" s="27" t="s">
        <v>311</v>
      </c>
      <c r="F10" s="27" t="s">
        <v>3</v>
      </c>
    </row>
    <row r="11" spans="1:6" x14ac:dyDescent="0.25">
      <c r="A11" s="62" t="s">
        <v>33</v>
      </c>
      <c r="B11" s="63" t="s">
        <v>31</v>
      </c>
      <c r="C11" s="63" t="s">
        <v>34</v>
      </c>
      <c r="D11" s="66" t="s">
        <v>538</v>
      </c>
      <c r="E11" s="27" t="s">
        <v>539</v>
      </c>
      <c r="F11" s="27" t="s">
        <v>3</v>
      </c>
    </row>
    <row r="12" spans="1:6" x14ac:dyDescent="0.25">
      <c r="A12" s="62" t="s">
        <v>35</v>
      </c>
      <c r="B12" s="63" t="s">
        <v>36</v>
      </c>
      <c r="C12" s="63" t="s">
        <v>37</v>
      </c>
      <c r="D12" s="66" t="s">
        <v>403</v>
      </c>
      <c r="E12" s="66" t="s">
        <v>312</v>
      </c>
      <c r="F12" s="66" t="s">
        <v>3</v>
      </c>
    </row>
    <row r="13" spans="1:6" x14ac:dyDescent="0.25">
      <c r="A13" s="62" t="s">
        <v>38</v>
      </c>
      <c r="B13" s="63" t="s">
        <v>36</v>
      </c>
      <c r="C13" s="63" t="s">
        <v>39</v>
      </c>
      <c r="D13" s="66" t="s">
        <v>537</v>
      </c>
      <c r="E13" s="66" t="s">
        <v>313</v>
      </c>
      <c r="F13" s="66" t="s">
        <v>3</v>
      </c>
    </row>
    <row r="14" spans="1:6" x14ac:dyDescent="0.25">
      <c r="A14" s="62" t="s">
        <v>40</v>
      </c>
      <c r="B14" s="63" t="s">
        <v>41</v>
      </c>
      <c r="C14" s="63" t="s">
        <v>42</v>
      </c>
      <c r="D14" s="66" t="s">
        <v>528</v>
      </c>
      <c r="E14" s="66" t="s">
        <v>314</v>
      </c>
      <c r="F14" s="66" t="s">
        <v>3</v>
      </c>
    </row>
    <row r="15" spans="1:6" x14ac:dyDescent="0.25">
      <c r="A15" s="62" t="s">
        <v>43</v>
      </c>
      <c r="B15" s="63" t="s">
        <v>44</v>
      </c>
      <c r="C15" s="63" t="s">
        <v>45</v>
      </c>
      <c r="D15" s="66" t="s">
        <v>508</v>
      </c>
      <c r="E15" s="27" t="s">
        <v>432</v>
      </c>
      <c r="F15" s="27" t="s">
        <v>3</v>
      </c>
    </row>
    <row r="16" spans="1:6" x14ac:dyDescent="0.25">
      <c r="A16" s="62" t="s">
        <v>46</v>
      </c>
      <c r="B16" s="63" t="s">
        <v>47</v>
      </c>
      <c r="C16" s="63" t="s">
        <v>48</v>
      </c>
      <c r="D16" s="66" t="s">
        <v>526</v>
      </c>
      <c r="E16" s="27" t="s">
        <v>458</v>
      </c>
      <c r="F16" s="27" t="s">
        <v>3</v>
      </c>
    </row>
    <row r="17" spans="1:16" x14ac:dyDescent="0.25">
      <c r="A17" s="62" t="s">
        <v>49</v>
      </c>
      <c r="B17" s="63" t="s">
        <v>47</v>
      </c>
      <c r="C17" s="63" t="s">
        <v>50</v>
      </c>
      <c r="D17" s="66" t="s">
        <v>317</v>
      </c>
      <c r="E17" s="27" t="s">
        <v>318</v>
      </c>
      <c r="F17" s="27" t="s">
        <v>3</v>
      </c>
    </row>
    <row r="18" spans="1:16" x14ac:dyDescent="0.25">
      <c r="A18" s="62" t="s">
        <v>51</v>
      </c>
      <c r="B18" s="63" t="s">
        <v>52</v>
      </c>
      <c r="C18" s="63" t="s">
        <v>53</v>
      </c>
      <c r="D18" s="66" t="s">
        <v>490</v>
      </c>
      <c r="E18" s="27" t="s">
        <v>319</v>
      </c>
      <c r="F18" s="66" t="s">
        <v>3</v>
      </c>
    </row>
    <row r="19" spans="1:16" x14ac:dyDescent="0.25">
      <c r="A19" s="62" t="s">
        <v>54</v>
      </c>
      <c r="B19" s="63" t="s">
        <v>55</v>
      </c>
      <c r="C19" s="63" t="s">
        <v>56</v>
      </c>
      <c r="D19" s="66" t="s">
        <v>480</v>
      </c>
      <c r="E19" s="27" t="s">
        <v>481</v>
      </c>
      <c r="F19" s="27" t="s">
        <v>3</v>
      </c>
    </row>
    <row r="20" spans="1:16" x14ac:dyDescent="0.25">
      <c r="A20" s="62" t="s">
        <v>57</v>
      </c>
      <c r="B20" s="63" t="s">
        <v>55</v>
      </c>
      <c r="C20" s="63" t="s">
        <v>58</v>
      </c>
      <c r="D20" s="66" t="s">
        <v>480</v>
      </c>
      <c r="E20" s="27" t="s">
        <v>481</v>
      </c>
      <c r="F20" s="27" t="s">
        <v>3</v>
      </c>
    </row>
    <row r="21" spans="1:16" x14ac:dyDescent="0.25">
      <c r="A21" s="62" t="s">
        <v>59</v>
      </c>
      <c r="B21" s="63" t="s">
        <v>60</v>
      </c>
      <c r="C21" s="63" t="s">
        <v>61</v>
      </c>
      <c r="D21" s="66" t="s">
        <v>320</v>
      </c>
      <c r="E21" s="66" t="s">
        <v>321</v>
      </c>
      <c r="F21" s="66" t="s">
        <v>3</v>
      </c>
    </row>
    <row r="22" spans="1:16" x14ac:dyDescent="0.25">
      <c r="A22" s="62" t="s">
        <v>62</v>
      </c>
      <c r="B22" s="63" t="s">
        <v>63</v>
      </c>
      <c r="C22" s="63" t="s">
        <v>64</v>
      </c>
      <c r="D22" s="66" t="s">
        <v>531</v>
      </c>
      <c r="E22" s="66" t="s">
        <v>322</v>
      </c>
      <c r="F22" s="66" t="s">
        <v>3</v>
      </c>
    </row>
    <row r="23" spans="1:16" x14ac:dyDescent="0.25">
      <c r="A23" s="62" t="s">
        <v>65</v>
      </c>
      <c r="B23" s="63" t="s">
        <v>66</v>
      </c>
      <c r="C23" s="63" t="s">
        <v>67</v>
      </c>
      <c r="D23" s="66" t="s">
        <v>491</v>
      </c>
      <c r="E23" s="27" t="s">
        <v>323</v>
      </c>
      <c r="F23" s="27" t="s">
        <v>3</v>
      </c>
      <c r="K23" s="4"/>
      <c r="L23" s="4"/>
      <c r="M23" s="7"/>
    </row>
    <row r="24" spans="1:16" s="7" customFormat="1" x14ac:dyDescent="0.25">
      <c r="A24" s="62" t="s">
        <v>68</v>
      </c>
      <c r="B24" s="63" t="s">
        <v>66</v>
      </c>
      <c r="C24" s="63" t="s">
        <v>69</v>
      </c>
      <c r="D24" s="66" t="s">
        <v>485</v>
      </c>
      <c r="E24" s="66" t="s">
        <v>323</v>
      </c>
      <c r="F24" s="66" t="s">
        <v>3</v>
      </c>
      <c r="K24" s="4"/>
      <c r="L24" s="4"/>
    </row>
    <row r="25" spans="1:16" x14ac:dyDescent="0.25">
      <c r="A25" s="62" t="s">
        <v>70</v>
      </c>
      <c r="B25" s="63" t="s">
        <v>71</v>
      </c>
      <c r="C25" s="63" t="s">
        <v>72</v>
      </c>
      <c r="D25" s="66" t="s">
        <v>324</v>
      </c>
      <c r="E25" s="27" t="s">
        <v>325</v>
      </c>
      <c r="F25" s="27" t="s">
        <v>3</v>
      </c>
    </row>
    <row r="26" spans="1:16" x14ac:dyDescent="0.25">
      <c r="A26" s="62" t="s">
        <v>73</v>
      </c>
      <c r="B26" s="63" t="s">
        <v>71</v>
      </c>
      <c r="C26" s="63" t="s">
        <v>74</v>
      </c>
      <c r="D26" s="66" t="s">
        <v>324</v>
      </c>
      <c r="E26" s="27" t="s">
        <v>325</v>
      </c>
      <c r="F26" s="27" t="s">
        <v>3</v>
      </c>
      <c r="M26" s="4"/>
      <c r="N26" s="4"/>
      <c r="O26" s="3"/>
      <c r="P26" s="7"/>
    </row>
    <row r="27" spans="1:16" x14ac:dyDescent="0.25">
      <c r="A27" s="62" t="s">
        <v>75</v>
      </c>
      <c r="B27" s="63" t="s">
        <v>76</v>
      </c>
      <c r="C27" s="63" t="s">
        <v>77</v>
      </c>
      <c r="D27" s="66" t="s">
        <v>510</v>
      </c>
      <c r="E27" s="66" t="s">
        <v>406</v>
      </c>
      <c r="F27" s="66" t="s">
        <v>3</v>
      </c>
    </row>
    <row r="28" spans="1:16" x14ac:dyDescent="0.25">
      <c r="A28" s="62" t="s">
        <v>78</v>
      </c>
      <c r="B28" s="63" t="s">
        <v>79</v>
      </c>
      <c r="C28" s="63" t="s">
        <v>80</v>
      </c>
      <c r="D28" s="66" t="s">
        <v>500</v>
      </c>
      <c r="E28" s="66" t="s">
        <v>506</v>
      </c>
      <c r="F28" s="66" t="s">
        <v>3</v>
      </c>
    </row>
    <row r="29" spans="1:16" x14ac:dyDescent="0.25">
      <c r="A29" s="62" t="s">
        <v>81</v>
      </c>
      <c r="B29" s="63" t="s">
        <v>82</v>
      </c>
      <c r="C29" s="63" t="s">
        <v>83</v>
      </c>
      <c r="D29" s="66" t="s">
        <v>518</v>
      </c>
      <c r="E29" s="66" t="s">
        <v>488</v>
      </c>
      <c r="F29" s="66" t="s">
        <v>3</v>
      </c>
    </row>
    <row r="30" spans="1:16" x14ac:dyDescent="0.25">
      <c r="A30" s="62" t="s">
        <v>84</v>
      </c>
      <c r="B30" s="63" t="s">
        <v>85</v>
      </c>
      <c r="C30" s="63" t="s">
        <v>86</v>
      </c>
      <c r="D30" s="66" t="s">
        <v>326</v>
      </c>
      <c r="E30" s="27" t="s">
        <v>327</v>
      </c>
      <c r="F30" s="66" t="s">
        <v>3</v>
      </c>
      <c r="I30" s="4"/>
      <c r="J30" s="4"/>
      <c r="K30" s="7"/>
      <c r="L30" s="7"/>
    </row>
    <row r="31" spans="1:16" x14ac:dyDescent="0.25">
      <c r="A31" s="62" t="s">
        <v>88</v>
      </c>
      <c r="B31" s="63" t="s">
        <v>89</v>
      </c>
      <c r="C31" s="63" t="s">
        <v>90</v>
      </c>
      <c r="D31" s="66" t="s">
        <v>328</v>
      </c>
      <c r="E31" s="27" t="s">
        <v>329</v>
      </c>
      <c r="F31" s="27" t="s">
        <v>3</v>
      </c>
      <c r="I31" s="4"/>
      <c r="J31" s="4"/>
      <c r="K31" s="7"/>
      <c r="L31" s="7"/>
    </row>
    <row r="32" spans="1:16" x14ac:dyDescent="0.25">
      <c r="A32" s="62" t="s">
        <v>91</v>
      </c>
      <c r="B32" s="63" t="s">
        <v>92</v>
      </c>
      <c r="C32" s="63" t="s">
        <v>93</v>
      </c>
      <c r="D32" s="66" t="s">
        <v>519</v>
      </c>
      <c r="E32" s="27" t="s">
        <v>330</v>
      </c>
      <c r="F32" s="27" t="s">
        <v>3</v>
      </c>
      <c r="I32" s="4"/>
      <c r="J32" s="4"/>
      <c r="K32" s="7"/>
      <c r="L32" s="7"/>
    </row>
    <row r="33" spans="1:15" x14ac:dyDescent="0.25">
      <c r="A33" s="62" t="s">
        <v>94</v>
      </c>
      <c r="B33" s="63" t="s">
        <v>95</v>
      </c>
      <c r="C33" s="63" t="s">
        <v>96</v>
      </c>
      <c r="D33" s="66" t="s">
        <v>399</v>
      </c>
      <c r="E33" s="66" t="s">
        <v>331</v>
      </c>
      <c r="F33" s="66" t="s">
        <v>3</v>
      </c>
    </row>
    <row r="34" spans="1:15" x14ac:dyDescent="0.25">
      <c r="A34" s="62" t="s">
        <v>97</v>
      </c>
      <c r="B34" s="63" t="s">
        <v>98</v>
      </c>
      <c r="C34" s="63" t="s">
        <v>99</v>
      </c>
      <c r="D34" s="66" t="s">
        <v>332</v>
      </c>
      <c r="E34" s="27" t="s">
        <v>333</v>
      </c>
      <c r="F34" s="27" t="s">
        <v>3</v>
      </c>
    </row>
    <row r="35" spans="1:15" x14ac:dyDescent="0.25">
      <c r="A35" s="62" t="s">
        <v>100</v>
      </c>
      <c r="B35" s="63" t="s">
        <v>101</v>
      </c>
      <c r="C35" s="63" t="s">
        <v>102</v>
      </c>
      <c r="D35" s="66" t="s">
        <v>334</v>
      </c>
      <c r="E35" s="27" t="s">
        <v>335</v>
      </c>
      <c r="F35" s="27" t="s">
        <v>3</v>
      </c>
      <c r="O35" s="12" t="s">
        <v>87</v>
      </c>
    </row>
    <row r="36" spans="1:15" x14ac:dyDescent="0.25">
      <c r="A36" s="67" t="s">
        <v>103</v>
      </c>
      <c r="B36" s="63" t="s">
        <v>104</v>
      </c>
      <c r="C36" s="63" t="s">
        <v>105</v>
      </c>
      <c r="D36" s="66" t="s">
        <v>461</v>
      </c>
      <c r="E36" s="66" t="s">
        <v>336</v>
      </c>
      <c r="F36" s="66" t="s">
        <v>3</v>
      </c>
    </row>
    <row r="37" spans="1:15" x14ac:dyDescent="0.25">
      <c r="A37" s="62" t="s">
        <v>106</v>
      </c>
      <c r="B37" s="63" t="s">
        <v>107</v>
      </c>
      <c r="C37" s="63" t="s">
        <v>108</v>
      </c>
      <c r="D37" s="66" t="s">
        <v>337</v>
      </c>
      <c r="E37" s="27" t="s">
        <v>338</v>
      </c>
      <c r="F37" s="27" t="s">
        <v>3</v>
      </c>
    </row>
    <row r="38" spans="1:15" x14ac:dyDescent="0.25">
      <c r="A38" s="62" t="s">
        <v>109</v>
      </c>
      <c r="B38" s="63" t="s">
        <v>110</v>
      </c>
      <c r="C38" s="63" t="s">
        <v>111</v>
      </c>
      <c r="D38" s="66" t="s">
        <v>450</v>
      </c>
      <c r="E38" s="27" t="s">
        <v>339</v>
      </c>
      <c r="F38" s="27" t="s">
        <v>3</v>
      </c>
    </row>
    <row r="39" spans="1:15" x14ac:dyDescent="0.25">
      <c r="A39" s="62" t="s">
        <v>112</v>
      </c>
      <c r="B39" s="63" t="s">
        <v>113</v>
      </c>
      <c r="C39" s="63" t="s">
        <v>114</v>
      </c>
      <c r="D39" s="66" t="s">
        <v>521</v>
      </c>
      <c r="E39" s="27" t="s">
        <v>340</v>
      </c>
      <c r="F39" s="27" t="s">
        <v>3</v>
      </c>
    </row>
    <row r="40" spans="1:15" x14ac:dyDescent="0.25">
      <c r="A40" s="62" t="s">
        <v>115</v>
      </c>
      <c r="B40" s="63" t="s">
        <v>116</v>
      </c>
      <c r="C40" s="63" t="s">
        <v>117</v>
      </c>
      <c r="D40" s="66" t="s">
        <v>380</v>
      </c>
      <c r="E40" s="27" t="s">
        <v>341</v>
      </c>
      <c r="F40" s="27" t="s">
        <v>3</v>
      </c>
    </row>
    <row r="41" spans="1:15" x14ac:dyDescent="0.25">
      <c r="A41" s="62" t="s">
        <v>118</v>
      </c>
      <c r="B41" s="63" t="s">
        <v>119</v>
      </c>
      <c r="C41" s="63" t="s">
        <v>120</v>
      </c>
      <c r="D41" s="66" t="s">
        <v>494</v>
      </c>
      <c r="E41" s="66" t="s">
        <v>342</v>
      </c>
      <c r="F41" s="66" t="s">
        <v>3</v>
      </c>
    </row>
    <row r="42" spans="1:15" x14ac:dyDescent="0.25">
      <c r="A42" s="62" t="s">
        <v>121</v>
      </c>
      <c r="B42" s="63" t="s">
        <v>122</v>
      </c>
      <c r="C42" s="63" t="s">
        <v>123</v>
      </c>
      <c r="D42" s="66" t="s">
        <v>464</v>
      </c>
      <c r="E42" s="27" t="s">
        <v>343</v>
      </c>
      <c r="F42" s="27" t="s">
        <v>3</v>
      </c>
    </row>
    <row r="43" spans="1:15" x14ac:dyDescent="0.25">
      <c r="A43" s="62" t="s">
        <v>124</v>
      </c>
      <c r="B43" s="63" t="s">
        <v>122</v>
      </c>
      <c r="C43" s="63" t="s">
        <v>125</v>
      </c>
      <c r="D43" s="66" t="s">
        <v>495</v>
      </c>
      <c r="E43" s="27" t="s">
        <v>344</v>
      </c>
      <c r="F43" s="27" t="s">
        <v>3</v>
      </c>
    </row>
    <row r="44" spans="1:15" x14ac:dyDescent="0.25">
      <c r="A44" s="62" t="s">
        <v>126</v>
      </c>
      <c r="B44" s="63" t="s">
        <v>127</v>
      </c>
      <c r="C44" s="63" t="s">
        <v>127</v>
      </c>
      <c r="D44" s="66" t="s">
        <v>529</v>
      </c>
      <c r="E44" s="27" t="s">
        <v>345</v>
      </c>
      <c r="F44" s="27" t="s">
        <v>3</v>
      </c>
    </row>
    <row r="45" spans="1:15" x14ac:dyDescent="0.25">
      <c r="A45" s="62" t="s">
        <v>128</v>
      </c>
      <c r="B45" s="63" t="s">
        <v>129</v>
      </c>
      <c r="C45" s="63" t="s">
        <v>130</v>
      </c>
      <c r="D45" s="66" t="s">
        <v>503</v>
      </c>
      <c r="E45" s="27" t="s">
        <v>493</v>
      </c>
      <c r="F45" s="27" t="s">
        <v>3</v>
      </c>
    </row>
    <row r="46" spans="1:15" x14ac:dyDescent="0.25">
      <c r="A46" s="62" t="s">
        <v>131</v>
      </c>
      <c r="B46" s="63" t="s">
        <v>132</v>
      </c>
      <c r="C46" s="63" t="s">
        <v>133</v>
      </c>
      <c r="D46" s="66" t="s">
        <v>346</v>
      </c>
      <c r="E46" s="27" t="s">
        <v>347</v>
      </c>
      <c r="F46" s="27" t="s">
        <v>3</v>
      </c>
    </row>
    <row r="47" spans="1:15" x14ac:dyDescent="0.25">
      <c r="A47" s="62" t="s">
        <v>134</v>
      </c>
      <c r="B47" s="63" t="s">
        <v>135</v>
      </c>
      <c r="C47" s="63" t="s">
        <v>136</v>
      </c>
      <c r="D47" s="66" t="s">
        <v>466</v>
      </c>
      <c r="E47" s="27" t="s">
        <v>467</v>
      </c>
      <c r="F47" s="27" t="s">
        <v>3</v>
      </c>
    </row>
    <row r="48" spans="1:15" x14ac:dyDescent="0.25">
      <c r="A48" s="62" t="s">
        <v>137</v>
      </c>
      <c r="B48" s="63" t="s">
        <v>138</v>
      </c>
      <c r="C48" s="63" t="s">
        <v>139</v>
      </c>
      <c r="D48" s="66" t="s">
        <v>511</v>
      </c>
      <c r="E48" s="66" t="s">
        <v>348</v>
      </c>
      <c r="F48" s="66" t="s">
        <v>3</v>
      </c>
    </row>
    <row r="49" spans="1:6" x14ac:dyDescent="0.25">
      <c r="A49" s="67" t="s">
        <v>140</v>
      </c>
      <c r="B49" s="63" t="s">
        <v>141</v>
      </c>
      <c r="C49" s="63" t="s">
        <v>142</v>
      </c>
      <c r="D49" s="66" t="s">
        <v>527</v>
      </c>
      <c r="E49" s="27" t="s">
        <v>349</v>
      </c>
      <c r="F49" s="27" t="s">
        <v>3</v>
      </c>
    </row>
    <row r="50" spans="1:6" x14ac:dyDescent="0.25">
      <c r="A50" s="62" t="s">
        <v>143</v>
      </c>
      <c r="B50" s="63" t="s">
        <v>144</v>
      </c>
      <c r="C50" s="63" t="s">
        <v>145</v>
      </c>
      <c r="D50" s="66" t="s">
        <v>468</v>
      </c>
      <c r="E50" s="27" t="s">
        <v>350</v>
      </c>
      <c r="F50" s="27" t="s">
        <v>3</v>
      </c>
    </row>
    <row r="51" spans="1:6" x14ac:dyDescent="0.25">
      <c r="A51" s="62" t="s">
        <v>146</v>
      </c>
      <c r="B51" s="63" t="s">
        <v>147</v>
      </c>
      <c r="C51" s="63" t="s">
        <v>148</v>
      </c>
      <c r="D51" s="66" t="s">
        <v>522</v>
      </c>
      <c r="E51" s="27" t="s">
        <v>351</v>
      </c>
      <c r="F51" s="27" t="s">
        <v>3</v>
      </c>
    </row>
    <row r="52" spans="1:6" x14ac:dyDescent="0.25">
      <c r="A52" s="62" t="s">
        <v>149</v>
      </c>
      <c r="B52" s="63" t="s">
        <v>147</v>
      </c>
      <c r="C52" s="63" t="s">
        <v>150</v>
      </c>
      <c r="D52" s="66" t="s">
        <v>535</v>
      </c>
      <c r="E52" s="27" t="s">
        <v>536</v>
      </c>
      <c r="F52" s="27" t="s">
        <v>3</v>
      </c>
    </row>
    <row r="53" spans="1:6" x14ac:dyDescent="0.25">
      <c r="A53" s="62" t="s">
        <v>151</v>
      </c>
      <c r="B53" s="63" t="s">
        <v>152</v>
      </c>
      <c r="C53" s="63" t="s">
        <v>153</v>
      </c>
      <c r="D53" s="66" t="s">
        <v>525</v>
      </c>
      <c r="E53" s="66" t="s">
        <v>460</v>
      </c>
      <c r="F53" s="66" t="s">
        <v>3</v>
      </c>
    </row>
    <row r="54" spans="1:6" x14ac:dyDescent="0.25">
      <c r="A54" s="62" t="s">
        <v>154</v>
      </c>
      <c r="B54" s="63" t="s">
        <v>155</v>
      </c>
      <c r="C54" s="63" t="s">
        <v>156</v>
      </c>
      <c r="D54" s="66" t="s">
        <v>482</v>
      </c>
      <c r="E54" s="27" t="s">
        <v>483</v>
      </c>
      <c r="F54" s="27" t="s">
        <v>3</v>
      </c>
    </row>
    <row r="55" spans="1:6" x14ac:dyDescent="0.25">
      <c r="A55" s="62" t="s">
        <v>157</v>
      </c>
      <c r="B55" s="63" t="s">
        <v>155</v>
      </c>
      <c r="C55" s="63" t="s">
        <v>158</v>
      </c>
      <c r="D55" s="66" t="s">
        <v>505</v>
      </c>
      <c r="E55" s="27" t="s">
        <v>352</v>
      </c>
      <c r="F55" s="27" t="s">
        <v>3</v>
      </c>
    </row>
    <row r="56" spans="1:6" x14ac:dyDescent="0.25">
      <c r="A56" s="62" t="s">
        <v>159</v>
      </c>
      <c r="B56" s="63" t="s">
        <v>160</v>
      </c>
      <c r="C56" s="63" t="s">
        <v>161</v>
      </c>
      <c r="D56" s="66" t="s">
        <v>404</v>
      </c>
      <c r="E56" s="27" t="s">
        <v>354</v>
      </c>
      <c r="F56" s="27" t="s">
        <v>3</v>
      </c>
    </row>
    <row r="57" spans="1:6" x14ac:dyDescent="0.25">
      <c r="A57" s="62" t="s">
        <v>162</v>
      </c>
      <c r="B57" s="63" t="s">
        <v>163</v>
      </c>
      <c r="C57" s="63" t="s">
        <v>164</v>
      </c>
      <c r="D57" s="66" t="s">
        <v>408</v>
      </c>
      <c r="E57" s="27" t="s">
        <v>355</v>
      </c>
      <c r="F57" s="27" t="s">
        <v>3</v>
      </c>
    </row>
    <row r="58" spans="1:6" x14ac:dyDescent="0.25">
      <c r="A58" s="62" t="s">
        <v>165</v>
      </c>
      <c r="B58" s="63" t="s">
        <v>166</v>
      </c>
      <c r="C58" s="63" t="s">
        <v>167</v>
      </c>
      <c r="D58" s="66" t="s">
        <v>417</v>
      </c>
      <c r="E58" s="27" t="s">
        <v>356</v>
      </c>
      <c r="F58" s="27" t="s">
        <v>3</v>
      </c>
    </row>
    <row r="59" spans="1:6" x14ac:dyDescent="0.25">
      <c r="A59" s="62" t="s">
        <v>168</v>
      </c>
      <c r="B59" s="63" t="s">
        <v>169</v>
      </c>
      <c r="C59" s="63" t="s">
        <v>170</v>
      </c>
      <c r="D59" s="66" t="s">
        <v>357</v>
      </c>
      <c r="E59" s="27" t="s">
        <v>358</v>
      </c>
      <c r="F59" s="27" t="s">
        <v>3</v>
      </c>
    </row>
    <row r="60" spans="1:6" x14ac:dyDescent="0.25">
      <c r="A60" s="62" t="s">
        <v>171</v>
      </c>
      <c r="B60" s="63" t="s">
        <v>172</v>
      </c>
      <c r="C60" s="63" t="s">
        <v>172</v>
      </c>
      <c r="D60" s="66" t="s">
        <v>472</v>
      </c>
      <c r="E60" s="27" t="s">
        <v>359</v>
      </c>
      <c r="F60" s="27" t="s">
        <v>3</v>
      </c>
    </row>
    <row r="61" spans="1:6" x14ac:dyDescent="0.25">
      <c r="A61" s="62" t="s">
        <v>173</v>
      </c>
      <c r="B61" s="63" t="s">
        <v>174</v>
      </c>
      <c r="C61" s="63" t="s">
        <v>175</v>
      </c>
      <c r="D61" s="66" t="s">
        <v>465</v>
      </c>
      <c r="E61" s="27" t="s">
        <v>360</v>
      </c>
      <c r="F61" s="27" t="s">
        <v>3</v>
      </c>
    </row>
    <row r="62" spans="1:6" x14ac:dyDescent="0.25">
      <c r="A62" s="62" t="s">
        <v>176</v>
      </c>
      <c r="B62" s="63" t="s">
        <v>177</v>
      </c>
      <c r="C62" s="63" t="s">
        <v>178</v>
      </c>
      <c r="D62" s="66" t="s">
        <v>361</v>
      </c>
      <c r="E62" s="27" t="s">
        <v>362</v>
      </c>
      <c r="F62" s="27" t="s">
        <v>3</v>
      </c>
    </row>
    <row r="63" spans="1:6" x14ac:dyDescent="0.25">
      <c r="A63" s="62" t="s">
        <v>179</v>
      </c>
      <c r="B63" s="63" t="s">
        <v>180</v>
      </c>
      <c r="C63" s="63" t="s">
        <v>477</v>
      </c>
      <c r="D63" s="66" t="s">
        <v>517</v>
      </c>
      <c r="E63" s="27" t="s">
        <v>476</v>
      </c>
      <c r="F63" s="27" t="s">
        <v>3</v>
      </c>
    </row>
    <row r="64" spans="1:6" x14ac:dyDescent="0.25">
      <c r="A64" s="62" t="s">
        <v>181</v>
      </c>
      <c r="B64" s="63" t="s">
        <v>180</v>
      </c>
      <c r="C64" s="63" t="s">
        <v>478</v>
      </c>
      <c r="D64" s="66" t="s">
        <v>517</v>
      </c>
      <c r="E64" s="27" t="s">
        <v>476</v>
      </c>
      <c r="F64" s="27" t="s">
        <v>3</v>
      </c>
    </row>
    <row r="65" spans="1:6" x14ac:dyDescent="0.25">
      <c r="A65" s="67" t="s">
        <v>183</v>
      </c>
      <c r="B65" s="63" t="s">
        <v>180</v>
      </c>
      <c r="C65" s="63" t="s">
        <v>184</v>
      </c>
      <c r="D65" s="66" t="s">
        <v>517</v>
      </c>
      <c r="E65" s="27" t="s">
        <v>476</v>
      </c>
      <c r="F65" s="27" t="s">
        <v>3</v>
      </c>
    </row>
    <row r="66" spans="1:6" x14ac:dyDescent="0.25">
      <c r="A66" s="67" t="s">
        <v>185</v>
      </c>
      <c r="B66" s="63" t="s">
        <v>180</v>
      </c>
      <c r="C66" s="63" t="s">
        <v>186</v>
      </c>
      <c r="D66" s="66" t="s">
        <v>517</v>
      </c>
      <c r="E66" s="27" t="s">
        <v>476</v>
      </c>
      <c r="F66" s="27" t="s">
        <v>3</v>
      </c>
    </row>
    <row r="67" spans="1:6" x14ac:dyDescent="0.25">
      <c r="A67" s="62" t="s">
        <v>187</v>
      </c>
      <c r="B67" s="63" t="s">
        <v>180</v>
      </c>
      <c r="C67" s="63" t="s">
        <v>295</v>
      </c>
      <c r="D67" s="66" t="s">
        <v>517</v>
      </c>
      <c r="E67" s="27" t="s">
        <v>476</v>
      </c>
      <c r="F67" s="27" t="s">
        <v>3</v>
      </c>
    </row>
    <row r="68" spans="1:6" x14ac:dyDescent="0.25">
      <c r="A68" s="62" t="s">
        <v>189</v>
      </c>
      <c r="B68" s="63" t="s">
        <v>180</v>
      </c>
      <c r="C68" s="63" t="s">
        <v>190</v>
      </c>
      <c r="D68" s="66" t="s">
        <v>517</v>
      </c>
      <c r="E68" s="27" t="s">
        <v>541</v>
      </c>
      <c r="F68" s="27" t="s">
        <v>3</v>
      </c>
    </row>
    <row r="69" spans="1:6" x14ac:dyDescent="0.25">
      <c r="A69" s="67" t="s">
        <v>191</v>
      </c>
      <c r="B69" s="63" t="s">
        <v>180</v>
      </c>
      <c r="C69" s="63" t="s">
        <v>192</v>
      </c>
      <c r="D69" s="66" t="s">
        <v>517</v>
      </c>
      <c r="E69" s="27" t="s">
        <v>476</v>
      </c>
      <c r="F69" s="27" t="s">
        <v>3</v>
      </c>
    </row>
    <row r="70" spans="1:6" x14ac:dyDescent="0.25">
      <c r="A70" s="62" t="s">
        <v>193</v>
      </c>
      <c r="B70" s="63" t="s">
        <v>180</v>
      </c>
      <c r="C70" s="63" t="s">
        <v>194</v>
      </c>
      <c r="D70" s="66" t="s">
        <v>523</v>
      </c>
      <c r="E70" s="27" t="s">
        <v>492</v>
      </c>
      <c r="F70" s="27" t="s">
        <v>3</v>
      </c>
    </row>
    <row r="71" spans="1:6" x14ac:dyDescent="0.25">
      <c r="A71" s="62" t="s">
        <v>195</v>
      </c>
      <c r="B71" s="63" t="s">
        <v>180</v>
      </c>
      <c r="C71" s="63" t="s">
        <v>196</v>
      </c>
      <c r="D71" s="66" t="s">
        <v>416</v>
      </c>
      <c r="E71" s="27" t="s">
        <v>363</v>
      </c>
      <c r="F71" s="27" t="s">
        <v>3</v>
      </c>
    </row>
    <row r="72" spans="1:6" x14ac:dyDescent="0.25">
      <c r="A72" s="62" t="s">
        <v>197</v>
      </c>
      <c r="B72" s="63" t="s">
        <v>180</v>
      </c>
      <c r="C72" s="63" t="s">
        <v>198</v>
      </c>
      <c r="D72" s="66" t="s">
        <v>398</v>
      </c>
      <c r="E72" s="66" t="s">
        <v>364</v>
      </c>
      <c r="F72" s="66" t="s">
        <v>3</v>
      </c>
    </row>
    <row r="73" spans="1:6" ht="14.25" customHeight="1" x14ac:dyDescent="0.25">
      <c r="A73" s="62" t="s">
        <v>199</v>
      </c>
      <c r="B73" s="63" t="s">
        <v>180</v>
      </c>
      <c r="C73" s="63" t="s">
        <v>200</v>
      </c>
      <c r="D73" s="66" t="s">
        <v>479</v>
      </c>
      <c r="E73" s="27" t="s">
        <v>405</v>
      </c>
      <c r="F73" s="27" t="s">
        <v>3</v>
      </c>
    </row>
    <row r="74" spans="1:6" x14ac:dyDescent="0.25">
      <c r="A74" s="67" t="s">
        <v>201</v>
      </c>
      <c r="B74" s="63" t="s">
        <v>180</v>
      </c>
      <c r="C74" s="63" t="s">
        <v>202</v>
      </c>
      <c r="D74" s="66" t="s">
        <v>479</v>
      </c>
      <c r="E74" s="27" t="s">
        <v>365</v>
      </c>
      <c r="F74" s="27" t="s">
        <v>3</v>
      </c>
    </row>
    <row r="75" spans="1:6" x14ac:dyDescent="0.25">
      <c r="A75" s="62" t="s">
        <v>203</v>
      </c>
      <c r="B75" s="63" t="s">
        <v>180</v>
      </c>
      <c r="C75" s="63" t="s">
        <v>204</v>
      </c>
      <c r="D75" s="66" t="s">
        <v>479</v>
      </c>
      <c r="E75" s="27" t="s">
        <v>365</v>
      </c>
      <c r="F75" s="27" t="s">
        <v>3</v>
      </c>
    </row>
    <row r="76" spans="1:6" x14ac:dyDescent="0.25">
      <c r="A76" s="62" t="s">
        <v>418</v>
      </c>
      <c r="B76" s="63" t="s">
        <v>180</v>
      </c>
      <c r="C76" s="63" t="s">
        <v>419</v>
      </c>
      <c r="D76" s="66" t="s">
        <v>479</v>
      </c>
      <c r="E76" s="27" t="s">
        <v>405</v>
      </c>
      <c r="F76" s="27" t="s">
        <v>3</v>
      </c>
    </row>
    <row r="77" spans="1:6" x14ac:dyDescent="0.25">
      <c r="A77" s="67" t="s">
        <v>205</v>
      </c>
      <c r="B77" s="63" t="s">
        <v>180</v>
      </c>
      <c r="C77" s="63" t="s">
        <v>206</v>
      </c>
      <c r="D77" s="66" t="s">
        <v>421</v>
      </c>
      <c r="E77" s="66" t="s">
        <v>366</v>
      </c>
      <c r="F77" s="66" t="s">
        <v>3</v>
      </c>
    </row>
    <row r="78" spans="1:6" x14ac:dyDescent="0.25">
      <c r="A78" s="67" t="s">
        <v>207</v>
      </c>
      <c r="B78" s="63" t="s">
        <v>208</v>
      </c>
      <c r="C78" s="63" t="s">
        <v>208</v>
      </c>
      <c r="D78" s="66" t="s">
        <v>516</v>
      </c>
      <c r="E78" s="66" t="s">
        <v>367</v>
      </c>
      <c r="F78" s="66" t="s">
        <v>3</v>
      </c>
    </row>
    <row r="79" spans="1:6" x14ac:dyDescent="0.25">
      <c r="A79" s="62" t="s">
        <v>209</v>
      </c>
      <c r="B79" s="63" t="s">
        <v>210</v>
      </c>
      <c r="C79" s="63" t="s">
        <v>211</v>
      </c>
      <c r="D79" s="66" t="s">
        <v>422</v>
      </c>
      <c r="E79" s="27" t="s">
        <v>368</v>
      </c>
      <c r="F79" s="27" t="s">
        <v>3</v>
      </c>
    </row>
    <row r="80" spans="1:6" x14ac:dyDescent="0.25">
      <c r="A80" s="62" t="s">
        <v>433</v>
      </c>
      <c r="B80" s="63" t="s">
        <v>210</v>
      </c>
      <c r="C80" s="63" t="s">
        <v>498</v>
      </c>
      <c r="D80" s="66" t="s">
        <v>422</v>
      </c>
      <c r="E80" s="27" t="s">
        <v>368</v>
      </c>
      <c r="F80" s="27" t="s">
        <v>3</v>
      </c>
    </row>
    <row r="81" spans="1:6" x14ac:dyDescent="0.25">
      <c r="A81" s="62" t="s">
        <v>212</v>
      </c>
      <c r="B81" s="63" t="s">
        <v>213</v>
      </c>
      <c r="C81" s="63" t="s">
        <v>214</v>
      </c>
      <c r="D81" s="66" t="s">
        <v>534</v>
      </c>
      <c r="E81" s="27" t="s">
        <v>504</v>
      </c>
      <c r="F81" s="27" t="s">
        <v>3</v>
      </c>
    </row>
    <row r="82" spans="1:6" x14ac:dyDescent="0.25">
      <c r="A82" s="62" t="s">
        <v>215</v>
      </c>
      <c r="B82" s="63" t="s">
        <v>216</v>
      </c>
      <c r="C82" s="63" t="s">
        <v>216</v>
      </c>
      <c r="D82" s="66" t="s">
        <v>474</v>
      </c>
      <c r="E82" s="27" t="s">
        <v>369</v>
      </c>
      <c r="F82" s="27" t="s">
        <v>3</v>
      </c>
    </row>
    <row r="83" spans="1:6" x14ac:dyDescent="0.25">
      <c r="A83" s="62" t="s">
        <v>217</v>
      </c>
      <c r="B83" s="63" t="s">
        <v>216</v>
      </c>
      <c r="C83" s="63" t="s">
        <v>47</v>
      </c>
      <c r="D83" s="66" t="s">
        <v>474</v>
      </c>
      <c r="E83" s="27" t="s">
        <v>370</v>
      </c>
      <c r="F83" s="27" t="s">
        <v>3</v>
      </c>
    </row>
    <row r="84" spans="1:6" x14ac:dyDescent="0.25">
      <c r="A84" s="62" t="s">
        <v>218</v>
      </c>
      <c r="B84" s="63" t="s">
        <v>219</v>
      </c>
      <c r="C84" s="63" t="s">
        <v>220</v>
      </c>
      <c r="D84" s="66" t="s">
        <v>496</v>
      </c>
      <c r="E84" s="27" t="s">
        <v>371</v>
      </c>
      <c r="F84" s="27" t="s">
        <v>3</v>
      </c>
    </row>
    <row r="85" spans="1:6" x14ac:dyDescent="0.25">
      <c r="A85" s="62" t="s">
        <v>221</v>
      </c>
      <c r="B85" s="63" t="s">
        <v>219</v>
      </c>
      <c r="C85" s="63" t="s">
        <v>222</v>
      </c>
      <c r="D85" s="66" t="s">
        <v>456</v>
      </c>
      <c r="E85" s="27" t="s">
        <v>372</v>
      </c>
      <c r="F85" s="27" t="s">
        <v>3</v>
      </c>
    </row>
    <row r="86" spans="1:6" x14ac:dyDescent="0.25">
      <c r="A86" s="62" t="s">
        <v>223</v>
      </c>
      <c r="B86" s="63" t="s">
        <v>224</v>
      </c>
      <c r="C86" s="63" t="s">
        <v>225</v>
      </c>
      <c r="D86" s="66" t="s">
        <v>514</v>
      </c>
      <c r="E86" s="66" t="s">
        <v>463</v>
      </c>
      <c r="F86" s="66" t="s">
        <v>3</v>
      </c>
    </row>
    <row r="87" spans="1:6" x14ac:dyDescent="0.25">
      <c r="A87" s="62" t="s">
        <v>226</v>
      </c>
      <c r="B87" s="63" t="s">
        <v>227</v>
      </c>
      <c r="C87" s="63" t="s">
        <v>228</v>
      </c>
      <c r="D87" s="66" t="s">
        <v>471</v>
      </c>
      <c r="E87" s="66" t="s">
        <v>373</v>
      </c>
      <c r="F87" s="66" t="s">
        <v>3</v>
      </c>
    </row>
    <row r="88" spans="1:6" x14ac:dyDescent="0.25">
      <c r="A88" s="62" t="s">
        <v>229</v>
      </c>
      <c r="B88" s="63" t="s">
        <v>230</v>
      </c>
      <c r="C88" s="63" t="s">
        <v>231</v>
      </c>
      <c r="D88" s="66" t="s">
        <v>462</v>
      </c>
      <c r="E88" s="27" t="s">
        <v>374</v>
      </c>
      <c r="F88" s="27" t="s">
        <v>3</v>
      </c>
    </row>
    <row r="89" spans="1:6" x14ac:dyDescent="0.25">
      <c r="A89" s="62" t="s">
        <v>232</v>
      </c>
      <c r="B89" s="63" t="s">
        <v>233</v>
      </c>
      <c r="C89" s="63" t="s">
        <v>234</v>
      </c>
      <c r="D89" s="66" t="s">
        <v>540</v>
      </c>
      <c r="E89" s="27" t="s">
        <v>375</v>
      </c>
      <c r="F89" s="27" t="s">
        <v>3</v>
      </c>
    </row>
    <row r="90" spans="1:6" x14ac:dyDescent="0.25">
      <c r="A90" s="62" t="s">
        <v>235</v>
      </c>
      <c r="B90" s="63" t="s">
        <v>236</v>
      </c>
      <c r="C90" s="63" t="s">
        <v>237</v>
      </c>
      <c r="D90" s="66" t="s">
        <v>397</v>
      </c>
      <c r="E90" s="27" t="s">
        <v>376</v>
      </c>
      <c r="F90" s="27" t="s">
        <v>3</v>
      </c>
    </row>
    <row r="91" spans="1:6" x14ac:dyDescent="0.25">
      <c r="A91" s="62" t="s">
        <v>238</v>
      </c>
      <c r="B91" s="63" t="s">
        <v>239</v>
      </c>
      <c r="C91" s="63" t="s">
        <v>240</v>
      </c>
      <c r="D91" s="66" t="s">
        <v>484</v>
      </c>
      <c r="E91" s="27" t="s">
        <v>377</v>
      </c>
      <c r="F91" s="27" t="s">
        <v>3</v>
      </c>
    </row>
    <row r="92" spans="1:6" x14ac:dyDescent="0.25">
      <c r="A92" s="62" t="s">
        <v>241</v>
      </c>
      <c r="B92" s="63" t="s">
        <v>242</v>
      </c>
      <c r="C92" s="63" t="s">
        <v>243</v>
      </c>
      <c r="D92" s="66" t="s">
        <v>459</v>
      </c>
      <c r="E92" s="66" t="s">
        <v>378</v>
      </c>
      <c r="F92" s="66" t="s">
        <v>3</v>
      </c>
    </row>
    <row r="93" spans="1:6" x14ac:dyDescent="0.25">
      <c r="A93" s="62" t="s">
        <v>244</v>
      </c>
      <c r="B93" s="63" t="s">
        <v>242</v>
      </c>
      <c r="C93" s="63" t="s">
        <v>242</v>
      </c>
      <c r="D93" s="66" t="s">
        <v>459</v>
      </c>
      <c r="E93" s="66" t="s">
        <v>378</v>
      </c>
      <c r="F93" s="66" t="s">
        <v>3</v>
      </c>
    </row>
    <row r="94" spans="1:6" x14ac:dyDescent="0.25">
      <c r="A94" s="62" t="s">
        <v>245</v>
      </c>
      <c r="B94" s="63" t="s">
        <v>246</v>
      </c>
      <c r="C94" s="63" t="s">
        <v>247</v>
      </c>
      <c r="D94" s="66" t="s">
        <v>509</v>
      </c>
      <c r="E94" s="27" t="s">
        <v>379</v>
      </c>
      <c r="F94" s="27" t="s">
        <v>3</v>
      </c>
    </row>
    <row r="95" spans="1:6" x14ac:dyDescent="0.25">
      <c r="A95" s="62" t="s">
        <v>248</v>
      </c>
      <c r="B95" s="63" t="s">
        <v>249</v>
      </c>
      <c r="C95" s="63" t="s">
        <v>250</v>
      </c>
      <c r="D95" s="66" t="s">
        <v>380</v>
      </c>
      <c r="E95" s="27" t="s">
        <v>381</v>
      </c>
      <c r="F95" s="27" t="s">
        <v>3</v>
      </c>
    </row>
    <row r="96" spans="1:6" x14ac:dyDescent="0.25">
      <c r="A96" s="62" t="s">
        <v>251</v>
      </c>
      <c r="B96" s="63" t="s">
        <v>252</v>
      </c>
      <c r="C96" s="63" t="s">
        <v>253</v>
      </c>
      <c r="D96" s="66" t="s">
        <v>315</v>
      </c>
      <c r="E96" s="27" t="s">
        <v>316</v>
      </c>
      <c r="F96" s="27" t="s">
        <v>3</v>
      </c>
    </row>
    <row r="97" spans="1:6" x14ac:dyDescent="0.25">
      <c r="A97" s="62" t="s">
        <v>254</v>
      </c>
      <c r="B97" s="63" t="s">
        <v>255</v>
      </c>
      <c r="C97" s="63" t="s">
        <v>256</v>
      </c>
      <c r="D97" s="66" t="s">
        <v>487</v>
      </c>
      <c r="E97" s="66" t="s">
        <v>382</v>
      </c>
      <c r="F97" s="66" t="s">
        <v>3</v>
      </c>
    </row>
    <row r="98" spans="1:6" x14ac:dyDescent="0.25">
      <c r="A98" s="62" t="s">
        <v>257</v>
      </c>
      <c r="B98" s="63" t="s">
        <v>258</v>
      </c>
      <c r="C98" s="63" t="s">
        <v>259</v>
      </c>
      <c r="D98" s="66" t="s">
        <v>383</v>
      </c>
      <c r="E98" s="27" t="s">
        <v>384</v>
      </c>
      <c r="F98" s="27" t="s">
        <v>3</v>
      </c>
    </row>
    <row r="99" spans="1:6" x14ac:dyDescent="0.25">
      <c r="A99" s="62" t="s">
        <v>410</v>
      </c>
      <c r="B99" s="63" t="s">
        <v>258</v>
      </c>
      <c r="C99" s="63" t="s">
        <v>414</v>
      </c>
      <c r="D99" s="66" t="s">
        <v>383</v>
      </c>
      <c r="E99" s="27" t="s">
        <v>384</v>
      </c>
      <c r="F99" s="27" t="s">
        <v>3</v>
      </c>
    </row>
    <row r="100" spans="1:6" x14ac:dyDescent="0.25">
      <c r="A100" s="62" t="s">
        <v>260</v>
      </c>
      <c r="B100" s="63" t="s">
        <v>258</v>
      </c>
      <c r="C100" s="63" t="s">
        <v>437</v>
      </c>
      <c r="D100" s="66" t="s">
        <v>385</v>
      </c>
      <c r="E100" s="66" t="s">
        <v>469</v>
      </c>
      <c r="F100" s="66" t="s">
        <v>3</v>
      </c>
    </row>
    <row r="101" spans="1:6" x14ac:dyDescent="0.25">
      <c r="A101" s="62" t="s">
        <v>262</v>
      </c>
      <c r="B101" s="63" t="s">
        <v>258</v>
      </c>
      <c r="C101" s="63" t="s">
        <v>438</v>
      </c>
      <c r="D101" s="66" t="s">
        <v>530</v>
      </c>
      <c r="E101" s="27" t="s">
        <v>451</v>
      </c>
      <c r="F101" s="27" t="s">
        <v>3</v>
      </c>
    </row>
    <row r="102" spans="1:6" x14ac:dyDescent="0.25">
      <c r="A102" s="62" t="s">
        <v>264</v>
      </c>
      <c r="B102" s="63" t="s">
        <v>258</v>
      </c>
      <c r="C102" s="63" t="s">
        <v>439</v>
      </c>
      <c r="D102" s="66" t="s">
        <v>473</v>
      </c>
      <c r="E102" s="27" t="s">
        <v>400</v>
      </c>
      <c r="F102" s="27" t="s">
        <v>3</v>
      </c>
    </row>
    <row r="103" spans="1:6" x14ac:dyDescent="0.25">
      <c r="A103" s="62" t="s">
        <v>266</v>
      </c>
      <c r="B103" s="63" t="s">
        <v>258</v>
      </c>
      <c r="C103" s="63" t="s">
        <v>440</v>
      </c>
      <c r="D103" s="66" t="s">
        <v>415</v>
      </c>
      <c r="E103" s="27" t="s">
        <v>386</v>
      </c>
      <c r="F103" s="27" t="s">
        <v>3</v>
      </c>
    </row>
    <row r="104" spans="1:6" x14ac:dyDescent="0.25">
      <c r="A104" s="62" t="s">
        <v>268</v>
      </c>
      <c r="B104" s="63" t="s">
        <v>258</v>
      </c>
      <c r="C104" s="63" t="s">
        <v>441</v>
      </c>
      <c r="D104" s="66" t="s">
        <v>389</v>
      </c>
      <c r="E104" s="66" t="s">
        <v>387</v>
      </c>
      <c r="F104" s="66" t="s">
        <v>3</v>
      </c>
    </row>
    <row r="105" spans="1:6" x14ac:dyDescent="0.25">
      <c r="A105" s="62" t="s">
        <v>270</v>
      </c>
      <c r="B105" s="63" t="s">
        <v>258</v>
      </c>
      <c r="C105" s="63" t="s">
        <v>442</v>
      </c>
      <c r="D105" s="66" t="s">
        <v>420</v>
      </c>
      <c r="E105" s="27" t="s">
        <v>388</v>
      </c>
      <c r="F105" s="27" t="s">
        <v>3</v>
      </c>
    </row>
    <row r="106" spans="1:6" x14ac:dyDescent="0.25">
      <c r="A106" s="62" t="s">
        <v>272</v>
      </c>
      <c r="B106" s="63" t="s">
        <v>258</v>
      </c>
      <c r="C106" s="63" t="s">
        <v>443</v>
      </c>
      <c r="D106" s="66" t="s">
        <v>513</v>
      </c>
      <c r="E106" s="66" t="s">
        <v>475</v>
      </c>
      <c r="F106" s="66" t="s">
        <v>3</v>
      </c>
    </row>
    <row r="107" spans="1:6" x14ac:dyDescent="0.25">
      <c r="A107" s="67" t="s">
        <v>274</v>
      </c>
      <c r="B107" s="63" t="s">
        <v>258</v>
      </c>
      <c r="C107" s="63" t="s">
        <v>444</v>
      </c>
      <c r="D107" s="66" t="s">
        <v>390</v>
      </c>
      <c r="E107" s="66" t="s">
        <v>391</v>
      </c>
      <c r="F107" s="66" t="s">
        <v>3</v>
      </c>
    </row>
    <row r="108" spans="1:6" x14ac:dyDescent="0.25">
      <c r="A108" s="62" t="s">
        <v>296</v>
      </c>
      <c r="B108" s="63" t="s">
        <v>258</v>
      </c>
      <c r="C108" s="63" t="s">
        <v>445</v>
      </c>
      <c r="D108" s="66" t="s">
        <v>512</v>
      </c>
      <c r="E108" s="27" t="s">
        <v>451</v>
      </c>
      <c r="F108" s="66" t="s">
        <v>3</v>
      </c>
    </row>
    <row r="109" spans="1:6" x14ac:dyDescent="0.25">
      <c r="A109" s="62" t="s">
        <v>402</v>
      </c>
      <c r="B109" s="63" t="s">
        <v>258</v>
      </c>
      <c r="C109" s="63" t="s">
        <v>446</v>
      </c>
      <c r="D109" s="66" t="s">
        <v>507</v>
      </c>
      <c r="E109" s="27" t="s">
        <v>452</v>
      </c>
      <c r="F109" s="66" t="s">
        <v>3</v>
      </c>
    </row>
    <row r="110" spans="1:6" x14ac:dyDescent="0.25">
      <c r="A110" s="62" t="s">
        <v>276</v>
      </c>
      <c r="B110" s="63" t="s">
        <v>277</v>
      </c>
      <c r="C110" s="63" t="s">
        <v>277</v>
      </c>
      <c r="D110" s="66" t="s">
        <v>489</v>
      </c>
      <c r="E110" s="66" t="s">
        <v>407</v>
      </c>
      <c r="F110" s="66" t="s">
        <v>3</v>
      </c>
    </row>
    <row r="111" spans="1:6" x14ac:dyDescent="0.25">
      <c r="A111" s="62" t="s">
        <v>278</v>
      </c>
      <c r="B111" s="63" t="s">
        <v>277</v>
      </c>
      <c r="C111" s="63" t="s">
        <v>279</v>
      </c>
      <c r="D111" s="66" t="s">
        <v>393</v>
      </c>
      <c r="E111" s="66" t="s">
        <v>453</v>
      </c>
      <c r="F111" s="66" t="s">
        <v>3</v>
      </c>
    </row>
    <row r="112" spans="1:6" x14ac:dyDescent="0.25">
      <c r="A112" s="62" t="s">
        <v>280</v>
      </c>
      <c r="B112" s="63" t="s">
        <v>281</v>
      </c>
      <c r="C112" s="63" t="s">
        <v>282</v>
      </c>
      <c r="D112" s="66" t="s">
        <v>457</v>
      </c>
      <c r="E112" s="27" t="s">
        <v>394</v>
      </c>
      <c r="F112" s="27" t="s">
        <v>3</v>
      </c>
    </row>
    <row r="113" spans="1:7" x14ac:dyDescent="0.25">
      <c r="A113" s="62" t="s">
        <v>283</v>
      </c>
      <c r="B113" s="63" t="s">
        <v>284</v>
      </c>
      <c r="C113" s="63" t="s">
        <v>285</v>
      </c>
      <c r="D113" s="66" t="s">
        <v>353</v>
      </c>
      <c r="E113" s="66" t="s">
        <v>395</v>
      </c>
      <c r="F113" s="66" t="s">
        <v>3</v>
      </c>
      <c r="G113" s="7"/>
    </row>
    <row r="114" spans="1:7" x14ac:dyDescent="0.25">
      <c r="A114" s="62" t="s">
        <v>286</v>
      </c>
      <c r="B114" s="63" t="s">
        <v>287</v>
      </c>
      <c r="C114" s="63" t="s">
        <v>287</v>
      </c>
      <c r="D114" s="66" t="s">
        <v>515</v>
      </c>
      <c r="E114" s="66" t="s">
        <v>396</v>
      </c>
      <c r="F114" s="66" t="s">
        <v>3</v>
      </c>
    </row>
    <row r="115" spans="1:7" x14ac:dyDescent="0.25">
      <c r="A115" s="62" t="s">
        <v>436</v>
      </c>
      <c r="B115" s="63" t="s">
        <v>287</v>
      </c>
      <c r="C115" s="63" t="s">
        <v>497</v>
      </c>
      <c r="D115" s="66" t="s">
        <v>533</v>
      </c>
      <c r="E115" s="66" t="s">
        <v>396</v>
      </c>
      <c r="F115" s="66" t="s">
        <v>3</v>
      </c>
    </row>
    <row r="116" spans="1:7" x14ac:dyDescent="0.25">
      <c r="A116" s="32"/>
      <c r="B116" s="33"/>
      <c r="C116" s="33"/>
    </row>
    <row r="117" spans="1:7" s="39" customFormat="1" x14ac:dyDescent="0.25">
      <c r="A117" s="68" t="s">
        <v>290</v>
      </c>
      <c r="B117" s="69"/>
      <c r="C117" s="69"/>
      <c r="D117" s="26"/>
      <c r="E117" s="26"/>
      <c r="F117" s="26"/>
    </row>
    <row r="118" spans="1:7" x14ac:dyDescent="0.25">
      <c r="A118" s="32"/>
      <c r="B118" s="33"/>
      <c r="C118" s="33"/>
    </row>
    <row r="119" spans="1:7" x14ac:dyDescent="0.25">
      <c r="A119" s="32"/>
      <c r="B119" s="33"/>
      <c r="C119" s="33"/>
    </row>
    <row r="120" spans="1:7" x14ac:dyDescent="0.25">
      <c r="A120" s="32"/>
      <c r="B120" s="33"/>
      <c r="C120" s="33"/>
    </row>
    <row r="121" spans="1:7" x14ac:dyDescent="0.25">
      <c r="A121" s="32"/>
      <c r="B121" s="33"/>
      <c r="C121" s="33"/>
    </row>
    <row r="122" spans="1:7" x14ac:dyDescent="0.25">
      <c r="A122" s="32"/>
      <c r="B122" s="33"/>
      <c r="C122" s="33"/>
    </row>
    <row r="123" spans="1:7" x14ac:dyDescent="0.25">
      <c r="A123" s="32"/>
      <c r="B123" s="33"/>
      <c r="C123" s="33"/>
    </row>
    <row r="124" spans="1:7" x14ac:dyDescent="0.25">
      <c r="A124" s="32"/>
      <c r="B124" s="33"/>
      <c r="C124" s="33"/>
    </row>
    <row r="125" spans="1:7" x14ac:dyDescent="0.25">
      <c r="A125" s="32"/>
      <c r="B125" s="33"/>
      <c r="C125" s="33"/>
    </row>
    <row r="126" spans="1:7" x14ac:dyDescent="0.25">
      <c r="A126" s="32"/>
      <c r="B126" s="33"/>
      <c r="C126" s="33"/>
    </row>
    <row r="127" spans="1:7" x14ac:dyDescent="0.25">
      <c r="A127" s="32"/>
      <c r="B127" s="33"/>
      <c r="C127" s="33"/>
    </row>
    <row r="128" spans="1:7" x14ac:dyDescent="0.25">
      <c r="A128" s="32"/>
      <c r="B128" s="33"/>
      <c r="C128" s="33"/>
    </row>
    <row r="129" spans="1:3" x14ac:dyDescent="0.25">
      <c r="A129" s="32"/>
      <c r="B129" s="33"/>
      <c r="C129" s="33"/>
    </row>
    <row r="130" spans="1:3" x14ac:dyDescent="0.25">
      <c r="A130" s="36"/>
      <c r="B130" s="37"/>
      <c r="C130" s="3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7EFAD-EEA2-464A-849E-CB4AD7156358}">
  <dimension ref="A1:I80"/>
  <sheetViews>
    <sheetView tabSelected="1" workbookViewId="0">
      <selection activeCell="P24" sqref="P24"/>
    </sheetView>
  </sheetViews>
  <sheetFormatPr defaultRowHeight="13.2" x14ac:dyDescent="0.25"/>
  <cols>
    <col min="1" max="1" width="14.109375" style="71" customWidth="1"/>
    <col min="2" max="4" width="8.88671875" style="98"/>
    <col min="5" max="5" width="11" style="98" customWidth="1"/>
    <col min="6" max="6" width="12.44140625" style="98" customWidth="1"/>
    <col min="7" max="7" width="8.88671875" style="98"/>
    <col min="8" max="8" width="8.88671875" style="99"/>
  </cols>
  <sheetData>
    <row r="1" spans="1:8" x14ac:dyDescent="0.25">
      <c r="A1" s="87"/>
      <c r="B1" s="124">
        <v>44927</v>
      </c>
      <c r="C1" s="124"/>
      <c r="D1" s="124"/>
      <c r="E1" s="124"/>
      <c r="F1" s="124"/>
      <c r="G1" s="124"/>
      <c r="H1" s="88"/>
    </row>
    <row r="2" spans="1:8" ht="39.6" x14ac:dyDescent="0.25">
      <c r="A2" s="80" t="s">
        <v>1</v>
      </c>
      <c r="B2" s="89" t="s">
        <v>3</v>
      </c>
      <c r="C2" s="89" t="s">
        <v>4</v>
      </c>
      <c r="D2" s="90" t="s">
        <v>5</v>
      </c>
      <c r="E2" s="90" t="s">
        <v>6</v>
      </c>
      <c r="F2" s="90" t="s">
        <v>428</v>
      </c>
      <c r="G2" s="112" t="s">
        <v>7</v>
      </c>
      <c r="H2" s="91" t="s">
        <v>8</v>
      </c>
    </row>
    <row r="3" spans="1:8" x14ac:dyDescent="0.25">
      <c r="A3" s="66" t="s">
        <v>10</v>
      </c>
      <c r="B3" s="92">
        <v>1</v>
      </c>
      <c r="C3" s="92">
        <v>26</v>
      </c>
      <c r="D3" s="92">
        <v>0</v>
      </c>
      <c r="E3" s="92">
        <f>SUM(B3:D3)</f>
        <v>27</v>
      </c>
      <c r="F3" s="92">
        <v>0</v>
      </c>
      <c r="G3" s="92">
        <v>28</v>
      </c>
      <c r="H3" s="93">
        <f t="shared" ref="H3:H53" si="0">E3/G3</f>
        <v>0.9642857142857143</v>
      </c>
    </row>
    <row r="4" spans="1:8" x14ac:dyDescent="0.25">
      <c r="A4" s="66" t="s">
        <v>13</v>
      </c>
      <c r="B4" s="92">
        <v>4</v>
      </c>
      <c r="C4" s="92">
        <v>27</v>
      </c>
      <c r="D4" s="92">
        <v>0</v>
      </c>
      <c r="E4" s="92">
        <f t="shared" ref="E4:E53" si="1">SUM(B4:D4)</f>
        <v>31</v>
      </c>
      <c r="F4" s="92">
        <v>1</v>
      </c>
      <c r="G4" s="92">
        <v>26</v>
      </c>
      <c r="H4" s="93">
        <f t="shared" si="0"/>
        <v>1.1923076923076923</v>
      </c>
    </row>
    <row r="5" spans="1:8" x14ac:dyDescent="0.25">
      <c r="A5" s="66" t="s">
        <v>15</v>
      </c>
      <c r="B5" s="92">
        <v>0</v>
      </c>
      <c r="C5" s="92">
        <v>11</v>
      </c>
      <c r="D5" s="92">
        <v>0</v>
      </c>
      <c r="E5" s="92">
        <f t="shared" si="1"/>
        <v>11</v>
      </c>
      <c r="F5" s="92">
        <v>0</v>
      </c>
      <c r="G5" s="92">
        <v>11</v>
      </c>
      <c r="H5" s="93">
        <f t="shared" si="0"/>
        <v>1</v>
      </c>
    </row>
    <row r="6" spans="1:8" x14ac:dyDescent="0.25">
      <c r="A6" s="66" t="s">
        <v>17</v>
      </c>
      <c r="B6" s="92">
        <v>16</v>
      </c>
      <c r="C6" s="92">
        <v>66</v>
      </c>
      <c r="D6" s="92">
        <v>0</v>
      </c>
      <c r="E6" s="92">
        <v>82</v>
      </c>
      <c r="F6" s="92">
        <v>3</v>
      </c>
      <c r="G6" s="92">
        <v>91</v>
      </c>
      <c r="H6" s="93">
        <v>0.90109890109890112</v>
      </c>
    </row>
    <row r="7" spans="1:8" x14ac:dyDescent="0.25">
      <c r="A7" s="66" t="s">
        <v>22</v>
      </c>
      <c r="B7" s="92">
        <v>3</v>
      </c>
      <c r="C7" s="92">
        <v>22</v>
      </c>
      <c r="D7" s="92">
        <v>0</v>
      </c>
      <c r="E7" s="92">
        <f t="shared" si="1"/>
        <v>25</v>
      </c>
      <c r="F7" s="92">
        <v>1</v>
      </c>
      <c r="G7" s="92">
        <v>25</v>
      </c>
      <c r="H7" s="93">
        <f t="shared" si="0"/>
        <v>1</v>
      </c>
    </row>
    <row r="8" spans="1:8" x14ac:dyDescent="0.25">
      <c r="A8" s="66" t="s">
        <v>25</v>
      </c>
      <c r="B8" s="92">
        <v>8</v>
      </c>
      <c r="C8" s="92">
        <v>71</v>
      </c>
      <c r="D8" s="92">
        <v>0</v>
      </c>
      <c r="E8" s="92">
        <f t="shared" si="1"/>
        <v>79</v>
      </c>
      <c r="F8" s="92">
        <v>8</v>
      </c>
      <c r="G8" s="92">
        <v>85</v>
      </c>
      <c r="H8" s="93">
        <f t="shared" si="0"/>
        <v>0.92941176470588238</v>
      </c>
    </row>
    <row r="9" spans="1:8" x14ac:dyDescent="0.25">
      <c r="A9" s="66" t="s">
        <v>28</v>
      </c>
      <c r="B9" s="92">
        <v>0</v>
      </c>
      <c r="C9" s="92">
        <v>23</v>
      </c>
      <c r="D9" s="92">
        <v>0</v>
      </c>
      <c r="E9" s="92">
        <f t="shared" si="1"/>
        <v>23</v>
      </c>
      <c r="F9" s="92">
        <v>0</v>
      </c>
      <c r="G9" s="92">
        <v>22</v>
      </c>
      <c r="H9" s="93">
        <f t="shared" si="0"/>
        <v>1.0454545454545454</v>
      </c>
    </row>
    <row r="10" spans="1:8" x14ac:dyDescent="0.25">
      <c r="A10" s="66" t="s">
        <v>31</v>
      </c>
      <c r="B10" s="92">
        <v>29</v>
      </c>
      <c r="C10" s="92">
        <v>334</v>
      </c>
      <c r="D10" s="92">
        <v>0</v>
      </c>
      <c r="E10" s="92">
        <v>363</v>
      </c>
      <c r="F10" s="92">
        <v>23</v>
      </c>
      <c r="G10" s="92">
        <v>192</v>
      </c>
      <c r="H10" s="93">
        <v>1.890625</v>
      </c>
    </row>
    <row r="11" spans="1:8" x14ac:dyDescent="0.25">
      <c r="A11" s="66" t="s">
        <v>36</v>
      </c>
      <c r="B11" s="92">
        <v>4</v>
      </c>
      <c r="C11" s="92">
        <v>79</v>
      </c>
      <c r="D11" s="92">
        <v>0</v>
      </c>
      <c r="E11" s="92">
        <v>83</v>
      </c>
      <c r="F11" s="92">
        <v>0</v>
      </c>
      <c r="G11" s="92">
        <v>84</v>
      </c>
      <c r="H11" s="93">
        <v>0.98809523809523814</v>
      </c>
    </row>
    <row r="12" spans="1:8" x14ac:dyDescent="0.25">
      <c r="A12" s="66" t="s">
        <v>41</v>
      </c>
      <c r="B12" s="92">
        <v>5</v>
      </c>
      <c r="C12" s="92">
        <v>50</v>
      </c>
      <c r="D12" s="92">
        <v>0</v>
      </c>
      <c r="E12" s="92">
        <f t="shared" si="1"/>
        <v>55</v>
      </c>
      <c r="F12" s="92">
        <v>0</v>
      </c>
      <c r="G12" s="92">
        <v>54</v>
      </c>
      <c r="H12" s="93">
        <f t="shared" si="0"/>
        <v>1.0185185185185186</v>
      </c>
    </row>
    <row r="13" spans="1:8" x14ac:dyDescent="0.25">
      <c r="A13" s="66" t="s">
        <v>44</v>
      </c>
      <c r="B13" s="92">
        <v>4</v>
      </c>
      <c r="C13" s="92">
        <v>53</v>
      </c>
      <c r="D13" s="92">
        <v>0</v>
      </c>
      <c r="E13" s="92">
        <f t="shared" si="1"/>
        <v>57</v>
      </c>
      <c r="F13" s="92">
        <v>4</v>
      </c>
      <c r="G13" s="92">
        <v>24</v>
      </c>
      <c r="H13" s="93">
        <f t="shared" si="0"/>
        <v>2.375</v>
      </c>
    </row>
    <row r="14" spans="1:8" x14ac:dyDescent="0.25">
      <c r="A14" s="66" t="s">
        <v>47</v>
      </c>
      <c r="B14" s="92">
        <v>18</v>
      </c>
      <c r="C14" s="92">
        <v>429</v>
      </c>
      <c r="D14" s="92">
        <v>0</v>
      </c>
      <c r="E14" s="92">
        <v>447</v>
      </c>
      <c r="F14" s="92">
        <v>15</v>
      </c>
      <c r="G14" s="92">
        <v>450</v>
      </c>
      <c r="H14" s="93">
        <v>0.99333333333333329</v>
      </c>
    </row>
    <row r="15" spans="1:8" x14ac:dyDescent="0.25">
      <c r="A15" s="66" t="s">
        <v>52</v>
      </c>
      <c r="B15" s="92">
        <v>1</v>
      </c>
      <c r="C15" s="92">
        <v>31</v>
      </c>
      <c r="D15" s="92">
        <v>0</v>
      </c>
      <c r="E15" s="92">
        <f t="shared" si="1"/>
        <v>32</v>
      </c>
      <c r="F15" s="92">
        <v>1</v>
      </c>
      <c r="G15" s="92">
        <v>16</v>
      </c>
      <c r="H15" s="93">
        <f t="shared" si="0"/>
        <v>2</v>
      </c>
    </row>
    <row r="16" spans="1:8" x14ac:dyDescent="0.25">
      <c r="A16" s="66" t="s">
        <v>55</v>
      </c>
      <c r="B16" s="92">
        <v>22</v>
      </c>
      <c r="C16" s="92">
        <v>334</v>
      </c>
      <c r="D16" s="92">
        <v>0</v>
      </c>
      <c r="E16" s="92">
        <v>356</v>
      </c>
      <c r="F16" s="92">
        <v>8</v>
      </c>
      <c r="G16" s="92">
        <v>312</v>
      </c>
      <c r="H16" s="93">
        <v>1.141025641025641</v>
      </c>
    </row>
    <row r="17" spans="1:8" x14ac:dyDescent="0.25">
      <c r="A17" s="66" t="s">
        <v>60</v>
      </c>
      <c r="B17" s="92">
        <v>2</v>
      </c>
      <c r="C17" s="92">
        <v>16</v>
      </c>
      <c r="D17" s="92">
        <v>0</v>
      </c>
      <c r="E17" s="92">
        <f t="shared" si="1"/>
        <v>18</v>
      </c>
      <c r="F17" s="92">
        <v>1</v>
      </c>
      <c r="G17" s="92">
        <v>16</v>
      </c>
      <c r="H17" s="93">
        <f t="shared" si="0"/>
        <v>1.125</v>
      </c>
    </row>
    <row r="18" spans="1:8" x14ac:dyDescent="0.25">
      <c r="A18" s="66" t="s">
        <v>63</v>
      </c>
      <c r="B18" s="92">
        <v>3</v>
      </c>
      <c r="C18" s="92">
        <v>45</v>
      </c>
      <c r="D18" s="92">
        <v>0</v>
      </c>
      <c r="E18" s="92">
        <f t="shared" si="1"/>
        <v>48</v>
      </c>
      <c r="F18" s="92">
        <v>0</v>
      </c>
      <c r="G18" s="92">
        <v>48</v>
      </c>
      <c r="H18" s="93">
        <f t="shared" si="0"/>
        <v>1</v>
      </c>
    </row>
    <row r="19" spans="1:8" x14ac:dyDescent="0.25">
      <c r="A19" s="66" t="s">
        <v>66</v>
      </c>
      <c r="B19" s="92">
        <v>12</v>
      </c>
      <c r="C19" s="92">
        <v>191</v>
      </c>
      <c r="D19" s="92">
        <v>0</v>
      </c>
      <c r="E19" s="92">
        <v>203</v>
      </c>
      <c r="F19" s="92">
        <v>13</v>
      </c>
      <c r="G19" s="92">
        <v>177</v>
      </c>
      <c r="H19" s="93">
        <v>1.1468926553672316</v>
      </c>
    </row>
    <row r="20" spans="1:8" x14ac:dyDescent="0.25">
      <c r="A20" s="66" t="s">
        <v>71</v>
      </c>
      <c r="B20" s="92">
        <v>5</v>
      </c>
      <c r="C20" s="92">
        <v>79</v>
      </c>
      <c r="D20" s="92">
        <v>0</v>
      </c>
      <c r="E20" s="92">
        <v>84</v>
      </c>
      <c r="F20" s="92">
        <v>4</v>
      </c>
      <c r="G20" s="92">
        <v>88</v>
      </c>
      <c r="H20" s="93">
        <v>0.95454545454545459</v>
      </c>
    </row>
    <row r="21" spans="1:8" x14ac:dyDescent="0.25">
      <c r="A21" s="66" t="s">
        <v>76</v>
      </c>
      <c r="B21" s="92">
        <v>7</v>
      </c>
      <c r="C21" s="92">
        <v>60</v>
      </c>
      <c r="D21" s="92">
        <v>0</v>
      </c>
      <c r="E21" s="92">
        <f t="shared" si="1"/>
        <v>67</v>
      </c>
      <c r="F21" s="92">
        <v>7</v>
      </c>
      <c r="G21" s="92">
        <v>60</v>
      </c>
      <c r="H21" s="93">
        <f t="shared" si="0"/>
        <v>1.1166666666666667</v>
      </c>
    </row>
    <row r="22" spans="1:8" x14ac:dyDescent="0.25">
      <c r="A22" s="66" t="s">
        <v>79</v>
      </c>
      <c r="B22" s="92">
        <v>0</v>
      </c>
      <c r="C22" s="92">
        <v>2</v>
      </c>
      <c r="D22" s="92">
        <v>0</v>
      </c>
      <c r="E22" s="92">
        <f t="shared" si="1"/>
        <v>2</v>
      </c>
      <c r="F22" s="92">
        <v>0</v>
      </c>
      <c r="G22" s="92">
        <v>2</v>
      </c>
      <c r="H22" s="93">
        <f t="shared" si="0"/>
        <v>1</v>
      </c>
    </row>
    <row r="23" spans="1:8" x14ac:dyDescent="0.25">
      <c r="A23" s="66" t="s">
        <v>82</v>
      </c>
      <c r="B23" s="92">
        <v>0</v>
      </c>
      <c r="C23" s="92">
        <v>0</v>
      </c>
      <c r="D23" s="92">
        <v>0</v>
      </c>
      <c r="E23" s="92">
        <f t="shared" si="1"/>
        <v>0</v>
      </c>
      <c r="F23" s="92">
        <v>0</v>
      </c>
      <c r="G23" s="92">
        <v>5</v>
      </c>
      <c r="H23" s="93">
        <f t="shared" si="0"/>
        <v>0</v>
      </c>
    </row>
    <row r="24" spans="1:8" x14ac:dyDescent="0.25">
      <c r="A24" s="66" t="s">
        <v>85</v>
      </c>
      <c r="B24" s="92">
        <v>19</v>
      </c>
      <c r="C24" s="92">
        <v>181</v>
      </c>
      <c r="D24" s="92">
        <v>0</v>
      </c>
      <c r="E24" s="92">
        <f t="shared" si="1"/>
        <v>200</v>
      </c>
      <c r="F24" s="92">
        <v>0</v>
      </c>
      <c r="G24" s="92">
        <v>211</v>
      </c>
      <c r="H24" s="93">
        <f t="shared" si="0"/>
        <v>0.94786729857819907</v>
      </c>
    </row>
    <row r="25" spans="1:8" x14ac:dyDescent="0.25">
      <c r="A25" s="66" t="s">
        <v>89</v>
      </c>
      <c r="B25" s="92">
        <v>4</v>
      </c>
      <c r="C25" s="92">
        <v>36</v>
      </c>
      <c r="D25" s="92">
        <v>0</v>
      </c>
      <c r="E25" s="92">
        <f t="shared" si="1"/>
        <v>40</v>
      </c>
      <c r="F25" s="92">
        <v>4</v>
      </c>
      <c r="G25" s="92">
        <v>40</v>
      </c>
      <c r="H25" s="93">
        <f t="shared" si="0"/>
        <v>1</v>
      </c>
    </row>
    <row r="26" spans="1:8" x14ac:dyDescent="0.25">
      <c r="A26" s="66" t="s">
        <v>92</v>
      </c>
      <c r="B26" s="92">
        <v>3</v>
      </c>
      <c r="C26" s="92">
        <v>71</v>
      </c>
      <c r="D26" s="92">
        <v>0</v>
      </c>
      <c r="E26" s="92">
        <f t="shared" si="1"/>
        <v>74</v>
      </c>
      <c r="F26" s="92">
        <v>3</v>
      </c>
      <c r="G26" s="92">
        <v>105</v>
      </c>
      <c r="H26" s="93">
        <f t="shared" si="0"/>
        <v>0.70476190476190481</v>
      </c>
    </row>
    <row r="27" spans="1:8" x14ac:dyDescent="0.25">
      <c r="A27" s="66" t="s">
        <v>95</v>
      </c>
      <c r="B27" s="92">
        <v>0</v>
      </c>
      <c r="C27" s="92">
        <v>9</v>
      </c>
      <c r="D27" s="92">
        <v>0</v>
      </c>
      <c r="E27" s="92">
        <f t="shared" si="1"/>
        <v>9</v>
      </c>
      <c r="F27" s="92">
        <v>0</v>
      </c>
      <c r="G27" s="92">
        <v>9</v>
      </c>
      <c r="H27" s="93">
        <f t="shared" si="0"/>
        <v>1</v>
      </c>
    </row>
    <row r="28" spans="1:8" x14ac:dyDescent="0.25">
      <c r="A28" s="66" t="s">
        <v>98</v>
      </c>
      <c r="B28" s="92">
        <v>1</v>
      </c>
      <c r="C28" s="92">
        <v>12</v>
      </c>
      <c r="D28" s="92">
        <v>0</v>
      </c>
      <c r="E28" s="92">
        <f t="shared" si="1"/>
        <v>13</v>
      </c>
      <c r="F28" s="92">
        <v>1</v>
      </c>
      <c r="G28" s="92">
        <v>12</v>
      </c>
      <c r="H28" s="93">
        <f t="shared" si="0"/>
        <v>1.0833333333333333</v>
      </c>
    </row>
    <row r="29" spans="1:8" x14ac:dyDescent="0.25">
      <c r="A29" s="66" t="s">
        <v>101</v>
      </c>
      <c r="B29" s="92">
        <v>0</v>
      </c>
      <c r="C29" s="92">
        <v>12</v>
      </c>
      <c r="D29" s="92">
        <v>0</v>
      </c>
      <c r="E29" s="92">
        <f t="shared" si="1"/>
        <v>12</v>
      </c>
      <c r="F29" s="92">
        <v>0</v>
      </c>
      <c r="G29" s="92">
        <v>15</v>
      </c>
      <c r="H29" s="93">
        <f t="shared" si="0"/>
        <v>0.8</v>
      </c>
    </row>
    <row r="30" spans="1:8" x14ac:dyDescent="0.25">
      <c r="A30" s="66" t="s">
        <v>104</v>
      </c>
      <c r="B30" s="92">
        <v>0</v>
      </c>
      <c r="C30" s="92">
        <v>7</v>
      </c>
      <c r="D30" s="92">
        <v>0</v>
      </c>
      <c r="E30" s="92">
        <f t="shared" si="1"/>
        <v>7</v>
      </c>
      <c r="F30" s="92">
        <v>0</v>
      </c>
      <c r="G30" s="92">
        <v>7</v>
      </c>
      <c r="H30" s="93">
        <f t="shared" si="0"/>
        <v>1</v>
      </c>
    </row>
    <row r="31" spans="1:8" x14ac:dyDescent="0.25">
      <c r="A31" s="66" t="s">
        <v>107</v>
      </c>
      <c r="B31" s="92">
        <v>0</v>
      </c>
      <c r="C31" s="92">
        <v>23</v>
      </c>
      <c r="D31" s="92">
        <v>0</v>
      </c>
      <c r="E31" s="92">
        <f t="shared" si="1"/>
        <v>23</v>
      </c>
      <c r="F31" s="92">
        <v>0</v>
      </c>
      <c r="G31" s="92">
        <v>21</v>
      </c>
      <c r="H31" s="93">
        <f t="shared" si="0"/>
        <v>1.0952380952380953</v>
      </c>
    </row>
    <row r="32" spans="1:8" x14ac:dyDescent="0.25">
      <c r="A32" s="66" t="s">
        <v>110</v>
      </c>
      <c r="B32" s="92">
        <v>0</v>
      </c>
      <c r="C32" s="92">
        <v>44</v>
      </c>
      <c r="D32" s="92">
        <v>0</v>
      </c>
      <c r="E32" s="92">
        <f t="shared" si="1"/>
        <v>44</v>
      </c>
      <c r="F32" s="92">
        <v>0</v>
      </c>
      <c r="G32" s="92">
        <v>42</v>
      </c>
      <c r="H32" s="93">
        <f t="shared" si="0"/>
        <v>1.0476190476190477</v>
      </c>
    </row>
    <row r="33" spans="1:8" x14ac:dyDescent="0.25">
      <c r="A33" s="66" t="s">
        <v>113</v>
      </c>
      <c r="B33" s="92">
        <v>8</v>
      </c>
      <c r="C33" s="92">
        <v>111</v>
      </c>
      <c r="D33" s="92">
        <v>0</v>
      </c>
      <c r="E33" s="92">
        <f t="shared" si="1"/>
        <v>119</v>
      </c>
      <c r="F33" s="92">
        <v>6</v>
      </c>
      <c r="G33" s="92">
        <v>102</v>
      </c>
      <c r="H33" s="93">
        <f t="shared" si="0"/>
        <v>1.1666666666666667</v>
      </c>
    </row>
    <row r="34" spans="1:8" x14ac:dyDescent="0.25">
      <c r="A34" s="66" t="s">
        <v>116</v>
      </c>
      <c r="B34" s="92">
        <v>0</v>
      </c>
      <c r="C34" s="92">
        <v>9</v>
      </c>
      <c r="D34" s="92">
        <v>0</v>
      </c>
      <c r="E34" s="92">
        <f t="shared" si="1"/>
        <v>9</v>
      </c>
      <c r="F34" s="92">
        <v>0</v>
      </c>
      <c r="G34" s="92">
        <v>7</v>
      </c>
      <c r="H34" s="93">
        <f t="shared" si="0"/>
        <v>1.2857142857142858</v>
      </c>
    </row>
    <row r="35" spans="1:8" x14ac:dyDescent="0.25">
      <c r="A35" s="66" t="s">
        <v>119</v>
      </c>
      <c r="B35" s="92">
        <v>2</v>
      </c>
      <c r="C35" s="92">
        <v>10</v>
      </c>
      <c r="D35" s="92">
        <v>0</v>
      </c>
      <c r="E35" s="92">
        <f t="shared" si="1"/>
        <v>12</v>
      </c>
      <c r="F35" s="92">
        <v>2</v>
      </c>
      <c r="G35" s="92">
        <v>10</v>
      </c>
      <c r="H35" s="93">
        <f t="shared" si="0"/>
        <v>1.2</v>
      </c>
    </row>
    <row r="36" spans="1:8" x14ac:dyDescent="0.25">
      <c r="A36" s="66" t="s">
        <v>122</v>
      </c>
      <c r="B36" s="92">
        <v>3</v>
      </c>
      <c r="C36" s="92">
        <v>112</v>
      </c>
      <c r="D36" s="92">
        <v>4</v>
      </c>
      <c r="E36" s="92">
        <v>119</v>
      </c>
      <c r="F36" s="92">
        <v>0</v>
      </c>
      <c r="G36" s="92">
        <v>106</v>
      </c>
      <c r="H36" s="93">
        <v>1.1226415094339623</v>
      </c>
    </row>
    <row r="37" spans="1:8" x14ac:dyDescent="0.25">
      <c r="A37" s="66" t="s">
        <v>127</v>
      </c>
      <c r="B37" s="92">
        <v>2</v>
      </c>
      <c r="C37" s="92">
        <v>34</v>
      </c>
      <c r="D37" s="92">
        <v>0</v>
      </c>
      <c r="E37" s="92">
        <f t="shared" si="1"/>
        <v>36</v>
      </c>
      <c r="F37" s="92">
        <v>2</v>
      </c>
      <c r="G37" s="92">
        <v>35</v>
      </c>
      <c r="H37" s="93">
        <f t="shared" si="0"/>
        <v>1.0285714285714285</v>
      </c>
    </row>
    <row r="38" spans="1:8" x14ac:dyDescent="0.25">
      <c r="A38" s="66" t="s">
        <v>129</v>
      </c>
      <c r="B38" s="92">
        <v>5</v>
      </c>
      <c r="C38" s="92">
        <v>46</v>
      </c>
      <c r="D38" s="92">
        <v>0</v>
      </c>
      <c r="E38" s="92">
        <f t="shared" si="1"/>
        <v>51</v>
      </c>
      <c r="F38" s="92">
        <v>1</v>
      </c>
      <c r="G38" s="92">
        <v>30</v>
      </c>
      <c r="H38" s="93">
        <f t="shared" si="0"/>
        <v>1.7</v>
      </c>
    </row>
    <row r="39" spans="1:8" x14ac:dyDescent="0.25">
      <c r="A39" s="66" t="s">
        <v>132</v>
      </c>
      <c r="B39" s="92">
        <v>1</v>
      </c>
      <c r="C39" s="92">
        <v>20</v>
      </c>
      <c r="D39" s="92">
        <v>0</v>
      </c>
      <c r="E39" s="92">
        <f t="shared" si="1"/>
        <v>21</v>
      </c>
      <c r="F39" s="92">
        <v>0</v>
      </c>
      <c r="G39" s="92">
        <v>20</v>
      </c>
      <c r="H39" s="93">
        <f t="shared" si="0"/>
        <v>1.05</v>
      </c>
    </row>
    <row r="40" spans="1:8" x14ac:dyDescent="0.25">
      <c r="A40" s="66" t="s">
        <v>135</v>
      </c>
      <c r="B40" s="92">
        <v>7</v>
      </c>
      <c r="C40" s="92">
        <v>85</v>
      </c>
      <c r="D40" s="92">
        <v>0</v>
      </c>
      <c r="E40" s="92">
        <f t="shared" si="1"/>
        <v>92</v>
      </c>
      <c r="F40" s="92">
        <v>0</v>
      </c>
      <c r="G40" s="92">
        <v>99</v>
      </c>
      <c r="H40" s="93">
        <f t="shared" si="0"/>
        <v>0.92929292929292928</v>
      </c>
    </row>
    <row r="41" spans="1:8" x14ac:dyDescent="0.25">
      <c r="A41" s="66" t="s">
        <v>138</v>
      </c>
      <c r="B41" s="92">
        <v>8</v>
      </c>
      <c r="C41" s="92">
        <v>108</v>
      </c>
      <c r="D41" s="92">
        <v>0</v>
      </c>
      <c r="E41" s="92">
        <f t="shared" si="1"/>
        <v>116</v>
      </c>
      <c r="F41" s="92">
        <v>0</v>
      </c>
      <c r="G41" s="92">
        <v>87</v>
      </c>
      <c r="H41" s="93">
        <f t="shared" si="0"/>
        <v>1.3333333333333333</v>
      </c>
    </row>
    <row r="42" spans="1:8" x14ac:dyDescent="0.25">
      <c r="A42" s="66" t="s">
        <v>141</v>
      </c>
      <c r="B42" s="92">
        <v>8</v>
      </c>
      <c r="C42" s="92">
        <v>72</v>
      </c>
      <c r="D42" s="92">
        <v>0</v>
      </c>
      <c r="E42" s="92">
        <f t="shared" si="1"/>
        <v>80</v>
      </c>
      <c r="F42" s="92">
        <v>3</v>
      </c>
      <c r="G42" s="92">
        <v>81</v>
      </c>
      <c r="H42" s="93">
        <f t="shared" si="0"/>
        <v>0.98765432098765427</v>
      </c>
    </row>
    <row r="43" spans="1:8" x14ac:dyDescent="0.25">
      <c r="A43" s="66" t="s">
        <v>144</v>
      </c>
      <c r="B43" s="92">
        <v>1</v>
      </c>
      <c r="C43" s="92">
        <v>34</v>
      </c>
      <c r="D43" s="92">
        <v>0</v>
      </c>
      <c r="E43" s="92">
        <f t="shared" si="1"/>
        <v>35</v>
      </c>
      <c r="F43" s="92">
        <v>0</v>
      </c>
      <c r="G43" s="92">
        <v>36</v>
      </c>
      <c r="H43" s="93">
        <f t="shared" si="0"/>
        <v>0.97222222222222221</v>
      </c>
    </row>
    <row r="44" spans="1:8" x14ac:dyDescent="0.25">
      <c r="A44" s="66" t="s">
        <v>147</v>
      </c>
      <c r="B44" s="92">
        <v>4</v>
      </c>
      <c r="C44" s="92">
        <v>38</v>
      </c>
      <c r="D44" s="92">
        <v>0</v>
      </c>
      <c r="E44" s="92">
        <v>42</v>
      </c>
      <c r="F44" s="92">
        <v>0</v>
      </c>
      <c r="G44" s="92">
        <v>47</v>
      </c>
      <c r="H44" s="93">
        <v>0.8936170212765957</v>
      </c>
    </row>
    <row r="45" spans="1:8" x14ac:dyDescent="0.25">
      <c r="A45" s="66" t="s">
        <v>152</v>
      </c>
      <c r="B45" s="92">
        <v>4</v>
      </c>
      <c r="C45" s="92">
        <v>63</v>
      </c>
      <c r="D45" s="92">
        <v>0</v>
      </c>
      <c r="E45" s="92">
        <f t="shared" si="1"/>
        <v>67</v>
      </c>
      <c r="F45" s="92">
        <v>4</v>
      </c>
      <c r="G45" s="92">
        <v>49</v>
      </c>
      <c r="H45" s="93">
        <f t="shared" si="0"/>
        <v>1.3673469387755102</v>
      </c>
    </row>
    <row r="46" spans="1:8" x14ac:dyDescent="0.25">
      <c r="A46" s="66" t="s">
        <v>155</v>
      </c>
      <c r="B46" s="92">
        <v>3</v>
      </c>
      <c r="C46" s="92">
        <v>37</v>
      </c>
      <c r="D46" s="92">
        <v>0</v>
      </c>
      <c r="E46" s="92">
        <v>40</v>
      </c>
      <c r="F46" s="92">
        <v>0</v>
      </c>
      <c r="G46" s="92">
        <v>42</v>
      </c>
      <c r="H46" s="93">
        <v>0.95238095238095233</v>
      </c>
    </row>
    <row r="47" spans="1:8" x14ac:dyDescent="0.25">
      <c r="A47" s="66" t="s">
        <v>160</v>
      </c>
      <c r="B47" s="92">
        <v>0</v>
      </c>
      <c r="C47" s="92">
        <v>32</v>
      </c>
      <c r="D47" s="92">
        <v>0</v>
      </c>
      <c r="E47" s="92">
        <f t="shared" si="1"/>
        <v>32</v>
      </c>
      <c r="F47" s="92">
        <v>0</v>
      </c>
      <c r="G47" s="92">
        <v>30</v>
      </c>
      <c r="H47" s="93">
        <f t="shared" si="0"/>
        <v>1.0666666666666667</v>
      </c>
    </row>
    <row r="48" spans="1:8" x14ac:dyDescent="0.25">
      <c r="A48" s="66" t="s">
        <v>163</v>
      </c>
      <c r="B48" s="92">
        <v>0</v>
      </c>
      <c r="C48" s="92">
        <v>40</v>
      </c>
      <c r="D48" s="92">
        <v>0</v>
      </c>
      <c r="E48" s="92">
        <f t="shared" si="1"/>
        <v>40</v>
      </c>
      <c r="F48" s="92">
        <v>0</v>
      </c>
      <c r="G48" s="92">
        <v>40</v>
      </c>
      <c r="H48" s="93">
        <f t="shared" si="0"/>
        <v>1</v>
      </c>
    </row>
    <row r="49" spans="1:8" x14ac:dyDescent="0.25">
      <c r="A49" s="66" t="s">
        <v>166</v>
      </c>
      <c r="B49" s="92">
        <v>11</v>
      </c>
      <c r="C49" s="92">
        <v>136</v>
      </c>
      <c r="D49" s="92">
        <v>0</v>
      </c>
      <c r="E49" s="92">
        <f t="shared" si="1"/>
        <v>147</v>
      </c>
      <c r="F49" s="92">
        <v>5</v>
      </c>
      <c r="G49" s="92">
        <v>81</v>
      </c>
      <c r="H49" s="93">
        <f t="shared" si="0"/>
        <v>1.8148148148148149</v>
      </c>
    </row>
    <row r="50" spans="1:8" x14ac:dyDescent="0.25">
      <c r="A50" s="66" t="s">
        <v>169</v>
      </c>
      <c r="B50" s="92">
        <v>1</v>
      </c>
      <c r="C50" s="92">
        <v>25</v>
      </c>
      <c r="D50" s="92">
        <v>0</v>
      </c>
      <c r="E50" s="92">
        <f t="shared" si="1"/>
        <v>26</v>
      </c>
      <c r="F50" s="92">
        <v>1</v>
      </c>
      <c r="G50" s="92">
        <v>24</v>
      </c>
      <c r="H50" s="93">
        <f t="shared" si="0"/>
        <v>1.0833333333333333</v>
      </c>
    </row>
    <row r="51" spans="1:8" x14ac:dyDescent="0.25">
      <c r="A51" s="66" t="s">
        <v>172</v>
      </c>
      <c r="B51" s="92">
        <v>6</v>
      </c>
      <c r="C51" s="92">
        <v>84</v>
      </c>
      <c r="D51" s="92">
        <v>0</v>
      </c>
      <c r="E51" s="92">
        <f t="shared" si="1"/>
        <v>90</v>
      </c>
      <c r="F51" s="92">
        <v>1</v>
      </c>
      <c r="G51" s="92">
        <v>101</v>
      </c>
      <c r="H51" s="93">
        <f t="shared" si="0"/>
        <v>0.8910891089108911</v>
      </c>
    </row>
    <row r="52" spans="1:8" x14ac:dyDescent="0.25">
      <c r="A52" s="66" t="s">
        <v>174</v>
      </c>
      <c r="B52" s="92">
        <v>1</v>
      </c>
      <c r="C52" s="92">
        <v>28</v>
      </c>
      <c r="D52" s="92">
        <v>0</v>
      </c>
      <c r="E52" s="92">
        <f t="shared" si="1"/>
        <v>29</v>
      </c>
      <c r="F52" s="92">
        <v>0</v>
      </c>
      <c r="G52" s="92">
        <v>22</v>
      </c>
      <c r="H52" s="93">
        <f t="shared" si="0"/>
        <v>1.3181818181818181</v>
      </c>
    </row>
    <row r="53" spans="1:8" x14ac:dyDescent="0.25">
      <c r="A53" s="66" t="s">
        <v>177</v>
      </c>
      <c r="B53" s="92">
        <v>2</v>
      </c>
      <c r="C53" s="92">
        <v>18</v>
      </c>
      <c r="D53" s="92">
        <v>0</v>
      </c>
      <c r="E53" s="92">
        <f t="shared" si="1"/>
        <v>20</v>
      </c>
      <c r="F53" s="92">
        <v>0</v>
      </c>
      <c r="G53" s="92">
        <v>21</v>
      </c>
      <c r="H53" s="93">
        <f t="shared" si="0"/>
        <v>0.95238095238095233</v>
      </c>
    </row>
    <row r="54" spans="1:8" x14ac:dyDescent="0.25">
      <c r="A54" s="66" t="s">
        <v>180</v>
      </c>
      <c r="B54" s="92">
        <v>61</v>
      </c>
      <c r="C54" s="92">
        <v>3388</v>
      </c>
      <c r="D54" s="92">
        <v>0</v>
      </c>
      <c r="E54" s="92">
        <v>3449</v>
      </c>
      <c r="F54" s="92">
        <v>5</v>
      </c>
      <c r="G54" s="92">
        <v>3463</v>
      </c>
      <c r="H54" s="93">
        <v>0.99595726248917127</v>
      </c>
    </row>
    <row r="55" spans="1:8" x14ac:dyDescent="0.25">
      <c r="A55" s="66" t="s">
        <v>208</v>
      </c>
      <c r="B55" s="92">
        <v>4</v>
      </c>
      <c r="C55" s="92">
        <v>29</v>
      </c>
      <c r="D55" s="92">
        <v>0</v>
      </c>
      <c r="E55" s="92">
        <f t="shared" ref="E55:E74" si="2">SUM(B55:D55)</f>
        <v>33</v>
      </c>
      <c r="F55" s="92">
        <v>4</v>
      </c>
      <c r="G55" s="92">
        <v>35</v>
      </c>
      <c r="H55" s="93">
        <f t="shared" ref="H55:H76" si="3">E55/G55</f>
        <v>0.94285714285714284</v>
      </c>
    </row>
    <row r="56" spans="1:8" x14ac:dyDescent="0.25">
      <c r="A56" s="66" t="s">
        <v>210</v>
      </c>
      <c r="B56" s="92">
        <v>2</v>
      </c>
      <c r="C56" s="92">
        <v>33</v>
      </c>
      <c r="D56" s="92">
        <v>0</v>
      </c>
      <c r="E56" s="92">
        <v>35</v>
      </c>
      <c r="F56" s="92">
        <v>0</v>
      </c>
      <c r="G56" s="92">
        <v>22</v>
      </c>
      <c r="H56" s="93">
        <v>1.5909090909090908</v>
      </c>
    </row>
    <row r="57" spans="1:8" x14ac:dyDescent="0.25">
      <c r="A57" s="66" t="s">
        <v>213</v>
      </c>
      <c r="B57" s="92">
        <v>8</v>
      </c>
      <c r="C57" s="92">
        <v>48</v>
      </c>
      <c r="D57" s="92">
        <v>0</v>
      </c>
      <c r="E57" s="92">
        <f t="shared" si="2"/>
        <v>56</v>
      </c>
      <c r="F57" s="92">
        <v>0</v>
      </c>
      <c r="G57" s="92">
        <v>63</v>
      </c>
      <c r="H57" s="93">
        <f t="shared" si="3"/>
        <v>0.88888888888888884</v>
      </c>
    </row>
    <row r="58" spans="1:8" x14ac:dyDescent="0.25">
      <c r="A58" s="66" t="s">
        <v>216</v>
      </c>
      <c r="B58" s="92">
        <v>4</v>
      </c>
      <c r="C58" s="92">
        <v>86</v>
      </c>
      <c r="D58" s="92">
        <v>0</v>
      </c>
      <c r="E58" s="92">
        <v>90</v>
      </c>
      <c r="F58" s="92">
        <v>4</v>
      </c>
      <c r="G58" s="92">
        <v>60</v>
      </c>
      <c r="H58" s="93">
        <v>1.5</v>
      </c>
    </row>
    <row r="59" spans="1:8" x14ac:dyDescent="0.25">
      <c r="A59" s="66" t="s">
        <v>219</v>
      </c>
      <c r="B59" s="92">
        <v>7</v>
      </c>
      <c r="C59" s="92">
        <v>131</v>
      </c>
      <c r="D59" s="92">
        <v>0</v>
      </c>
      <c r="E59" s="92">
        <v>138</v>
      </c>
      <c r="F59" s="92">
        <v>3</v>
      </c>
      <c r="G59" s="92">
        <v>173</v>
      </c>
      <c r="H59" s="93">
        <v>0.79768786127167635</v>
      </c>
    </row>
    <row r="60" spans="1:8" x14ac:dyDescent="0.25">
      <c r="A60" s="66" t="s">
        <v>224</v>
      </c>
      <c r="B60" s="92">
        <v>5</v>
      </c>
      <c r="C60" s="92">
        <v>54</v>
      </c>
      <c r="D60" s="92">
        <v>0</v>
      </c>
      <c r="E60" s="92">
        <f t="shared" si="2"/>
        <v>59</v>
      </c>
      <c r="F60" s="92">
        <v>4</v>
      </c>
      <c r="G60" s="92">
        <v>47</v>
      </c>
      <c r="H60" s="93">
        <f t="shared" si="3"/>
        <v>1.2553191489361701</v>
      </c>
    </row>
    <row r="61" spans="1:8" x14ac:dyDescent="0.25">
      <c r="A61" s="66" t="s">
        <v>227</v>
      </c>
      <c r="B61" s="92">
        <v>5</v>
      </c>
      <c r="C61" s="92">
        <v>32</v>
      </c>
      <c r="D61" s="92">
        <v>0</v>
      </c>
      <c r="E61" s="92">
        <f t="shared" si="2"/>
        <v>37</v>
      </c>
      <c r="F61" s="92">
        <v>5</v>
      </c>
      <c r="G61" s="92">
        <v>35</v>
      </c>
      <c r="H61" s="93">
        <f t="shared" si="3"/>
        <v>1.0571428571428572</v>
      </c>
    </row>
    <row r="62" spans="1:8" x14ac:dyDescent="0.25">
      <c r="A62" s="66" t="s">
        <v>230</v>
      </c>
      <c r="B62" s="92">
        <v>18</v>
      </c>
      <c r="C62" s="92">
        <v>236</v>
      </c>
      <c r="D62" s="92">
        <v>0</v>
      </c>
      <c r="E62" s="92">
        <f t="shared" si="2"/>
        <v>254</v>
      </c>
      <c r="F62" s="92">
        <v>0</v>
      </c>
      <c r="G62" s="92">
        <v>148</v>
      </c>
      <c r="H62" s="93">
        <f t="shared" si="3"/>
        <v>1.7162162162162162</v>
      </c>
    </row>
    <row r="63" spans="1:8" x14ac:dyDescent="0.25">
      <c r="A63" s="66" t="s">
        <v>233</v>
      </c>
      <c r="B63" s="92">
        <v>2</v>
      </c>
      <c r="C63" s="92">
        <v>49</v>
      </c>
      <c r="D63" s="92">
        <v>0</v>
      </c>
      <c r="E63" s="92">
        <f t="shared" si="2"/>
        <v>51</v>
      </c>
      <c r="F63" s="92">
        <v>1</v>
      </c>
      <c r="G63" s="92">
        <v>24</v>
      </c>
      <c r="H63" s="93">
        <f t="shared" si="3"/>
        <v>2.125</v>
      </c>
    </row>
    <row r="64" spans="1:8" x14ac:dyDescent="0.25">
      <c r="A64" s="66" t="s">
        <v>236</v>
      </c>
      <c r="B64" s="92">
        <v>0</v>
      </c>
      <c r="C64" s="92">
        <v>0</v>
      </c>
      <c r="D64" s="92">
        <v>0</v>
      </c>
      <c r="E64" s="92">
        <f t="shared" si="2"/>
        <v>0</v>
      </c>
      <c r="F64" s="92">
        <v>0</v>
      </c>
      <c r="G64" s="92">
        <v>3</v>
      </c>
      <c r="H64" s="93">
        <f t="shared" si="3"/>
        <v>0</v>
      </c>
    </row>
    <row r="65" spans="1:9" x14ac:dyDescent="0.25">
      <c r="A65" s="66" t="s">
        <v>239</v>
      </c>
      <c r="B65" s="92">
        <v>6</v>
      </c>
      <c r="C65" s="92">
        <v>108</v>
      </c>
      <c r="D65" s="92">
        <v>0</v>
      </c>
      <c r="E65" s="92">
        <f t="shared" si="2"/>
        <v>114</v>
      </c>
      <c r="F65" s="92">
        <v>5</v>
      </c>
      <c r="G65" s="92">
        <v>106</v>
      </c>
      <c r="H65" s="93">
        <f t="shared" si="3"/>
        <v>1.0754716981132075</v>
      </c>
    </row>
    <row r="66" spans="1:9" x14ac:dyDescent="0.25">
      <c r="A66" s="66" t="s">
        <v>242</v>
      </c>
      <c r="B66" s="92">
        <v>3</v>
      </c>
      <c r="C66" s="92">
        <v>89</v>
      </c>
      <c r="D66" s="92">
        <v>0</v>
      </c>
      <c r="E66" s="92">
        <f t="shared" si="2"/>
        <v>92</v>
      </c>
      <c r="F66" s="92">
        <v>3</v>
      </c>
      <c r="G66" s="92">
        <v>92</v>
      </c>
      <c r="H66" s="93">
        <f t="shared" si="3"/>
        <v>1</v>
      </c>
    </row>
    <row r="67" spans="1:9" x14ac:dyDescent="0.25">
      <c r="A67" s="66" t="s">
        <v>246</v>
      </c>
      <c r="B67" s="92">
        <v>5</v>
      </c>
      <c r="C67" s="92">
        <v>62</v>
      </c>
      <c r="D67" s="92">
        <v>0</v>
      </c>
      <c r="E67" s="92">
        <f t="shared" si="2"/>
        <v>67</v>
      </c>
      <c r="F67" s="92">
        <v>2</v>
      </c>
      <c r="G67" s="92">
        <v>66</v>
      </c>
      <c r="H67" s="93">
        <f t="shared" si="3"/>
        <v>1.0151515151515151</v>
      </c>
    </row>
    <row r="68" spans="1:9" x14ac:dyDescent="0.25">
      <c r="A68" s="66" t="s">
        <v>249</v>
      </c>
      <c r="B68" s="92">
        <v>11</v>
      </c>
      <c r="C68" s="92">
        <v>50</v>
      </c>
      <c r="D68" s="92">
        <v>0</v>
      </c>
      <c r="E68" s="92">
        <f t="shared" si="2"/>
        <v>61</v>
      </c>
      <c r="F68" s="92">
        <v>10</v>
      </c>
      <c r="G68" s="92">
        <v>63</v>
      </c>
      <c r="H68" s="93">
        <f t="shared" si="3"/>
        <v>0.96825396825396826</v>
      </c>
    </row>
    <row r="69" spans="1:9" x14ac:dyDescent="0.25">
      <c r="A69" s="66" t="s">
        <v>252</v>
      </c>
      <c r="B69" s="92">
        <v>8</v>
      </c>
      <c r="C69" s="92">
        <v>86</v>
      </c>
      <c r="D69" s="92">
        <v>0</v>
      </c>
      <c r="E69" s="92">
        <f t="shared" si="2"/>
        <v>94</v>
      </c>
      <c r="F69" s="92">
        <v>0</v>
      </c>
      <c r="G69" s="92">
        <v>96</v>
      </c>
      <c r="H69" s="93">
        <f t="shared" si="3"/>
        <v>0.97916666666666663</v>
      </c>
    </row>
    <row r="70" spans="1:9" x14ac:dyDescent="0.25">
      <c r="A70" s="66" t="s">
        <v>255</v>
      </c>
      <c r="B70" s="92">
        <v>0</v>
      </c>
      <c r="C70" s="92">
        <v>20</v>
      </c>
      <c r="D70" s="92">
        <v>0</v>
      </c>
      <c r="E70" s="92">
        <f t="shared" si="2"/>
        <v>20</v>
      </c>
      <c r="F70" s="92">
        <v>0</v>
      </c>
      <c r="G70" s="92">
        <v>17</v>
      </c>
      <c r="H70" s="93">
        <f t="shared" si="3"/>
        <v>1.1764705882352942</v>
      </c>
    </row>
    <row r="71" spans="1:9" x14ac:dyDescent="0.25">
      <c r="A71" s="66" t="s">
        <v>258</v>
      </c>
      <c r="B71" s="92">
        <v>119</v>
      </c>
      <c r="C71" s="92">
        <v>1536</v>
      </c>
      <c r="D71" s="92">
        <v>0</v>
      </c>
      <c r="E71" s="92">
        <v>1655</v>
      </c>
      <c r="F71" s="92">
        <v>69</v>
      </c>
      <c r="G71" s="92">
        <v>1708</v>
      </c>
      <c r="H71" s="93">
        <v>0.96896955503512883</v>
      </c>
    </row>
    <row r="72" spans="1:9" x14ac:dyDescent="0.25">
      <c r="A72" s="66" t="s">
        <v>277</v>
      </c>
      <c r="B72" s="92">
        <v>9</v>
      </c>
      <c r="C72" s="92">
        <v>71</v>
      </c>
      <c r="D72" s="92">
        <v>0</v>
      </c>
      <c r="E72" s="92">
        <v>80</v>
      </c>
      <c r="F72" s="92">
        <v>6</v>
      </c>
      <c r="G72" s="92">
        <v>74</v>
      </c>
      <c r="H72" s="93">
        <v>1.0810810810810811</v>
      </c>
    </row>
    <row r="73" spans="1:9" x14ac:dyDescent="0.25">
      <c r="A73" s="66" t="s">
        <v>281</v>
      </c>
      <c r="B73" s="92">
        <v>13</v>
      </c>
      <c r="C73" s="92">
        <v>84</v>
      </c>
      <c r="D73" s="92">
        <v>0</v>
      </c>
      <c r="E73" s="92">
        <f t="shared" si="2"/>
        <v>97</v>
      </c>
      <c r="F73" s="92">
        <v>8</v>
      </c>
      <c r="G73" s="92">
        <v>113</v>
      </c>
      <c r="H73" s="93">
        <f t="shared" si="3"/>
        <v>0.8584070796460177</v>
      </c>
    </row>
    <row r="74" spans="1:9" x14ac:dyDescent="0.25">
      <c r="A74" s="66" t="s">
        <v>284</v>
      </c>
      <c r="B74" s="92">
        <v>1</v>
      </c>
      <c r="C74" s="92">
        <v>15</v>
      </c>
      <c r="D74" s="92">
        <v>0</v>
      </c>
      <c r="E74" s="92">
        <f t="shared" si="2"/>
        <v>16</v>
      </c>
      <c r="F74" s="92">
        <v>0</v>
      </c>
      <c r="G74" s="92">
        <v>16</v>
      </c>
      <c r="H74" s="93">
        <f t="shared" si="3"/>
        <v>1</v>
      </c>
    </row>
    <row r="75" spans="1:9" ht="13.8" thickBot="1" x14ac:dyDescent="0.3">
      <c r="A75" s="66" t="s">
        <v>287</v>
      </c>
      <c r="B75" s="92">
        <v>3</v>
      </c>
      <c r="C75" s="92">
        <v>39</v>
      </c>
      <c r="D75" s="92">
        <v>0</v>
      </c>
      <c r="E75" s="92">
        <v>42</v>
      </c>
      <c r="F75" s="92">
        <v>1</v>
      </c>
      <c r="G75" s="92">
        <v>44</v>
      </c>
      <c r="H75" s="93">
        <v>0.95454545454545459</v>
      </c>
    </row>
    <row r="76" spans="1:9" ht="13.8" thickTop="1" x14ac:dyDescent="0.25">
      <c r="A76" s="70" t="s">
        <v>542</v>
      </c>
      <c r="B76" s="94">
        <f>SUM(B3:B75)</f>
        <v>542</v>
      </c>
      <c r="C76" s="94">
        <f>SUM(C3:C75)</f>
        <v>9732</v>
      </c>
      <c r="D76" s="94">
        <f>SUM(D3:D75)</f>
        <v>4</v>
      </c>
      <c r="E76" s="94">
        <f t="shared" ref="E76" si="4">B76+C76+D76</f>
        <v>10278</v>
      </c>
      <c r="F76" s="94">
        <f>SUM(F3:F75)</f>
        <v>252</v>
      </c>
      <c r="G76" s="94">
        <f>SUM(G3:G75)</f>
        <v>9816</v>
      </c>
      <c r="H76" s="95">
        <f t="shared" si="3"/>
        <v>1.0470660146699267</v>
      </c>
    </row>
    <row r="78" spans="1:9" x14ac:dyDescent="0.25">
      <c r="A78" s="72" t="s">
        <v>486</v>
      </c>
      <c r="B78" s="72"/>
      <c r="C78" s="72"/>
      <c r="D78" s="96"/>
      <c r="E78" s="96"/>
      <c r="F78" s="96"/>
      <c r="G78" s="96"/>
      <c r="H78" s="96"/>
      <c r="I78" s="96"/>
    </row>
    <row r="79" spans="1:9" x14ac:dyDescent="0.25">
      <c r="B79" s="71"/>
      <c r="C79" s="71"/>
      <c r="H79" s="98"/>
      <c r="I79" s="98"/>
    </row>
    <row r="80" spans="1:9" x14ac:dyDescent="0.25">
      <c r="A80" s="72" t="s">
        <v>291</v>
      </c>
      <c r="B80" s="72"/>
      <c r="C80" s="72"/>
      <c r="D80" s="96"/>
      <c r="E80" s="96"/>
      <c r="F80" s="96"/>
      <c r="G80" s="96"/>
      <c r="H80" s="96"/>
      <c r="I80" s="96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zoomScaleNormal="100" workbookViewId="0">
      <selection activeCell="S11" sqref="S11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</cols>
  <sheetData>
    <row r="1" spans="1:11" s="2" customFormat="1" x14ac:dyDescent="0.25">
      <c r="A1" s="87"/>
      <c r="B1" s="87"/>
      <c r="C1" s="87"/>
      <c r="D1" s="120">
        <v>44958</v>
      </c>
      <c r="E1" s="120"/>
      <c r="F1" s="120"/>
      <c r="G1" s="120"/>
      <c r="H1" s="120"/>
      <c r="I1" s="120"/>
      <c r="J1" s="88"/>
      <c r="K1" s="13"/>
    </row>
    <row r="2" spans="1:11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  <c r="K2" s="13"/>
    </row>
    <row r="3" spans="1:11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1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1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1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1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1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1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1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1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1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1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1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1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1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7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7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7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7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7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7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7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7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7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7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7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7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7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  <c r="Q61" t="s">
        <v>87</v>
      </c>
    </row>
    <row r="62" spans="1:17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7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7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s="18" customFormat="1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8" spans="1:10" s="19" customFormat="1" ht="13.8" x14ac:dyDescent="0.25">
      <c r="A118" s="71"/>
      <c r="B118" s="71"/>
      <c r="C118" s="71"/>
      <c r="D118" s="98"/>
      <c r="E118" s="98"/>
      <c r="F118" s="98"/>
      <c r="G118" s="98"/>
      <c r="H118" s="98"/>
      <c r="I118" s="98"/>
      <c r="J118" s="99"/>
    </row>
    <row r="119" spans="1:10" s="19" customFormat="1" ht="13.8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0" spans="1:10" s="19" customFormat="1" ht="13.8" x14ac:dyDescent="0.25">
      <c r="A120" s="71"/>
      <c r="B120" s="71"/>
      <c r="C120" s="71"/>
      <c r="D120" s="98"/>
      <c r="E120" s="98"/>
      <c r="F120" s="98"/>
      <c r="G120" s="98"/>
      <c r="H120" s="98"/>
      <c r="I120" s="98"/>
      <c r="J120" s="99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21"/>
  <sheetViews>
    <sheetView workbookViewId="0">
      <selection activeCell="Q8" sqref="Q8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  <col min="43" max="52" width="8.88671875" style="24"/>
  </cols>
  <sheetData>
    <row r="1" spans="1:52" s="2" customFormat="1" x14ac:dyDescent="0.25">
      <c r="A1" s="87"/>
      <c r="B1" s="87"/>
      <c r="C1" s="87"/>
      <c r="D1" s="120">
        <v>44986</v>
      </c>
      <c r="E1" s="120"/>
      <c r="F1" s="120"/>
      <c r="G1" s="120"/>
      <c r="H1" s="120"/>
      <c r="I1" s="120"/>
      <c r="J1" s="88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52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52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52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52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52" s="21" customFormat="1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52" s="21" customFormat="1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2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52" s="21" customFormat="1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52" s="21" customFormat="1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2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52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52" s="21" customFormat="1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52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52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52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52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52" s="21" customFormat="1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25"/>
      <c r="AR23" s="25"/>
      <c r="AS23" s="25"/>
      <c r="AT23" s="25"/>
      <c r="AU23" s="25"/>
      <c r="AV23" s="25"/>
      <c r="AW23" s="25"/>
      <c r="AX23" s="25"/>
      <c r="AY23" s="25"/>
      <c r="AZ23" s="25"/>
    </row>
    <row r="24" spans="1:52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52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52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52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52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52" s="21" customFormat="1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52" s="21" customFormat="1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2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52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52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52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52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52" s="21" customFormat="1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25"/>
      <c r="AR36" s="25"/>
      <c r="AS36" s="25"/>
      <c r="AT36" s="25"/>
      <c r="AU36" s="25"/>
      <c r="AV36" s="25"/>
      <c r="AW36" s="25"/>
      <c r="AX36" s="25"/>
      <c r="AY36" s="25"/>
      <c r="AZ36" s="25"/>
    </row>
    <row r="37" spans="1:52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52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52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52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52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52" s="21" customFormat="1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25"/>
      <c r="AR42" s="25"/>
      <c r="AS42" s="25"/>
      <c r="AT42" s="25"/>
      <c r="AU42" s="25"/>
      <c r="AV42" s="25"/>
      <c r="AW42" s="25"/>
      <c r="AX42" s="25"/>
      <c r="AY42" s="25"/>
      <c r="AZ42" s="25"/>
    </row>
    <row r="43" spans="1:52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52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52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52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52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52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52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52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52" s="21" customFormat="1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25"/>
      <c r="AR51" s="25"/>
      <c r="AS51" s="25"/>
      <c r="AT51" s="25"/>
      <c r="AU51" s="25"/>
      <c r="AV51" s="25"/>
      <c r="AW51" s="25"/>
      <c r="AX51" s="25"/>
      <c r="AY51" s="25"/>
      <c r="AZ51" s="25"/>
    </row>
    <row r="52" spans="1:52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52" s="21" customFormat="1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  <row r="54" spans="1:52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52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52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52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52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52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52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52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52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52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52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52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52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52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52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52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52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52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52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52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52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52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52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52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52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52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52" s="21" customFormat="1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25"/>
      <c r="AR80" s="25"/>
      <c r="AS80" s="25"/>
      <c r="AT80" s="25"/>
      <c r="AU80" s="25"/>
      <c r="AV80" s="25"/>
      <c r="AW80" s="25"/>
      <c r="AX80" s="25"/>
      <c r="AY80" s="25"/>
      <c r="AZ80" s="25"/>
    </row>
    <row r="81" spans="1:52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52" s="21" customFormat="1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52" s="21" customFormat="1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25"/>
      <c r="AR84" s="25"/>
      <c r="AS84" s="25"/>
      <c r="AT84" s="25"/>
      <c r="AU84" s="25"/>
      <c r="AV84" s="25"/>
      <c r="AW84" s="25"/>
      <c r="AX84" s="25"/>
      <c r="AY84" s="25"/>
      <c r="AZ84" s="25"/>
    </row>
    <row r="85" spans="1:52" s="21" customFormat="1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25"/>
      <c r="AR85" s="25"/>
      <c r="AS85" s="25"/>
      <c r="AT85" s="25"/>
      <c r="AU85" s="25"/>
      <c r="AV85" s="25"/>
      <c r="AW85" s="25"/>
      <c r="AX85" s="25"/>
      <c r="AY85" s="25"/>
      <c r="AZ85" s="25"/>
    </row>
    <row r="86" spans="1:52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52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52" s="21" customFormat="1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 s="25"/>
      <c r="AR88" s="25"/>
      <c r="AS88" s="25"/>
      <c r="AT88" s="25"/>
      <c r="AU88" s="25"/>
      <c r="AV88" s="25"/>
      <c r="AW88" s="25"/>
      <c r="AX88" s="25"/>
      <c r="AY88" s="25"/>
      <c r="AZ88" s="25"/>
    </row>
    <row r="89" spans="1:52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52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52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52" s="21" customFormat="1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25"/>
      <c r="AR92" s="25"/>
      <c r="AS92" s="25"/>
      <c r="AT92" s="25"/>
      <c r="AU92" s="25"/>
      <c r="AV92" s="25"/>
      <c r="AW92" s="25"/>
      <c r="AX92" s="25"/>
      <c r="AY92" s="25"/>
      <c r="AZ92" s="25"/>
    </row>
    <row r="93" spans="1:52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52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52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52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52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52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52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52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52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52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52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52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52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52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52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52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52" s="21" customFormat="1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</row>
    <row r="110" spans="1:52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52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52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52" s="21" customFormat="1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</row>
    <row r="114" spans="1:52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52" s="18" customFormat="1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</row>
    <row r="116" spans="1:52" s="18" customFormat="1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</row>
    <row r="117" spans="1:52" s="18" customFormat="1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</row>
    <row r="118" spans="1:52" s="18" customFormat="1" x14ac:dyDescent="0.25">
      <c r="A118" s="71"/>
      <c r="B118" s="71"/>
      <c r="C118" s="71"/>
      <c r="D118" s="98"/>
      <c r="E118" s="98"/>
      <c r="F118" s="98"/>
      <c r="G118" s="98"/>
      <c r="H118" s="98"/>
      <c r="I118" s="98"/>
      <c r="J118" s="99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</row>
    <row r="119" spans="1:52" s="18" customFormat="1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</row>
    <row r="121" spans="1:52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1"/>
  <sheetViews>
    <sheetView zoomScaleNormal="100" workbookViewId="0">
      <selection activeCell="Q12" sqref="Q12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</cols>
  <sheetData>
    <row r="1" spans="1:11" s="30" customFormat="1" ht="13.8" x14ac:dyDescent="0.25">
      <c r="A1" s="87"/>
      <c r="B1" s="87"/>
      <c r="C1" s="87"/>
      <c r="D1" s="120">
        <v>45017</v>
      </c>
      <c r="E1" s="120"/>
      <c r="F1" s="120"/>
      <c r="G1" s="120"/>
      <c r="H1" s="120"/>
      <c r="I1" s="120"/>
      <c r="J1" s="88"/>
      <c r="K1" s="29"/>
    </row>
    <row r="2" spans="1:11" s="31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  <c r="K2" s="29"/>
    </row>
    <row r="3" spans="1:11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1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1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1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1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1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1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1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1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1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1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1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1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1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s="21" customFormat="1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s="18" customFormat="1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8" spans="1:10" s="18" customFormat="1" x14ac:dyDescent="0.25">
      <c r="A118" s="71"/>
      <c r="B118" s="71"/>
      <c r="C118" s="71"/>
      <c r="D118" s="98"/>
      <c r="E118" s="98"/>
      <c r="F118" s="98"/>
      <c r="G118" s="98"/>
      <c r="H118" s="98"/>
      <c r="I118" s="98"/>
      <c r="J118" s="99"/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1"/>
  <sheetViews>
    <sheetView zoomScaleNormal="100" workbookViewId="0">
      <selection activeCell="R11" sqref="R11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</cols>
  <sheetData>
    <row r="1" spans="1:11" s="2" customFormat="1" x14ac:dyDescent="0.25">
      <c r="A1" s="87"/>
      <c r="B1" s="87"/>
      <c r="C1" s="87"/>
      <c r="D1" s="120">
        <v>45047</v>
      </c>
      <c r="E1" s="120"/>
      <c r="F1" s="120"/>
      <c r="G1" s="120"/>
      <c r="H1" s="120"/>
      <c r="I1" s="120"/>
      <c r="J1" s="88"/>
      <c r="K1" s="13"/>
    </row>
    <row r="2" spans="1:11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  <c r="K2" s="13"/>
    </row>
    <row r="3" spans="1:11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1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1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1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1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1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1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1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1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1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1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1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1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1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s="20" customFormat="1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6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6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6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6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6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6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6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6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6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6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6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6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6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6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6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6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  <c r="P96" s="24"/>
    </row>
    <row r="97" spans="1:13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3" s="20" customFormat="1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3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3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  <c r="K100" s="73"/>
      <c r="L100" s="34"/>
    </row>
    <row r="101" spans="1:13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3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  <c r="K102" s="73"/>
      <c r="L102" s="34"/>
      <c r="M102" s="34"/>
    </row>
    <row r="103" spans="1:13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3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3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3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3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3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3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3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3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3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s="20" customFormat="1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1"/>
  <sheetViews>
    <sheetView workbookViewId="0">
      <selection activeCell="T29" sqref="T29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  <col min="11" max="12" width="8.88671875" style="20"/>
  </cols>
  <sheetData>
    <row r="1" spans="1:10" s="2" customFormat="1" x14ac:dyDescent="0.25">
      <c r="A1" s="87"/>
      <c r="B1" s="87"/>
      <c r="C1" s="87"/>
      <c r="D1" s="120">
        <v>45078</v>
      </c>
      <c r="E1" s="120"/>
      <c r="F1" s="120"/>
      <c r="G1" s="120"/>
      <c r="H1" s="120"/>
      <c r="I1" s="120"/>
      <c r="J1" s="88"/>
    </row>
    <row r="2" spans="1:10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</row>
    <row r="3" spans="1:10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0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0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0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0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0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0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0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0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0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0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0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0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0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21"/>
  <sheetViews>
    <sheetView workbookViewId="0">
      <selection activeCell="Q16" sqref="Q16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</cols>
  <sheetData>
    <row r="1" spans="1:10" s="78" customFormat="1" ht="15.6" x14ac:dyDescent="0.3">
      <c r="A1" s="87"/>
      <c r="B1" s="87"/>
      <c r="C1" s="87"/>
      <c r="D1" s="120">
        <v>45108</v>
      </c>
      <c r="E1" s="120"/>
      <c r="F1" s="120"/>
      <c r="G1" s="120"/>
      <c r="H1" s="120"/>
      <c r="I1" s="120"/>
      <c r="J1" s="88"/>
    </row>
    <row r="2" spans="1:10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</row>
    <row r="3" spans="1:10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0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0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0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0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0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0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0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0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0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0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0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0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0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s="28" customFormat="1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21"/>
  <sheetViews>
    <sheetView zoomScale="90" zoomScaleNormal="90" workbookViewId="0">
      <selection activeCell="M23" sqref="M23"/>
    </sheetView>
  </sheetViews>
  <sheetFormatPr defaultRowHeight="13.2" x14ac:dyDescent="0.25"/>
  <cols>
    <col min="1" max="1" width="10.21875" style="71" customWidth="1"/>
    <col min="2" max="2" width="14.109375" style="71" customWidth="1"/>
    <col min="3" max="3" width="25.44140625" style="71" bestFit="1" customWidth="1"/>
    <col min="4" max="6" width="8.88671875" style="98"/>
    <col min="7" max="7" width="11" style="98" customWidth="1"/>
    <col min="8" max="8" width="12.44140625" style="98" customWidth="1"/>
    <col min="9" max="9" width="8.88671875" style="98"/>
    <col min="10" max="10" width="8.88671875" style="99"/>
  </cols>
  <sheetData>
    <row r="1" spans="1:10" s="2" customFormat="1" x14ac:dyDescent="0.25">
      <c r="A1" s="87"/>
      <c r="B1" s="87"/>
      <c r="C1" s="87"/>
      <c r="D1" s="120">
        <v>45139</v>
      </c>
      <c r="E1" s="120"/>
      <c r="F1" s="120"/>
      <c r="G1" s="120"/>
      <c r="H1" s="120"/>
      <c r="I1" s="120"/>
      <c r="J1" s="88"/>
    </row>
    <row r="2" spans="1:10" s="15" customFormat="1" ht="39.6" x14ac:dyDescent="0.25">
      <c r="A2" s="79" t="s">
        <v>0</v>
      </c>
      <c r="B2" s="80" t="s">
        <v>1</v>
      </c>
      <c r="C2" s="80" t="s">
        <v>2</v>
      </c>
      <c r="D2" s="89" t="s">
        <v>3</v>
      </c>
      <c r="E2" s="89" t="s">
        <v>4</v>
      </c>
      <c r="F2" s="90" t="s">
        <v>5</v>
      </c>
      <c r="G2" s="90" t="s">
        <v>6</v>
      </c>
      <c r="H2" s="90" t="s">
        <v>428</v>
      </c>
      <c r="I2" s="112" t="s">
        <v>7</v>
      </c>
      <c r="J2" s="91" t="s">
        <v>8</v>
      </c>
    </row>
    <row r="3" spans="1:10" x14ac:dyDescent="0.25">
      <c r="A3" s="66" t="s">
        <v>9</v>
      </c>
      <c r="B3" s="66" t="s">
        <v>10</v>
      </c>
      <c r="C3" s="66" t="s">
        <v>11</v>
      </c>
      <c r="D3" s="92"/>
      <c r="E3" s="92"/>
      <c r="F3" s="92"/>
      <c r="G3" s="92">
        <f>SUM(D3:F3)</f>
        <v>0</v>
      </c>
      <c r="H3" s="92"/>
      <c r="I3" s="92"/>
      <c r="J3" s="93" t="e">
        <f t="shared" ref="J3:J77" si="0">G3/I3</f>
        <v>#DIV/0!</v>
      </c>
    </row>
    <row r="4" spans="1:10" x14ac:dyDescent="0.25">
      <c r="A4" s="66" t="s">
        <v>12</v>
      </c>
      <c r="B4" s="66" t="s">
        <v>13</v>
      </c>
      <c r="C4" s="66" t="s">
        <v>13</v>
      </c>
      <c r="D4" s="92"/>
      <c r="E4" s="92"/>
      <c r="F4" s="92"/>
      <c r="G4" s="92">
        <f t="shared" ref="G4:G78" si="1">SUM(D4:F4)</f>
        <v>0</v>
      </c>
      <c r="H4" s="92"/>
      <c r="I4" s="92"/>
      <c r="J4" s="93" t="e">
        <f t="shared" si="0"/>
        <v>#DIV/0!</v>
      </c>
    </row>
    <row r="5" spans="1:10" x14ac:dyDescent="0.25">
      <c r="A5" s="66" t="s">
        <v>14</v>
      </c>
      <c r="B5" s="66" t="s">
        <v>15</v>
      </c>
      <c r="C5" s="66" t="s">
        <v>15</v>
      </c>
      <c r="D5" s="92"/>
      <c r="E5" s="92"/>
      <c r="F5" s="92"/>
      <c r="G5" s="92">
        <f t="shared" si="1"/>
        <v>0</v>
      </c>
      <c r="H5" s="92"/>
      <c r="I5" s="92"/>
      <c r="J5" s="93" t="e">
        <f t="shared" si="0"/>
        <v>#DIV/0!</v>
      </c>
    </row>
    <row r="6" spans="1:10" x14ac:dyDescent="0.25">
      <c r="A6" s="66" t="s">
        <v>16</v>
      </c>
      <c r="B6" s="66" t="s">
        <v>17</v>
      </c>
      <c r="C6" s="66" t="s">
        <v>18</v>
      </c>
      <c r="D6" s="92"/>
      <c r="E6" s="92"/>
      <c r="F6" s="92"/>
      <c r="G6" s="92">
        <f t="shared" si="1"/>
        <v>0</v>
      </c>
      <c r="H6" s="92"/>
      <c r="I6" s="92"/>
      <c r="J6" s="93" t="e">
        <f t="shared" si="0"/>
        <v>#DIV/0!</v>
      </c>
    </row>
    <row r="7" spans="1:10" x14ac:dyDescent="0.25">
      <c r="A7" s="66" t="s">
        <v>19</v>
      </c>
      <c r="B7" s="66" t="s">
        <v>17</v>
      </c>
      <c r="C7" s="66" t="s">
        <v>20</v>
      </c>
      <c r="D7" s="92"/>
      <c r="E7" s="92"/>
      <c r="F7" s="92"/>
      <c r="G7" s="92">
        <f t="shared" si="1"/>
        <v>0</v>
      </c>
      <c r="H7" s="92"/>
      <c r="I7" s="92"/>
      <c r="J7" s="93" t="e">
        <f t="shared" si="0"/>
        <v>#DIV/0!</v>
      </c>
    </row>
    <row r="8" spans="1:10" x14ac:dyDescent="0.25">
      <c r="A8" s="66" t="s">
        <v>21</v>
      </c>
      <c r="B8" s="66" t="s">
        <v>22</v>
      </c>
      <c r="C8" s="66" t="s">
        <v>23</v>
      </c>
      <c r="D8" s="92"/>
      <c r="E8" s="92"/>
      <c r="F8" s="92"/>
      <c r="G8" s="92">
        <f t="shared" si="1"/>
        <v>0</v>
      </c>
      <c r="H8" s="92"/>
      <c r="I8" s="92"/>
      <c r="J8" s="93" t="e">
        <f t="shared" si="0"/>
        <v>#DIV/0!</v>
      </c>
    </row>
    <row r="9" spans="1:10" x14ac:dyDescent="0.25">
      <c r="A9" s="66" t="s">
        <v>24</v>
      </c>
      <c r="B9" s="66" t="s">
        <v>25</v>
      </c>
      <c r="C9" s="66" t="s">
        <v>26</v>
      </c>
      <c r="D9" s="92"/>
      <c r="E9" s="92"/>
      <c r="F9" s="92"/>
      <c r="G9" s="92">
        <f t="shared" si="1"/>
        <v>0</v>
      </c>
      <c r="H9" s="92"/>
      <c r="I9" s="92"/>
      <c r="J9" s="93" t="e">
        <f t="shared" si="0"/>
        <v>#DIV/0!</v>
      </c>
    </row>
    <row r="10" spans="1:10" x14ac:dyDescent="0.25">
      <c r="A10" s="66" t="s">
        <v>27</v>
      </c>
      <c r="B10" s="66" t="s">
        <v>28</v>
      </c>
      <c r="C10" s="66" t="s">
        <v>29</v>
      </c>
      <c r="D10" s="92"/>
      <c r="E10" s="92"/>
      <c r="F10" s="92"/>
      <c r="G10" s="92">
        <f t="shared" si="1"/>
        <v>0</v>
      </c>
      <c r="H10" s="92"/>
      <c r="I10" s="92"/>
      <c r="J10" s="93" t="e">
        <f t="shared" si="0"/>
        <v>#DIV/0!</v>
      </c>
    </row>
    <row r="11" spans="1:10" x14ac:dyDescent="0.25">
      <c r="A11" s="66" t="s">
        <v>30</v>
      </c>
      <c r="B11" s="66" t="s">
        <v>31</v>
      </c>
      <c r="C11" s="66" t="s">
        <v>32</v>
      </c>
      <c r="D11" s="92"/>
      <c r="E11" s="92"/>
      <c r="F11" s="92"/>
      <c r="G11" s="92">
        <f t="shared" si="1"/>
        <v>0</v>
      </c>
      <c r="H11" s="92"/>
      <c r="I11" s="92"/>
      <c r="J11" s="93" t="e">
        <f t="shared" si="0"/>
        <v>#DIV/0!</v>
      </c>
    </row>
    <row r="12" spans="1:10" x14ac:dyDescent="0.25">
      <c r="A12" s="66" t="s">
        <v>33</v>
      </c>
      <c r="B12" s="66" t="s">
        <v>31</v>
      </c>
      <c r="C12" s="66" t="s">
        <v>34</v>
      </c>
      <c r="D12" s="92"/>
      <c r="E12" s="92"/>
      <c r="F12" s="92"/>
      <c r="G12" s="92">
        <f t="shared" si="1"/>
        <v>0</v>
      </c>
      <c r="H12" s="92"/>
      <c r="I12" s="92"/>
      <c r="J12" s="93" t="e">
        <f t="shared" si="0"/>
        <v>#DIV/0!</v>
      </c>
    </row>
    <row r="13" spans="1:10" x14ac:dyDescent="0.25">
      <c r="A13" s="66" t="s">
        <v>35</v>
      </c>
      <c r="B13" s="66" t="s">
        <v>36</v>
      </c>
      <c r="C13" s="66" t="s">
        <v>37</v>
      </c>
      <c r="D13" s="92"/>
      <c r="E13" s="92"/>
      <c r="F13" s="92"/>
      <c r="G13" s="92">
        <f t="shared" si="1"/>
        <v>0</v>
      </c>
      <c r="H13" s="92"/>
      <c r="I13" s="92"/>
      <c r="J13" s="93" t="e">
        <f t="shared" si="0"/>
        <v>#DIV/0!</v>
      </c>
    </row>
    <row r="14" spans="1:10" x14ac:dyDescent="0.25">
      <c r="A14" s="66" t="s">
        <v>38</v>
      </c>
      <c r="B14" s="66" t="s">
        <v>36</v>
      </c>
      <c r="C14" s="66" t="s">
        <v>39</v>
      </c>
      <c r="D14" s="92"/>
      <c r="E14" s="92"/>
      <c r="F14" s="92"/>
      <c r="G14" s="92">
        <f t="shared" si="1"/>
        <v>0</v>
      </c>
      <c r="H14" s="92"/>
      <c r="I14" s="92"/>
      <c r="J14" s="93" t="e">
        <f t="shared" si="0"/>
        <v>#DIV/0!</v>
      </c>
    </row>
    <row r="15" spans="1:10" x14ac:dyDescent="0.25">
      <c r="A15" s="66" t="s">
        <v>40</v>
      </c>
      <c r="B15" s="66" t="s">
        <v>41</v>
      </c>
      <c r="C15" s="66" t="s">
        <v>42</v>
      </c>
      <c r="D15" s="92"/>
      <c r="E15" s="92"/>
      <c r="F15" s="92"/>
      <c r="G15" s="92">
        <f t="shared" si="1"/>
        <v>0</v>
      </c>
      <c r="H15" s="92"/>
      <c r="I15" s="92"/>
      <c r="J15" s="93" t="e">
        <f t="shared" si="0"/>
        <v>#DIV/0!</v>
      </c>
    </row>
    <row r="16" spans="1:10" x14ac:dyDescent="0.25">
      <c r="A16" s="66" t="s">
        <v>43</v>
      </c>
      <c r="B16" s="66" t="s">
        <v>44</v>
      </c>
      <c r="C16" s="66" t="s">
        <v>45</v>
      </c>
      <c r="D16" s="92"/>
      <c r="E16" s="92"/>
      <c r="F16" s="92"/>
      <c r="G16" s="92">
        <f t="shared" si="1"/>
        <v>0</v>
      </c>
      <c r="H16" s="92"/>
      <c r="I16" s="92"/>
      <c r="J16" s="93" t="e">
        <f t="shared" si="0"/>
        <v>#DIV/0!</v>
      </c>
    </row>
    <row r="17" spans="1:10" x14ac:dyDescent="0.25">
      <c r="A17" s="66" t="s">
        <v>46</v>
      </c>
      <c r="B17" s="66" t="s">
        <v>47</v>
      </c>
      <c r="C17" s="66" t="s">
        <v>48</v>
      </c>
      <c r="D17" s="92"/>
      <c r="E17" s="92"/>
      <c r="F17" s="92"/>
      <c r="G17" s="92">
        <f t="shared" si="1"/>
        <v>0</v>
      </c>
      <c r="H17" s="92"/>
      <c r="I17" s="92"/>
      <c r="J17" s="93" t="e">
        <f t="shared" si="0"/>
        <v>#DIV/0!</v>
      </c>
    </row>
    <row r="18" spans="1:10" x14ac:dyDescent="0.25">
      <c r="A18" s="66" t="s">
        <v>49</v>
      </c>
      <c r="B18" s="66" t="s">
        <v>47</v>
      </c>
      <c r="C18" s="66" t="s">
        <v>50</v>
      </c>
      <c r="D18" s="92"/>
      <c r="E18" s="92"/>
      <c r="F18" s="92"/>
      <c r="G18" s="92">
        <f t="shared" si="1"/>
        <v>0</v>
      </c>
      <c r="H18" s="92"/>
      <c r="I18" s="92"/>
      <c r="J18" s="93" t="e">
        <f t="shared" si="0"/>
        <v>#DIV/0!</v>
      </c>
    </row>
    <row r="19" spans="1:10" x14ac:dyDescent="0.25">
      <c r="A19" s="66" t="s">
        <v>51</v>
      </c>
      <c r="B19" s="66" t="s">
        <v>52</v>
      </c>
      <c r="C19" s="66" t="s">
        <v>53</v>
      </c>
      <c r="D19" s="92"/>
      <c r="E19" s="92"/>
      <c r="F19" s="92"/>
      <c r="G19" s="92">
        <f t="shared" si="1"/>
        <v>0</v>
      </c>
      <c r="H19" s="92"/>
      <c r="I19" s="92"/>
      <c r="J19" s="93" t="e">
        <f t="shared" si="0"/>
        <v>#DIV/0!</v>
      </c>
    </row>
    <row r="20" spans="1:10" x14ac:dyDescent="0.25">
      <c r="A20" s="66" t="s">
        <v>54</v>
      </c>
      <c r="B20" s="66" t="s">
        <v>55</v>
      </c>
      <c r="C20" s="66" t="s">
        <v>56</v>
      </c>
      <c r="D20" s="92"/>
      <c r="E20" s="92"/>
      <c r="F20" s="92"/>
      <c r="G20" s="92">
        <f t="shared" si="1"/>
        <v>0</v>
      </c>
      <c r="H20" s="92"/>
      <c r="I20" s="92"/>
      <c r="J20" s="93" t="e">
        <f t="shared" si="0"/>
        <v>#DIV/0!</v>
      </c>
    </row>
    <row r="21" spans="1:10" x14ac:dyDescent="0.25">
      <c r="A21" s="111" t="s">
        <v>57</v>
      </c>
      <c r="B21" s="66" t="s">
        <v>55</v>
      </c>
      <c r="C21" s="66" t="s">
        <v>431</v>
      </c>
      <c r="D21" s="92"/>
      <c r="E21" s="92"/>
      <c r="F21" s="92"/>
      <c r="G21" s="92">
        <f t="shared" si="1"/>
        <v>0</v>
      </c>
      <c r="H21" s="92"/>
      <c r="I21" s="92"/>
      <c r="J21" s="93" t="e">
        <f t="shared" si="0"/>
        <v>#DIV/0!</v>
      </c>
    </row>
    <row r="22" spans="1:10" x14ac:dyDescent="0.25">
      <c r="A22" s="111" t="s">
        <v>501</v>
      </c>
      <c r="B22" s="66" t="s">
        <v>55</v>
      </c>
      <c r="C22" s="66" t="s">
        <v>502</v>
      </c>
      <c r="D22" s="92"/>
      <c r="E22" s="92"/>
      <c r="F22" s="92"/>
      <c r="G22" s="92">
        <f t="shared" si="1"/>
        <v>0</v>
      </c>
      <c r="H22" s="92"/>
      <c r="I22" s="92"/>
      <c r="J22" s="93" t="e">
        <v>#DIV/0!</v>
      </c>
    </row>
    <row r="23" spans="1:10" x14ac:dyDescent="0.25">
      <c r="A23" s="66" t="s">
        <v>59</v>
      </c>
      <c r="B23" s="66" t="s">
        <v>60</v>
      </c>
      <c r="C23" s="66" t="s">
        <v>61</v>
      </c>
      <c r="D23" s="92"/>
      <c r="E23" s="92"/>
      <c r="F23" s="92"/>
      <c r="G23" s="92">
        <f t="shared" si="1"/>
        <v>0</v>
      </c>
      <c r="H23" s="92"/>
      <c r="I23" s="92"/>
      <c r="J23" s="93" t="e">
        <f t="shared" si="0"/>
        <v>#DIV/0!</v>
      </c>
    </row>
    <row r="24" spans="1:10" x14ac:dyDescent="0.25">
      <c r="A24" s="66" t="s">
        <v>62</v>
      </c>
      <c r="B24" s="66" t="s">
        <v>63</v>
      </c>
      <c r="C24" s="66" t="s">
        <v>64</v>
      </c>
      <c r="D24" s="92"/>
      <c r="E24" s="92"/>
      <c r="F24" s="92"/>
      <c r="G24" s="92">
        <f t="shared" si="1"/>
        <v>0</v>
      </c>
      <c r="H24" s="92"/>
      <c r="I24" s="92"/>
      <c r="J24" s="93" t="e">
        <f t="shared" si="0"/>
        <v>#DIV/0!</v>
      </c>
    </row>
    <row r="25" spans="1:10" x14ac:dyDescent="0.25">
      <c r="A25" s="66" t="s">
        <v>65</v>
      </c>
      <c r="B25" s="66" t="s">
        <v>66</v>
      </c>
      <c r="C25" s="66" t="s">
        <v>67</v>
      </c>
      <c r="D25" s="92"/>
      <c r="E25" s="92"/>
      <c r="F25" s="92"/>
      <c r="G25" s="92">
        <f t="shared" si="1"/>
        <v>0</v>
      </c>
      <c r="H25" s="92"/>
      <c r="I25" s="92"/>
      <c r="J25" s="93" t="e">
        <f t="shared" si="0"/>
        <v>#DIV/0!</v>
      </c>
    </row>
    <row r="26" spans="1:10" x14ac:dyDescent="0.25">
      <c r="A26" s="66" t="s">
        <v>68</v>
      </c>
      <c r="B26" s="66" t="s">
        <v>66</v>
      </c>
      <c r="C26" s="66" t="s">
        <v>69</v>
      </c>
      <c r="D26" s="92"/>
      <c r="E26" s="92"/>
      <c r="F26" s="92"/>
      <c r="G26" s="92">
        <f t="shared" si="1"/>
        <v>0</v>
      </c>
      <c r="H26" s="92"/>
      <c r="I26" s="92"/>
      <c r="J26" s="93" t="e">
        <f t="shared" si="0"/>
        <v>#DIV/0!</v>
      </c>
    </row>
    <row r="27" spans="1:10" x14ac:dyDescent="0.25">
      <c r="A27" s="66" t="s">
        <v>70</v>
      </c>
      <c r="B27" s="66" t="s">
        <v>71</v>
      </c>
      <c r="C27" s="66" t="s">
        <v>72</v>
      </c>
      <c r="D27" s="92"/>
      <c r="E27" s="92"/>
      <c r="F27" s="92"/>
      <c r="G27" s="92">
        <f t="shared" si="1"/>
        <v>0</v>
      </c>
      <c r="H27" s="92"/>
      <c r="I27" s="92"/>
      <c r="J27" s="93" t="e">
        <f t="shared" si="0"/>
        <v>#DIV/0!</v>
      </c>
    </row>
    <row r="28" spans="1:10" x14ac:dyDescent="0.25">
      <c r="A28" s="113" t="s">
        <v>73</v>
      </c>
      <c r="B28" s="66" t="s">
        <v>71</v>
      </c>
      <c r="C28" s="66" t="s">
        <v>74</v>
      </c>
      <c r="D28" s="92"/>
      <c r="E28" s="92"/>
      <c r="F28" s="92"/>
      <c r="G28" s="92">
        <f t="shared" si="1"/>
        <v>0</v>
      </c>
      <c r="H28" s="92"/>
      <c r="I28" s="92"/>
      <c r="J28" s="93" t="e">
        <f t="shared" si="0"/>
        <v>#DIV/0!</v>
      </c>
    </row>
    <row r="29" spans="1:10" x14ac:dyDescent="0.25">
      <c r="A29" s="66" t="s">
        <v>75</v>
      </c>
      <c r="B29" s="66" t="s">
        <v>76</v>
      </c>
      <c r="C29" s="66" t="s">
        <v>77</v>
      </c>
      <c r="D29" s="92"/>
      <c r="E29" s="92"/>
      <c r="F29" s="92"/>
      <c r="G29" s="92">
        <f t="shared" si="1"/>
        <v>0</v>
      </c>
      <c r="H29" s="92"/>
      <c r="I29" s="92"/>
      <c r="J29" s="93" t="e">
        <f t="shared" si="0"/>
        <v>#DIV/0!</v>
      </c>
    </row>
    <row r="30" spans="1:10" x14ac:dyDescent="0.25">
      <c r="A30" s="66" t="s">
        <v>78</v>
      </c>
      <c r="B30" s="66" t="s">
        <v>79</v>
      </c>
      <c r="C30" s="66" t="s">
        <v>80</v>
      </c>
      <c r="D30" s="92"/>
      <c r="E30" s="92"/>
      <c r="F30" s="92"/>
      <c r="G30" s="92">
        <f t="shared" si="1"/>
        <v>0</v>
      </c>
      <c r="H30" s="92"/>
      <c r="I30" s="92"/>
      <c r="J30" s="93" t="e">
        <f t="shared" si="0"/>
        <v>#DIV/0!</v>
      </c>
    </row>
    <row r="31" spans="1:10" x14ac:dyDescent="0.25">
      <c r="A31" s="66" t="s">
        <v>81</v>
      </c>
      <c r="B31" s="66" t="s">
        <v>82</v>
      </c>
      <c r="C31" s="66" t="s">
        <v>83</v>
      </c>
      <c r="D31" s="92"/>
      <c r="E31" s="92"/>
      <c r="F31" s="92"/>
      <c r="G31" s="92">
        <f t="shared" si="1"/>
        <v>0</v>
      </c>
      <c r="H31" s="92"/>
      <c r="I31" s="92"/>
      <c r="J31" s="93" t="e">
        <f t="shared" si="0"/>
        <v>#DIV/0!</v>
      </c>
    </row>
    <row r="32" spans="1:10" x14ac:dyDescent="0.25">
      <c r="A32" s="66" t="s">
        <v>84</v>
      </c>
      <c r="B32" s="66" t="s">
        <v>85</v>
      </c>
      <c r="C32" s="66" t="s">
        <v>86</v>
      </c>
      <c r="D32" s="92"/>
      <c r="E32" s="92"/>
      <c r="F32" s="92"/>
      <c r="G32" s="92">
        <f t="shared" si="1"/>
        <v>0</v>
      </c>
      <c r="H32" s="92"/>
      <c r="I32" s="92"/>
      <c r="J32" s="93" t="e">
        <f t="shared" si="0"/>
        <v>#DIV/0!</v>
      </c>
    </row>
    <row r="33" spans="1:10" x14ac:dyDescent="0.25">
      <c r="A33" s="66" t="s">
        <v>88</v>
      </c>
      <c r="B33" s="66" t="s">
        <v>89</v>
      </c>
      <c r="C33" s="66" t="s">
        <v>90</v>
      </c>
      <c r="D33" s="92"/>
      <c r="E33" s="92"/>
      <c r="F33" s="92"/>
      <c r="G33" s="92">
        <f t="shared" si="1"/>
        <v>0</v>
      </c>
      <c r="H33" s="92"/>
      <c r="I33" s="92"/>
      <c r="J33" s="93" t="e">
        <f t="shared" si="0"/>
        <v>#DIV/0!</v>
      </c>
    </row>
    <row r="34" spans="1:10" x14ac:dyDescent="0.25">
      <c r="A34" s="66" t="s">
        <v>91</v>
      </c>
      <c r="B34" s="66" t="s">
        <v>92</v>
      </c>
      <c r="C34" s="66" t="s">
        <v>93</v>
      </c>
      <c r="D34" s="92"/>
      <c r="E34" s="92"/>
      <c r="F34" s="92"/>
      <c r="G34" s="92">
        <f t="shared" si="1"/>
        <v>0</v>
      </c>
      <c r="H34" s="92"/>
      <c r="I34" s="92"/>
      <c r="J34" s="93" t="e">
        <f t="shared" si="0"/>
        <v>#DIV/0!</v>
      </c>
    </row>
    <row r="35" spans="1:10" x14ac:dyDescent="0.25">
      <c r="A35" s="66" t="s">
        <v>94</v>
      </c>
      <c r="B35" s="66" t="s">
        <v>95</v>
      </c>
      <c r="C35" s="66" t="s">
        <v>96</v>
      </c>
      <c r="D35" s="92"/>
      <c r="E35" s="92"/>
      <c r="F35" s="92"/>
      <c r="G35" s="92">
        <f t="shared" si="1"/>
        <v>0</v>
      </c>
      <c r="H35" s="92"/>
      <c r="I35" s="92"/>
      <c r="J35" s="93" t="e">
        <f t="shared" si="0"/>
        <v>#DIV/0!</v>
      </c>
    </row>
    <row r="36" spans="1:10" x14ac:dyDescent="0.25">
      <c r="A36" s="66" t="s">
        <v>97</v>
      </c>
      <c r="B36" s="66" t="s">
        <v>98</v>
      </c>
      <c r="C36" s="66" t="s">
        <v>99</v>
      </c>
      <c r="D36" s="92"/>
      <c r="E36" s="92"/>
      <c r="F36" s="92"/>
      <c r="G36" s="92">
        <f t="shared" si="1"/>
        <v>0</v>
      </c>
      <c r="H36" s="92"/>
      <c r="I36" s="92"/>
      <c r="J36" s="93" t="e">
        <f t="shared" si="0"/>
        <v>#DIV/0!</v>
      </c>
    </row>
    <row r="37" spans="1:10" x14ac:dyDescent="0.25">
      <c r="A37" s="66" t="s">
        <v>100</v>
      </c>
      <c r="B37" s="66" t="s">
        <v>101</v>
      </c>
      <c r="C37" s="66" t="s">
        <v>102</v>
      </c>
      <c r="D37" s="92"/>
      <c r="E37" s="92"/>
      <c r="F37" s="92"/>
      <c r="G37" s="92">
        <f t="shared" si="1"/>
        <v>0</v>
      </c>
      <c r="H37" s="92"/>
      <c r="I37" s="92"/>
      <c r="J37" s="93" t="e">
        <f t="shared" si="0"/>
        <v>#DIV/0!</v>
      </c>
    </row>
    <row r="38" spans="1:10" x14ac:dyDescent="0.25">
      <c r="A38" s="66" t="s">
        <v>103</v>
      </c>
      <c r="B38" s="66" t="s">
        <v>104</v>
      </c>
      <c r="C38" s="66" t="s">
        <v>105</v>
      </c>
      <c r="D38" s="92"/>
      <c r="E38" s="92"/>
      <c r="F38" s="92"/>
      <c r="G38" s="92">
        <f t="shared" si="1"/>
        <v>0</v>
      </c>
      <c r="H38" s="92"/>
      <c r="I38" s="92"/>
      <c r="J38" s="93" t="e">
        <f t="shared" si="0"/>
        <v>#DIV/0!</v>
      </c>
    </row>
    <row r="39" spans="1:10" x14ac:dyDescent="0.25">
      <c r="A39" s="66" t="s">
        <v>106</v>
      </c>
      <c r="B39" s="66" t="s">
        <v>107</v>
      </c>
      <c r="C39" s="66" t="s">
        <v>108</v>
      </c>
      <c r="D39" s="92"/>
      <c r="E39" s="92"/>
      <c r="F39" s="92"/>
      <c r="G39" s="92">
        <f t="shared" si="1"/>
        <v>0</v>
      </c>
      <c r="H39" s="92"/>
      <c r="I39" s="92"/>
      <c r="J39" s="93" t="e">
        <f t="shared" si="0"/>
        <v>#DIV/0!</v>
      </c>
    </row>
    <row r="40" spans="1:10" x14ac:dyDescent="0.25">
      <c r="A40" s="66" t="s">
        <v>109</v>
      </c>
      <c r="B40" s="66" t="s">
        <v>110</v>
      </c>
      <c r="C40" s="66" t="s">
        <v>111</v>
      </c>
      <c r="D40" s="92"/>
      <c r="E40" s="92"/>
      <c r="F40" s="92"/>
      <c r="G40" s="92">
        <f t="shared" si="1"/>
        <v>0</v>
      </c>
      <c r="H40" s="92"/>
      <c r="I40" s="92"/>
      <c r="J40" s="93" t="e">
        <f t="shared" si="0"/>
        <v>#DIV/0!</v>
      </c>
    </row>
    <row r="41" spans="1:10" x14ac:dyDescent="0.25">
      <c r="A41" s="66" t="s">
        <v>112</v>
      </c>
      <c r="B41" s="66" t="s">
        <v>113</v>
      </c>
      <c r="C41" s="66" t="s">
        <v>114</v>
      </c>
      <c r="D41" s="92"/>
      <c r="E41" s="92"/>
      <c r="F41" s="92"/>
      <c r="G41" s="92">
        <f t="shared" si="1"/>
        <v>0</v>
      </c>
      <c r="H41" s="92"/>
      <c r="I41" s="92"/>
      <c r="J41" s="93" t="e">
        <f t="shared" si="0"/>
        <v>#DIV/0!</v>
      </c>
    </row>
    <row r="42" spans="1:10" x14ac:dyDescent="0.25">
      <c r="A42" s="66" t="s">
        <v>115</v>
      </c>
      <c r="B42" s="66" t="s">
        <v>116</v>
      </c>
      <c r="C42" s="66" t="s">
        <v>117</v>
      </c>
      <c r="D42" s="92"/>
      <c r="E42" s="92"/>
      <c r="F42" s="92"/>
      <c r="G42" s="92">
        <f t="shared" si="1"/>
        <v>0</v>
      </c>
      <c r="H42" s="92"/>
      <c r="I42" s="92"/>
      <c r="J42" s="93" t="e">
        <f t="shared" si="0"/>
        <v>#DIV/0!</v>
      </c>
    </row>
    <row r="43" spans="1:10" x14ac:dyDescent="0.25">
      <c r="A43" s="66" t="s">
        <v>118</v>
      </c>
      <c r="B43" s="66" t="s">
        <v>119</v>
      </c>
      <c r="C43" s="66" t="s">
        <v>120</v>
      </c>
      <c r="D43" s="92"/>
      <c r="E43" s="92"/>
      <c r="F43" s="92"/>
      <c r="G43" s="92">
        <f t="shared" si="1"/>
        <v>0</v>
      </c>
      <c r="H43" s="92"/>
      <c r="I43" s="92"/>
      <c r="J43" s="93" t="e">
        <f t="shared" si="0"/>
        <v>#DIV/0!</v>
      </c>
    </row>
    <row r="44" spans="1:10" x14ac:dyDescent="0.25">
      <c r="A44" s="66" t="s">
        <v>121</v>
      </c>
      <c r="B44" s="66" t="s">
        <v>122</v>
      </c>
      <c r="C44" s="66" t="s">
        <v>123</v>
      </c>
      <c r="D44" s="92"/>
      <c r="E44" s="92"/>
      <c r="F44" s="92"/>
      <c r="G44" s="92">
        <f t="shared" si="1"/>
        <v>0</v>
      </c>
      <c r="H44" s="92"/>
      <c r="I44" s="92"/>
      <c r="J44" s="93" t="e">
        <f t="shared" si="0"/>
        <v>#DIV/0!</v>
      </c>
    </row>
    <row r="45" spans="1:10" x14ac:dyDescent="0.25">
      <c r="A45" s="66" t="s">
        <v>124</v>
      </c>
      <c r="B45" s="66" t="s">
        <v>122</v>
      </c>
      <c r="C45" s="66" t="s">
        <v>125</v>
      </c>
      <c r="D45" s="92"/>
      <c r="E45" s="92"/>
      <c r="F45" s="92"/>
      <c r="G45" s="92">
        <f t="shared" si="1"/>
        <v>0</v>
      </c>
      <c r="H45" s="92"/>
      <c r="I45" s="92"/>
      <c r="J45" s="93" t="e">
        <f t="shared" si="0"/>
        <v>#DIV/0!</v>
      </c>
    </row>
    <row r="46" spans="1:10" x14ac:dyDescent="0.25">
      <c r="A46" s="66" t="s">
        <v>126</v>
      </c>
      <c r="B46" s="66" t="s">
        <v>127</v>
      </c>
      <c r="C46" s="66" t="s">
        <v>127</v>
      </c>
      <c r="D46" s="92"/>
      <c r="E46" s="92"/>
      <c r="F46" s="92"/>
      <c r="G46" s="92">
        <f t="shared" si="1"/>
        <v>0</v>
      </c>
      <c r="H46" s="92"/>
      <c r="I46" s="92"/>
      <c r="J46" s="93" t="e">
        <f t="shared" si="0"/>
        <v>#DIV/0!</v>
      </c>
    </row>
    <row r="47" spans="1:10" x14ac:dyDescent="0.25">
      <c r="A47" s="66" t="s">
        <v>128</v>
      </c>
      <c r="B47" s="66" t="s">
        <v>129</v>
      </c>
      <c r="C47" s="66" t="s">
        <v>130</v>
      </c>
      <c r="D47" s="92"/>
      <c r="E47" s="92"/>
      <c r="F47" s="92"/>
      <c r="G47" s="92">
        <f t="shared" si="1"/>
        <v>0</v>
      </c>
      <c r="H47" s="92"/>
      <c r="I47" s="92"/>
      <c r="J47" s="93" t="e">
        <f t="shared" si="0"/>
        <v>#DIV/0!</v>
      </c>
    </row>
    <row r="48" spans="1:10" x14ac:dyDescent="0.25">
      <c r="A48" s="66" t="s">
        <v>131</v>
      </c>
      <c r="B48" s="66" t="s">
        <v>132</v>
      </c>
      <c r="C48" s="66" t="s">
        <v>133</v>
      </c>
      <c r="D48" s="92"/>
      <c r="E48" s="92"/>
      <c r="F48" s="92"/>
      <c r="G48" s="92">
        <f t="shared" si="1"/>
        <v>0</v>
      </c>
      <c r="H48" s="92"/>
      <c r="I48" s="92"/>
      <c r="J48" s="93" t="e">
        <f t="shared" si="0"/>
        <v>#DIV/0!</v>
      </c>
    </row>
    <row r="49" spans="1:10" x14ac:dyDescent="0.25">
      <c r="A49" s="66" t="s">
        <v>134</v>
      </c>
      <c r="B49" s="66" t="s">
        <v>135</v>
      </c>
      <c r="C49" s="66" t="s">
        <v>136</v>
      </c>
      <c r="D49" s="92"/>
      <c r="E49" s="92"/>
      <c r="F49" s="92"/>
      <c r="G49" s="92">
        <f t="shared" si="1"/>
        <v>0</v>
      </c>
      <c r="H49" s="92"/>
      <c r="I49" s="92"/>
      <c r="J49" s="93" t="e">
        <f t="shared" si="0"/>
        <v>#DIV/0!</v>
      </c>
    </row>
    <row r="50" spans="1:10" x14ac:dyDescent="0.25">
      <c r="A50" s="66" t="s">
        <v>137</v>
      </c>
      <c r="B50" s="66" t="s">
        <v>138</v>
      </c>
      <c r="C50" s="66" t="s">
        <v>139</v>
      </c>
      <c r="D50" s="92"/>
      <c r="E50" s="92"/>
      <c r="F50" s="92"/>
      <c r="G50" s="92">
        <f t="shared" si="1"/>
        <v>0</v>
      </c>
      <c r="H50" s="92"/>
      <c r="I50" s="92"/>
      <c r="J50" s="93" t="e">
        <f t="shared" si="0"/>
        <v>#DIV/0!</v>
      </c>
    </row>
    <row r="51" spans="1:10" x14ac:dyDescent="0.25">
      <c r="A51" s="66" t="s">
        <v>140</v>
      </c>
      <c r="B51" s="66" t="s">
        <v>141</v>
      </c>
      <c r="C51" s="66" t="s">
        <v>142</v>
      </c>
      <c r="D51" s="92"/>
      <c r="E51" s="92"/>
      <c r="F51" s="92"/>
      <c r="G51" s="92">
        <f t="shared" si="1"/>
        <v>0</v>
      </c>
      <c r="H51" s="92"/>
      <c r="I51" s="92"/>
      <c r="J51" s="93" t="e">
        <f t="shared" si="0"/>
        <v>#DIV/0!</v>
      </c>
    </row>
    <row r="52" spans="1:10" x14ac:dyDescent="0.25">
      <c r="A52" s="66" t="s">
        <v>143</v>
      </c>
      <c r="B52" s="66" t="s">
        <v>144</v>
      </c>
      <c r="C52" s="66" t="s">
        <v>145</v>
      </c>
      <c r="D52" s="92"/>
      <c r="E52" s="92"/>
      <c r="F52" s="92"/>
      <c r="G52" s="92">
        <f t="shared" si="1"/>
        <v>0</v>
      </c>
      <c r="H52" s="92"/>
      <c r="I52" s="92"/>
      <c r="J52" s="93" t="e">
        <f t="shared" si="0"/>
        <v>#DIV/0!</v>
      </c>
    </row>
    <row r="53" spans="1:10" x14ac:dyDescent="0.25">
      <c r="A53" s="66" t="s">
        <v>146</v>
      </c>
      <c r="B53" s="66" t="s">
        <v>147</v>
      </c>
      <c r="C53" s="66" t="s">
        <v>148</v>
      </c>
      <c r="D53" s="92"/>
      <c r="E53" s="92"/>
      <c r="F53" s="92"/>
      <c r="G53" s="92">
        <f t="shared" si="1"/>
        <v>0</v>
      </c>
      <c r="H53" s="92"/>
      <c r="I53" s="92"/>
      <c r="J53" s="93" t="e">
        <f t="shared" si="0"/>
        <v>#DIV/0!</v>
      </c>
    </row>
    <row r="54" spans="1:10" x14ac:dyDescent="0.25">
      <c r="A54" s="66" t="s">
        <v>149</v>
      </c>
      <c r="B54" s="66" t="s">
        <v>147</v>
      </c>
      <c r="C54" s="66" t="s">
        <v>150</v>
      </c>
      <c r="D54" s="92"/>
      <c r="E54" s="92"/>
      <c r="F54" s="92"/>
      <c r="G54" s="92">
        <f t="shared" si="1"/>
        <v>0</v>
      </c>
      <c r="H54" s="92"/>
      <c r="I54" s="92"/>
      <c r="J54" s="93" t="e">
        <f t="shared" si="0"/>
        <v>#DIV/0!</v>
      </c>
    </row>
    <row r="55" spans="1:10" x14ac:dyDescent="0.25">
      <c r="A55" s="66" t="s">
        <v>151</v>
      </c>
      <c r="B55" s="66" t="s">
        <v>152</v>
      </c>
      <c r="C55" s="66" t="s">
        <v>153</v>
      </c>
      <c r="D55" s="92"/>
      <c r="E55" s="92"/>
      <c r="F55" s="92"/>
      <c r="G55" s="92">
        <f t="shared" si="1"/>
        <v>0</v>
      </c>
      <c r="H55" s="92"/>
      <c r="I55" s="92"/>
      <c r="J55" s="93" t="e">
        <f t="shared" si="0"/>
        <v>#DIV/0!</v>
      </c>
    </row>
    <row r="56" spans="1:10" x14ac:dyDescent="0.25">
      <c r="A56" s="66" t="s">
        <v>154</v>
      </c>
      <c r="B56" s="66" t="s">
        <v>155</v>
      </c>
      <c r="C56" s="66" t="s">
        <v>156</v>
      </c>
      <c r="D56" s="92"/>
      <c r="E56" s="92"/>
      <c r="F56" s="92"/>
      <c r="G56" s="92">
        <f t="shared" si="1"/>
        <v>0</v>
      </c>
      <c r="H56" s="92"/>
      <c r="I56" s="92"/>
      <c r="J56" s="93" t="e">
        <f t="shared" si="0"/>
        <v>#DIV/0!</v>
      </c>
    </row>
    <row r="57" spans="1:10" x14ac:dyDescent="0.25">
      <c r="A57" s="66" t="s">
        <v>157</v>
      </c>
      <c r="B57" s="66" t="s">
        <v>155</v>
      </c>
      <c r="C57" s="66" t="s">
        <v>158</v>
      </c>
      <c r="D57" s="92"/>
      <c r="E57" s="92"/>
      <c r="F57" s="92"/>
      <c r="G57" s="92">
        <f t="shared" si="1"/>
        <v>0</v>
      </c>
      <c r="H57" s="92"/>
      <c r="I57" s="92"/>
      <c r="J57" s="93" t="e">
        <f t="shared" si="0"/>
        <v>#DIV/0!</v>
      </c>
    </row>
    <row r="58" spans="1:10" x14ac:dyDescent="0.25">
      <c r="A58" s="66" t="s">
        <v>159</v>
      </c>
      <c r="B58" s="66" t="s">
        <v>160</v>
      </c>
      <c r="C58" s="66" t="s">
        <v>161</v>
      </c>
      <c r="D58" s="92"/>
      <c r="E58" s="92"/>
      <c r="F58" s="92"/>
      <c r="G58" s="92">
        <f t="shared" si="1"/>
        <v>0</v>
      </c>
      <c r="H58" s="92"/>
      <c r="I58" s="92"/>
      <c r="J58" s="93" t="e">
        <f t="shared" si="0"/>
        <v>#DIV/0!</v>
      </c>
    </row>
    <row r="59" spans="1:10" x14ac:dyDescent="0.25">
      <c r="A59" s="66" t="s">
        <v>162</v>
      </c>
      <c r="B59" s="66" t="s">
        <v>163</v>
      </c>
      <c r="C59" s="66" t="s">
        <v>164</v>
      </c>
      <c r="D59" s="92"/>
      <c r="E59" s="92"/>
      <c r="F59" s="92"/>
      <c r="G59" s="92">
        <f t="shared" si="1"/>
        <v>0</v>
      </c>
      <c r="H59" s="92"/>
      <c r="I59" s="92"/>
      <c r="J59" s="93" t="e">
        <f t="shared" si="0"/>
        <v>#DIV/0!</v>
      </c>
    </row>
    <row r="60" spans="1:10" x14ac:dyDescent="0.25">
      <c r="A60" s="66" t="s">
        <v>165</v>
      </c>
      <c r="B60" s="66" t="s">
        <v>166</v>
      </c>
      <c r="C60" s="66" t="s">
        <v>167</v>
      </c>
      <c r="D60" s="92"/>
      <c r="E60" s="92"/>
      <c r="F60" s="92"/>
      <c r="G60" s="92">
        <f t="shared" si="1"/>
        <v>0</v>
      </c>
      <c r="H60" s="92"/>
      <c r="I60" s="92"/>
      <c r="J60" s="93" t="e">
        <f t="shared" si="0"/>
        <v>#DIV/0!</v>
      </c>
    </row>
    <row r="61" spans="1:10" x14ac:dyDescent="0.25">
      <c r="A61" s="66" t="s">
        <v>168</v>
      </c>
      <c r="B61" s="66" t="s">
        <v>169</v>
      </c>
      <c r="C61" s="66" t="s">
        <v>170</v>
      </c>
      <c r="D61" s="92"/>
      <c r="E61" s="92"/>
      <c r="F61" s="92"/>
      <c r="G61" s="92">
        <f t="shared" si="1"/>
        <v>0</v>
      </c>
      <c r="H61" s="92"/>
      <c r="I61" s="92"/>
      <c r="J61" s="93" t="e">
        <f t="shared" si="0"/>
        <v>#DIV/0!</v>
      </c>
    </row>
    <row r="62" spans="1:10" x14ac:dyDescent="0.25">
      <c r="A62" s="66" t="s">
        <v>171</v>
      </c>
      <c r="B62" s="66" t="s">
        <v>172</v>
      </c>
      <c r="C62" s="66" t="s">
        <v>172</v>
      </c>
      <c r="D62" s="92"/>
      <c r="E62" s="92"/>
      <c r="F62" s="92"/>
      <c r="G62" s="92">
        <f t="shared" si="1"/>
        <v>0</v>
      </c>
      <c r="H62" s="92"/>
      <c r="I62" s="92"/>
      <c r="J62" s="93" t="e">
        <f t="shared" si="0"/>
        <v>#DIV/0!</v>
      </c>
    </row>
    <row r="63" spans="1:10" x14ac:dyDescent="0.25">
      <c r="A63" s="66" t="s">
        <v>173</v>
      </c>
      <c r="B63" s="66" t="s">
        <v>174</v>
      </c>
      <c r="C63" s="66" t="s">
        <v>175</v>
      </c>
      <c r="D63" s="92"/>
      <c r="E63" s="92"/>
      <c r="F63" s="92"/>
      <c r="G63" s="92">
        <f t="shared" si="1"/>
        <v>0</v>
      </c>
      <c r="H63" s="92"/>
      <c r="I63" s="92"/>
      <c r="J63" s="93" t="e">
        <f t="shared" si="0"/>
        <v>#DIV/0!</v>
      </c>
    </row>
    <row r="64" spans="1:10" x14ac:dyDescent="0.25">
      <c r="A64" s="66" t="s">
        <v>176</v>
      </c>
      <c r="B64" s="66" t="s">
        <v>177</v>
      </c>
      <c r="C64" s="66" t="s">
        <v>178</v>
      </c>
      <c r="D64" s="92"/>
      <c r="E64" s="92"/>
      <c r="F64" s="92"/>
      <c r="G64" s="92">
        <f t="shared" si="1"/>
        <v>0</v>
      </c>
      <c r="H64" s="92"/>
      <c r="I64" s="92"/>
      <c r="J64" s="93" t="e">
        <f t="shared" si="0"/>
        <v>#DIV/0!</v>
      </c>
    </row>
    <row r="65" spans="1:10" x14ac:dyDescent="0.25">
      <c r="A65" s="66" t="s">
        <v>181</v>
      </c>
      <c r="B65" s="66" t="s">
        <v>180</v>
      </c>
      <c r="C65" s="66" t="s">
        <v>429</v>
      </c>
      <c r="D65" s="92"/>
      <c r="E65" s="92"/>
      <c r="F65" s="92"/>
      <c r="G65" s="92">
        <f t="shared" si="1"/>
        <v>0</v>
      </c>
      <c r="H65" s="92"/>
      <c r="I65" s="92"/>
      <c r="J65" s="93" t="e">
        <f t="shared" si="0"/>
        <v>#DIV/0!</v>
      </c>
    </row>
    <row r="66" spans="1:10" x14ac:dyDescent="0.25">
      <c r="A66" s="66" t="s">
        <v>183</v>
      </c>
      <c r="B66" s="66" t="s">
        <v>180</v>
      </c>
      <c r="C66" s="66" t="s">
        <v>184</v>
      </c>
      <c r="D66" s="92"/>
      <c r="E66" s="92"/>
      <c r="F66" s="92"/>
      <c r="G66" s="92">
        <f t="shared" si="1"/>
        <v>0</v>
      </c>
      <c r="H66" s="92"/>
      <c r="I66" s="92"/>
      <c r="J66" s="93" t="e">
        <f t="shared" si="0"/>
        <v>#DIV/0!</v>
      </c>
    </row>
    <row r="67" spans="1:10" x14ac:dyDescent="0.25">
      <c r="A67" s="66" t="s">
        <v>187</v>
      </c>
      <c r="B67" s="66" t="s">
        <v>180</v>
      </c>
      <c r="C67" s="66" t="s">
        <v>188</v>
      </c>
      <c r="D67" s="92"/>
      <c r="E67" s="92"/>
      <c r="F67" s="92"/>
      <c r="G67" s="92">
        <f t="shared" si="1"/>
        <v>0</v>
      </c>
      <c r="H67" s="92"/>
      <c r="I67" s="92"/>
      <c r="J67" s="93" t="e">
        <f t="shared" si="0"/>
        <v>#DIV/0!</v>
      </c>
    </row>
    <row r="68" spans="1:10" x14ac:dyDescent="0.25">
      <c r="A68" s="66" t="s">
        <v>189</v>
      </c>
      <c r="B68" s="66" t="s">
        <v>180</v>
      </c>
      <c r="C68" s="66" t="s">
        <v>190</v>
      </c>
      <c r="D68" s="92"/>
      <c r="E68" s="92"/>
      <c r="F68" s="92"/>
      <c r="G68" s="92">
        <f t="shared" si="1"/>
        <v>0</v>
      </c>
      <c r="H68" s="92"/>
      <c r="I68" s="92"/>
      <c r="J68" s="93" t="e">
        <f t="shared" si="0"/>
        <v>#DIV/0!</v>
      </c>
    </row>
    <row r="69" spans="1:10" x14ac:dyDescent="0.25">
      <c r="A69" s="66" t="s">
        <v>412</v>
      </c>
      <c r="B69" s="66" t="s">
        <v>180</v>
      </c>
      <c r="C69" s="66" t="s">
        <v>430</v>
      </c>
      <c r="D69" s="92"/>
      <c r="E69" s="92"/>
      <c r="F69" s="92"/>
      <c r="G69" s="92">
        <f t="shared" si="1"/>
        <v>0</v>
      </c>
      <c r="H69" s="92"/>
      <c r="I69" s="92"/>
      <c r="J69" s="93" t="e">
        <f t="shared" si="0"/>
        <v>#DIV/0!</v>
      </c>
    </row>
    <row r="70" spans="1:10" x14ac:dyDescent="0.25">
      <c r="A70" s="66" t="s">
        <v>191</v>
      </c>
      <c r="B70" s="66" t="s">
        <v>180</v>
      </c>
      <c r="C70" s="66" t="s">
        <v>192</v>
      </c>
      <c r="D70" s="92"/>
      <c r="E70" s="92"/>
      <c r="F70" s="92"/>
      <c r="G70" s="92">
        <f t="shared" si="1"/>
        <v>0</v>
      </c>
      <c r="H70" s="92"/>
      <c r="I70" s="92"/>
      <c r="J70" s="93" t="e">
        <f t="shared" si="0"/>
        <v>#DIV/0!</v>
      </c>
    </row>
    <row r="71" spans="1:10" x14ac:dyDescent="0.25">
      <c r="A71" s="66" t="s">
        <v>409</v>
      </c>
      <c r="B71" s="66" t="s">
        <v>180</v>
      </c>
      <c r="C71" s="66" t="s">
        <v>186</v>
      </c>
      <c r="D71" s="92"/>
      <c r="E71" s="92"/>
      <c r="F71" s="92"/>
      <c r="G71" s="92">
        <f t="shared" si="1"/>
        <v>0</v>
      </c>
      <c r="H71" s="92"/>
      <c r="I71" s="92"/>
      <c r="J71" s="93" t="e">
        <f t="shared" si="0"/>
        <v>#DIV/0!</v>
      </c>
    </row>
    <row r="72" spans="1:10" x14ac:dyDescent="0.25">
      <c r="A72" s="66" t="s">
        <v>193</v>
      </c>
      <c r="B72" s="66" t="s">
        <v>180</v>
      </c>
      <c r="C72" s="66" t="s">
        <v>194</v>
      </c>
      <c r="D72" s="92"/>
      <c r="E72" s="92"/>
      <c r="F72" s="92"/>
      <c r="G72" s="92">
        <f t="shared" si="1"/>
        <v>0</v>
      </c>
      <c r="H72" s="92"/>
      <c r="I72" s="92"/>
      <c r="J72" s="93" t="e">
        <f t="shared" si="0"/>
        <v>#DIV/0!</v>
      </c>
    </row>
    <row r="73" spans="1:10" x14ac:dyDescent="0.25">
      <c r="A73" s="66" t="s">
        <v>195</v>
      </c>
      <c r="B73" s="66" t="s">
        <v>180</v>
      </c>
      <c r="C73" s="66" t="s">
        <v>196</v>
      </c>
      <c r="D73" s="92"/>
      <c r="E73" s="92"/>
      <c r="F73" s="92"/>
      <c r="G73" s="92">
        <f t="shared" si="1"/>
        <v>0</v>
      </c>
      <c r="H73" s="92"/>
      <c r="I73" s="92"/>
      <c r="J73" s="93" t="e">
        <f t="shared" si="0"/>
        <v>#DIV/0!</v>
      </c>
    </row>
    <row r="74" spans="1:10" x14ac:dyDescent="0.25">
      <c r="A74" s="66" t="s">
        <v>197</v>
      </c>
      <c r="B74" s="66" t="s">
        <v>180</v>
      </c>
      <c r="C74" s="66" t="s">
        <v>198</v>
      </c>
      <c r="D74" s="92"/>
      <c r="E74" s="92"/>
      <c r="F74" s="92"/>
      <c r="G74" s="92">
        <f t="shared" si="1"/>
        <v>0</v>
      </c>
      <c r="H74" s="92"/>
      <c r="I74" s="92"/>
      <c r="J74" s="93" t="e">
        <f t="shared" si="0"/>
        <v>#DIV/0!</v>
      </c>
    </row>
    <row r="75" spans="1:10" x14ac:dyDescent="0.25">
      <c r="A75" s="66" t="s">
        <v>199</v>
      </c>
      <c r="B75" s="66" t="s">
        <v>180</v>
      </c>
      <c r="C75" s="66" t="s">
        <v>200</v>
      </c>
      <c r="D75" s="92"/>
      <c r="E75" s="92"/>
      <c r="F75" s="92"/>
      <c r="G75" s="92">
        <f t="shared" si="1"/>
        <v>0</v>
      </c>
      <c r="H75" s="92"/>
      <c r="I75" s="92"/>
      <c r="J75" s="93" t="e">
        <f t="shared" si="0"/>
        <v>#DIV/0!</v>
      </c>
    </row>
    <row r="76" spans="1:10" x14ac:dyDescent="0.25">
      <c r="A76" s="66" t="s">
        <v>201</v>
      </c>
      <c r="B76" s="66" t="s">
        <v>180</v>
      </c>
      <c r="C76" s="66" t="s">
        <v>447</v>
      </c>
      <c r="D76" s="92"/>
      <c r="E76" s="92"/>
      <c r="F76" s="92"/>
      <c r="G76" s="92">
        <f t="shared" si="1"/>
        <v>0</v>
      </c>
      <c r="H76" s="92"/>
      <c r="I76" s="92"/>
      <c r="J76" s="93" t="e">
        <f t="shared" si="0"/>
        <v>#DIV/0!</v>
      </c>
    </row>
    <row r="77" spans="1:10" x14ac:dyDescent="0.25">
      <c r="A77" s="66" t="s">
        <v>203</v>
      </c>
      <c r="B77" s="66" t="s">
        <v>180</v>
      </c>
      <c r="C77" s="66" t="s">
        <v>448</v>
      </c>
      <c r="D77" s="92"/>
      <c r="E77" s="92"/>
      <c r="F77" s="92"/>
      <c r="G77" s="92">
        <f t="shared" si="1"/>
        <v>0</v>
      </c>
      <c r="H77" s="92"/>
      <c r="I77" s="92"/>
      <c r="J77" s="93" t="e">
        <f t="shared" si="0"/>
        <v>#DIV/0!</v>
      </c>
    </row>
    <row r="78" spans="1:10" x14ac:dyDescent="0.25">
      <c r="A78" s="66" t="s">
        <v>418</v>
      </c>
      <c r="B78" s="66" t="s">
        <v>180</v>
      </c>
      <c r="C78" s="66" t="s">
        <v>449</v>
      </c>
      <c r="D78" s="92"/>
      <c r="E78" s="92"/>
      <c r="F78" s="92"/>
      <c r="G78" s="92">
        <f t="shared" si="1"/>
        <v>0</v>
      </c>
      <c r="H78" s="92"/>
      <c r="I78" s="92"/>
      <c r="J78" s="93" t="e">
        <f t="shared" ref="J78:J117" si="2">G78/I78</f>
        <v>#DIV/0!</v>
      </c>
    </row>
    <row r="79" spans="1:10" x14ac:dyDescent="0.25">
      <c r="A79" s="66" t="s">
        <v>205</v>
      </c>
      <c r="B79" s="66" t="s">
        <v>180</v>
      </c>
      <c r="C79" s="66" t="s">
        <v>206</v>
      </c>
      <c r="D79" s="92"/>
      <c r="E79" s="92"/>
      <c r="F79" s="92"/>
      <c r="G79" s="92">
        <f>SUM(D79:F79)</f>
        <v>0</v>
      </c>
      <c r="H79" s="92"/>
      <c r="I79" s="92"/>
      <c r="J79" s="93" t="e">
        <f>G79/I79</f>
        <v>#DIV/0!</v>
      </c>
    </row>
    <row r="80" spans="1:10" x14ac:dyDescent="0.25">
      <c r="A80" s="66" t="s">
        <v>207</v>
      </c>
      <c r="B80" s="66" t="s">
        <v>208</v>
      </c>
      <c r="C80" s="66" t="s">
        <v>208</v>
      </c>
      <c r="D80" s="92"/>
      <c r="E80" s="92"/>
      <c r="F80" s="92"/>
      <c r="G80" s="92">
        <f t="shared" ref="G80:G116" si="3">SUM(D80:F80)</f>
        <v>0</v>
      </c>
      <c r="H80" s="92"/>
      <c r="I80" s="92"/>
      <c r="J80" s="93" t="e">
        <f t="shared" si="2"/>
        <v>#DIV/0!</v>
      </c>
    </row>
    <row r="81" spans="1:10" x14ac:dyDescent="0.25">
      <c r="A81" s="66" t="s">
        <v>209</v>
      </c>
      <c r="B81" s="66" t="s">
        <v>210</v>
      </c>
      <c r="C81" s="66" t="s">
        <v>211</v>
      </c>
      <c r="D81" s="92"/>
      <c r="E81" s="92"/>
      <c r="F81" s="92"/>
      <c r="G81" s="92">
        <f t="shared" si="3"/>
        <v>0</v>
      </c>
      <c r="H81" s="92"/>
      <c r="I81" s="92"/>
      <c r="J81" s="93" t="e">
        <f t="shared" si="2"/>
        <v>#DIV/0!</v>
      </c>
    </row>
    <row r="82" spans="1:10" x14ac:dyDescent="0.25">
      <c r="A82" s="74" t="s">
        <v>433</v>
      </c>
      <c r="B82" s="66" t="s">
        <v>210</v>
      </c>
      <c r="C82" s="66" t="s">
        <v>434</v>
      </c>
      <c r="D82" s="92"/>
      <c r="E82" s="92"/>
      <c r="F82" s="92"/>
      <c r="G82" s="92">
        <f t="shared" si="3"/>
        <v>0</v>
      </c>
      <c r="H82" s="92"/>
      <c r="I82" s="92"/>
      <c r="J82" s="93" t="e">
        <f t="shared" si="2"/>
        <v>#DIV/0!</v>
      </c>
    </row>
    <row r="83" spans="1:10" x14ac:dyDescent="0.25">
      <c r="A83" s="66" t="s">
        <v>212</v>
      </c>
      <c r="B83" s="66" t="s">
        <v>213</v>
      </c>
      <c r="C83" s="66" t="s">
        <v>214</v>
      </c>
      <c r="D83" s="92"/>
      <c r="E83" s="92"/>
      <c r="F83" s="92"/>
      <c r="G83" s="92">
        <f t="shared" si="3"/>
        <v>0</v>
      </c>
      <c r="H83" s="92"/>
      <c r="I83" s="92"/>
      <c r="J83" s="93" t="e">
        <f t="shared" si="2"/>
        <v>#DIV/0!</v>
      </c>
    </row>
    <row r="84" spans="1:10" x14ac:dyDescent="0.25">
      <c r="A84" s="66" t="s">
        <v>215</v>
      </c>
      <c r="B84" s="66" t="s">
        <v>216</v>
      </c>
      <c r="C84" s="66" t="s">
        <v>216</v>
      </c>
      <c r="D84" s="92"/>
      <c r="E84" s="92"/>
      <c r="F84" s="92"/>
      <c r="G84" s="92">
        <f t="shared" si="3"/>
        <v>0</v>
      </c>
      <c r="H84" s="92"/>
      <c r="I84" s="92"/>
      <c r="J84" s="93" t="e">
        <f t="shared" si="2"/>
        <v>#DIV/0!</v>
      </c>
    </row>
    <row r="85" spans="1:10" x14ac:dyDescent="0.25">
      <c r="A85" s="66" t="s">
        <v>217</v>
      </c>
      <c r="B85" s="66" t="s">
        <v>216</v>
      </c>
      <c r="C85" s="66" t="s">
        <v>47</v>
      </c>
      <c r="D85" s="92"/>
      <c r="E85" s="92"/>
      <c r="F85" s="92"/>
      <c r="G85" s="92">
        <f t="shared" si="3"/>
        <v>0</v>
      </c>
      <c r="H85" s="92"/>
      <c r="I85" s="92"/>
      <c r="J85" s="93" t="e">
        <f t="shared" si="2"/>
        <v>#DIV/0!</v>
      </c>
    </row>
    <row r="86" spans="1:10" x14ac:dyDescent="0.25">
      <c r="A86" s="66" t="s">
        <v>218</v>
      </c>
      <c r="B86" s="66" t="s">
        <v>219</v>
      </c>
      <c r="C86" s="66" t="s">
        <v>220</v>
      </c>
      <c r="D86" s="92"/>
      <c r="E86" s="92"/>
      <c r="F86" s="92"/>
      <c r="G86" s="92">
        <f t="shared" si="3"/>
        <v>0</v>
      </c>
      <c r="H86" s="92"/>
      <c r="I86" s="92"/>
      <c r="J86" s="93" t="e">
        <f t="shared" si="2"/>
        <v>#DIV/0!</v>
      </c>
    </row>
    <row r="87" spans="1:10" x14ac:dyDescent="0.25">
      <c r="A87" s="66" t="s">
        <v>221</v>
      </c>
      <c r="B87" s="66" t="s">
        <v>219</v>
      </c>
      <c r="C87" s="66" t="s">
        <v>222</v>
      </c>
      <c r="D87" s="92"/>
      <c r="E87" s="92"/>
      <c r="F87" s="92"/>
      <c r="G87" s="92">
        <f t="shared" si="3"/>
        <v>0</v>
      </c>
      <c r="H87" s="92"/>
      <c r="I87" s="92"/>
      <c r="J87" s="93" t="e">
        <f t="shared" si="2"/>
        <v>#DIV/0!</v>
      </c>
    </row>
    <row r="88" spans="1:10" x14ac:dyDescent="0.25">
      <c r="A88" s="66" t="s">
        <v>223</v>
      </c>
      <c r="B88" s="66" t="s">
        <v>224</v>
      </c>
      <c r="C88" s="66" t="s">
        <v>225</v>
      </c>
      <c r="D88" s="92"/>
      <c r="E88" s="92"/>
      <c r="F88" s="92"/>
      <c r="G88" s="92">
        <f t="shared" si="3"/>
        <v>0</v>
      </c>
      <c r="H88" s="92"/>
      <c r="I88" s="92"/>
      <c r="J88" s="93" t="e">
        <f t="shared" si="2"/>
        <v>#DIV/0!</v>
      </c>
    </row>
    <row r="89" spans="1:10" x14ac:dyDescent="0.25">
      <c r="A89" s="66" t="s">
        <v>226</v>
      </c>
      <c r="B89" s="66" t="s">
        <v>227</v>
      </c>
      <c r="C89" s="66" t="s">
        <v>228</v>
      </c>
      <c r="D89" s="92"/>
      <c r="E89" s="92"/>
      <c r="F89" s="92"/>
      <c r="G89" s="92">
        <f t="shared" si="3"/>
        <v>0</v>
      </c>
      <c r="H89" s="92"/>
      <c r="I89" s="92"/>
      <c r="J89" s="93" t="e">
        <f t="shared" si="2"/>
        <v>#DIV/0!</v>
      </c>
    </row>
    <row r="90" spans="1:10" x14ac:dyDescent="0.25">
      <c r="A90" s="66" t="s">
        <v>229</v>
      </c>
      <c r="B90" s="66" t="s">
        <v>230</v>
      </c>
      <c r="C90" s="66" t="s">
        <v>231</v>
      </c>
      <c r="D90" s="92"/>
      <c r="E90" s="92"/>
      <c r="F90" s="92"/>
      <c r="G90" s="92">
        <f t="shared" si="3"/>
        <v>0</v>
      </c>
      <c r="H90" s="92"/>
      <c r="I90" s="92"/>
      <c r="J90" s="93" t="e">
        <f t="shared" si="2"/>
        <v>#DIV/0!</v>
      </c>
    </row>
    <row r="91" spans="1:10" x14ac:dyDescent="0.25">
      <c r="A91" s="66" t="s">
        <v>232</v>
      </c>
      <c r="B91" s="66" t="s">
        <v>233</v>
      </c>
      <c r="C91" s="66" t="s">
        <v>234</v>
      </c>
      <c r="D91" s="92"/>
      <c r="E91" s="92"/>
      <c r="F91" s="92"/>
      <c r="G91" s="92">
        <f t="shared" si="3"/>
        <v>0</v>
      </c>
      <c r="H91" s="92"/>
      <c r="I91" s="92"/>
      <c r="J91" s="93" t="e">
        <f t="shared" si="2"/>
        <v>#DIV/0!</v>
      </c>
    </row>
    <row r="92" spans="1:10" x14ac:dyDescent="0.25">
      <c r="A92" s="66" t="s">
        <v>235</v>
      </c>
      <c r="B92" s="66" t="s">
        <v>236</v>
      </c>
      <c r="C92" s="66" t="s">
        <v>237</v>
      </c>
      <c r="D92" s="92"/>
      <c r="E92" s="92"/>
      <c r="F92" s="92"/>
      <c r="G92" s="92">
        <f t="shared" si="3"/>
        <v>0</v>
      </c>
      <c r="H92" s="92"/>
      <c r="I92" s="92"/>
      <c r="J92" s="93" t="e">
        <f t="shared" si="2"/>
        <v>#DIV/0!</v>
      </c>
    </row>
    <row r="93" spans="1:10" x14ac:dyDescent="0.25">
      <c r="A93" s="66" t="s">
        <v>238</v>
      </c>
      <c r="B93" s="66" t="s">
        <v>239</v>
      </c>
      <c r="C93" s="66" t="s">
        <v>240</v>
      </c>
      <c r="D93" s="92"/>
      <c r="E93" s="92"/>
      <c r="F93" s="92"/>
      <c r="G93" s="92">
        <f t="shared" si="3"/>
        <v>0</v>
      </c>
      <c r="H93" s="92"/>
      <c r="I93" s="92"/>
      <c r="J93" s="93" t="e">
        <f t="shared" si="2"/>
        <v>#DIV/0!</v>
      </c>
    </row>
    <row r="94" spans="1:10" x14ac:dyDescent="0.25">
      <c r="A94" s="66" t="s">
        <v>244</v>
      </c>
      <c r="B94" s="66" t="s">
        <v>242</v>
      </c>
      <c r="C94" s="66" t="s">
        <v>242</v>
      </c>
      <c r="D94" s="92"/>
      <c r="E94" s="92"/>
      <c r="F94" s="92"/>
      <c r="G94" s="92">
        <f t="shared" si="3"/>
        <v>0</v>
      </c>
      <c r="H94" s="92"/>
      <c r="I94" s="92"/>
      <c r="J94" s="93" t="e">
        <f t="shared" si="2"/>
        <v>#DIV/0!</v>
      </c>
    </row>
    <row r="95" spans="1:10" x14ac:dyDescent="0.25">
      <c r="A95" s="66" t="s">
        <v>245</v>
      </c>
      <c r="B95" s="66" t="s">
        <v>246</v>
      </c>
      <c r="C95" s="66" t="s">
        <v>247</v>
      </c>
      <c r="D95" s="92"/>
      <c r="E95" s="92"/>
      <c r="F95" s="92"/>
      <c r="G95" s="92">
        <f t="shared" si="3"/>
        <v>0</v>
      </c>
      <c r="H95" s="92"/>
      <c r="I95" s="92"/>
      <c r="J95" s="93" t="e">
        <f t="shared" si="2"/>
        <v>#DIV/0!</v>
      </c>
    </row>
    <row r="96" spans="1:10" x14ac:dyDescent="0.25">
      <c r="A96" s="66" t="s">
        <v>248</v>
      </c>
      <c r="B96" s="66" t="s">
        <v>249</v>
      </c>
      <c r="C96" s="66" t="s">
        <v>250</v>
      </c>
      <c r="D96" s="92"/>
      <c r="E96" s="92"/>
      <c r="F96" s="92"/>
      <c r="G96" s="92">
        <f t="shared" si="3"/>
        <v>0</v>
      </c>
      <c r="H96" s="92"/>
      <c r="I96" s="92"/>
      <c r="J96" s="93" t="e">
        <f t="shared" si="2"/>
        <v>#DIV/0!</v>
      </c>
    </row>
    <row r="97" spans="1:10" x14ac:dyDescent="0.25">
      <c r="A97" s="66" t="s">
        <v>251</v>
      </c>
      <c r="B97" s="66" t="s">
        <v>252</v>
      </c>
      <c r="C97" s="66" t="s">
        <v>253</v>
      </c>
      <c r="D97" s="92"/>
      <c r="E97" s="92"/>
      <c r="F97" s="92"/>
      <c r="G97" s="92">
        <f t="shared" si="3"/>
        <v>0</v>
      </c>
      <c r="H97" s="92"/>
      <c r="I97" s="92"/>
      <c r="J97" s="93" t="e">
        <f t="shared" si="2"/>
        <v>#DIV/0!</v>
      </c>
    </row>
    <row r="98" spans="1:10" x14ac:dyDescent="0.25">
      <c r="A98" s="66" t="s">
        <v>254</v>
      </c>
      <c r="B98" s="66" t="s">
        <v>255</v>
      </c>
      <c r="C98" s="66" t="s">
        <v>256</v>
      </c>
      <c r="D98" s="92"/>
      <c r="E98" s="92"/>
      <c r="F98" s="92"/>
      <c r="G98" s="92">
        <f t="shared" si="3"/>
        <v>0</v>
      </c>
      <c r="H98" s="92"/>
      <c r="I98" s="92"/>
      <c r="J98" s="93" t="e">
        <f t="shared" si="2"/>
        <v>#DIV/0!</v>
      </c>
    </row>
    <row r="99" spans="1:10" x14ac:dyDescent="0.25">
      <c r="A99" s="66" t="s">
        <v>257</v>
      </c>
      <c r="B99" s="66" t="s">
        <v>258</v>
      </c>
      <c r="C99" s="66" t="s">
        <v>259</v>
      </c>
      <c r="D99" s="92"/>
      <c r="E99" s="92"/>
      <c r="F99" s="92"/>
      <c r="G99" s="92">
        <f t="shared" si="3"/>
        <v>0</v>
      </c>
      <c r="H99" s="92"/>
      <c r="I99" s="92"/>
      <c r="J99" s="93" t="e">
        <f t="shared" si="2"/>
        <v>#DIV/0!</v>
      </c>
    </row>
    <row r="100" spans="1:10" x14ac:dyDescent="0.25">
      <c r="A100" s="66" t="s">
        <v>410</v>
      </c>
      <c r="B100" s="66" t="s">
        <v>258</v>
      </c>
      <c r="C100" s="66" t="s">
        <v>414</v>
      </c>
      <c r="D100" s="92"/>
      <c r="E100" s="92"/>
      <c r="F100" s="92"/>
      <c r="G100" s="92">
        <f t="shared" si="3"/>
        <v>0</v>
      </c>
      <c r="H100" s="92"/>
      <c r="I100" s="92"/>
      <c r="J100" s="93" t="e">
        <f t="shared" si="2"/>
        <v>#DIV/0!</v>
      </c>
    </row>
    <row r="101" spans="1:10" x14ac:dyDescent="0.25">
      <c r="A101" s="66" t="s">
        <v>260</v>
      </c>
      <c r="B101" s="66" t="s">
        <v>258</v>
      </c>
      <c r="C101" s="66" t="s">
        <v>437</v>
      </c>
      <c r="D101" s="92"/>
      <c r="E101" s="92"/>
      <c r="F101" s="92"/>
      <c r="G101" s="92">
        <f t="shared" si="3"/>
        <v>0</v>
      </c>
      <c r="H101" s="92"/>
      <c r="I101" s="92"/>
      <c r="J101" s="93" t="e">
        <f t="shared" si="2"/>
        <v>#DIV/0!</v>
      </c>
    </row>
    <row r="102" spans="1:10" x14ac:dyDescent="0.25">
      <c r="A102" s="66" t="s">
        <v>262</v>
      </c>
      <c r="B102" s="66" t="s">
        <v>258</v>
      </c>
      <c r="C102" s="66" t="s">
        <v>438</v>
      </c>
      <c r="D102" s="92"/>
      <c r="E102" s="92"/>
      <c r="F102" s="92"/>
      <c r="G102" s="92">
        <f t="shared" si="3"/>
        <v>0</v>
      </c>
      <c r="H102" s="92"/>
      <c r="I102" s="92"/>
      <c r="J102" s="93" t="e">
        <f t="shared" si="2"/>
        <v>#DIV/0!</v>
      </c>
    </row>
    <row r="103" spans="1:10" x14ac:dyDescent="0.25">
      <c r="A103" s="66" t="s">
        <v>264</v>
      </c>
      <c r="B103" s="66" t="s">
        <v>258</v>
      </c>
      <c r="C103" s="66" t="s">
        <v>439</v>
      </c>
      <c r="D103" s="92"/>
      <c r="E103" s="92"/>
      <c r="F103" s="92"/>
      <c r="G103" s="92">
        <f t="shared" si="3"/>
        <v>0</v>
      </c>
      <c r="H103" s="92"/>
      <c r="I103" s="92"/>
      <c r="J103" s="93" t="e">
        <f t="shared" si="2"/>
        <v>#DIV/0!</v>
      </c>
    </row>
    <row r="104" spans="1:10" x14ac:dyDescent="0.25">
      <c r="A104" s="66" t="s">
        <v>266</v>
      </c>
      <c r="B104" s="66" t="s">
        <v>258</v>
      </c>
      <c r="C104" s="66" t="s">
        <v>440</v>
      </c>
      <c r="D104" s="92"/>
      <c r="E104" s="92"/>
      <c r="F104" s="92"/>
      <c r="G104" s="92">
        <f t="shared" si="3"/>
        <v>0</v>
      </c>
      <c r="H104" s="92"/>
      <c r="I104" s="92"/>
      <c r="J104" s="93" t="e">
        <f t="shared" si="2"/>
        <v>#DIV/0!</v>
      </c>
    </row>
    <row r="105" spans="1:10" x14ac:dyDescent="0.25">
      <c r="A105" s="66" t="s">
        <v>268</v>
      </c>
      <c r="B105" s="66" t="s">
        <v>258</v>
      </c>
      <c r="C105" s="66" t="s">
        <v>441</v>
      </c>
      <c r="D105" s="92"/>
      <c r="E105" s="92"/>
      <c r="F105" s="92"/>
      <c r="G105" s="92">
        <f t="shared" si="3"/>
        <v>0</v>
      </c>
      <c r="H105" s="92"/>
      <c r="I105" s="92"/>
      <c r="J105" s="93" t="e">
        <f t="shared" si="2"/>
        <v>#DIV/0!</v>
      </c>
    </row>
    <row r="106" spans="1:10" x14ac:dyDescent="0.25">
      <c r="A106" s="66" t="s">
        <v>270</v>
      </c>
      <c r="B106" s="66" t="s">
        <v>258</v>
      </c>
      <c r="C106" s="66" t="s">
        <v>442</v>
      </c>
      <c r="D106" s="92"/>
      <c r="E106" s="92"/>
      <c r="F106" s="92"/>
      <c r="G106" s="92">
        <f t="shared" si="3"/>
        <v>0</v>
      </c>
      <c r="H106" s="92"/>
      <c r="I106" s="92"/>
      <c r="J106" s="93" t="e">
        <f t="shared" si="2"/>
        <v>#DIV/0!</v>
      </c>
    </row>
    <row r="107" spans="1:10" x14ac:dyDescent="0.25">
      <c r="A107" s="66" t="s">
        <v>272</v>
      </c>
      <c r="B107" s="66" t="s">
        <v>258</v>
      </c>
      <c r="C107" s="66" t="s">
        <v>443</v>
      </c>
      <c r="D107" s="92"/>
      <c r="E107" s="92"/>
      <c r="F107" s="92"/>
      <c r="G107" s="92">
        <f t="shared" si="3"/>
        <v>0</v>
      </c>
      <c r="H107" s="92"/>
      <c r="I107" s="92"/>
      <c r="J107" s="93" t="e">
        <f t="shared" si="2"/>
        <v>#DIV/0!</v>
      </c>
    </row>
    <row r="108" spans="1:10" x14ac:dyDescent="0.25">
      <c r="A108" s="66" t="s">
        <v>274</v>
      </c>
      <c r="B108" s="66" t="s">
        <v>258</v>
      </c>
      <c r="C108" s="66" t="s">
        <v>444</v>
      </c>
      <c r="D108" s="92"/>
      <c r="E108" s="92"/>
      <c r="F108" s="92"/>
      <c r="G108" s="92">
        <f t="shared" si="3"/>
        <v>0</v>
      </c>
      <c r="H108" s="92"/>
      <c r="I108" s="92"/>
      <c r="J108" s="93" t="e">
        <f t="shared" si="2"/>
        <v>#DIV/0!</v>
      </c>
    </row>
    <row r="109" spans="1:10" x14ac:dyDescent="0.25">
      <c r="A109" s="66" t="s">
        <v>296</v>
      </c>
      <c r="B109" s="66" t="s">
        <v>258</v>
      </c>
      <c r="C109" s="66" t="s">
        <v>445</v>
      </c>
      <c r="D109" s="92"/>
      <c r="E109" s="92"/>
      <c r="F109" s="92"/>
      <c r="G109" s="92">
        <f t="shared" si="3"/>
        <v>0</v>
      </c>
      <c r="H109" s="92"/>
      <c r="I109" s="92"/>
      <c r="J109" s="93" t="e">
        <f t="shared" si="2"/>
        <v>#DIV/0!</v>
      </c>
    </row>
    <row r="110" spans="1:10" x14ac:dyDescent="0.25">
      <c r="A110" s="66" t="s">
        <v>402</v>
      </c>
      <c r="B110" s="66" t="s">
        <v>258</v>
      </c>
      <c r="C110" s="66" t="s">
        <v>446</v>
      </c>
      <c r="D110" s="92"/>
      <c r="E110" s="92"/>
      <c r="F110" s="92"/>
      <c r="G110" s="92">
        <f t="shared" si="3"/>
        <v>0</v>
      </c>
      <c r="H110" s="92"/>
      <c r="I110" s="92"/>
      <c r="J110" s="93" t="e">
        <f t="shared" si="2"/>
        <v>#DIV/0!</v>
      </c>
    </row>
    <row r="111" spans="1:10" x14ac:dyDescent="0.25">
      <c r="A111" s="66" t="s">
        <v>276</v>
      </c>
      <c r="B111" s="66" t="s">
        <v>277</v>
      </c>
      <c r="C111" s="66" t="s">
        <v>277</v>
      </c>
      <c r="D111" s="92"/>
      <c r="E111" s="92"/>
      <c r="F111" s="92"/>
      <c r="G111" s="92">
        <f t="shared" si="3"/>
        <v>0</v>
      </c>
      <c r="H111" s="92"/>
      <c r="I111" s="92"/>
      <c r="J111" s="93" t="e">
        <f t="shared" si="2"/>
        <v>#DIV/0!</v>
      </c>
    </row>
    <row r="112" spans="1:10" x14ac:dyDescent="0.25">
      <c r="A112" s="66" t="s">
        <v>278</v>
      </c>
      <c r="B112" s="66" t="s">
        <v>277</v>
      </c>
      <c r="C112" s="66" t="s">
        <v>279</v>
      </c>
      <c r="D112" s="92"/>
      <c r="E112" s="92"/>
      <c r="F112" s="92"/>
      <c r="G112" s="92">
        <f t="shared" si="3"/>
        <v>0</v>
      </c>
      <c r="H112" s="92"/>
      <c r="I112" s="92"/>
      <c r="J112" s="93" t="e">
        <f t="shared" si="2"/>
        <v>#DIV/0!</v>
      </c>
    </row>
    <row r="113" spans="1:10" x14ac:dyDescent="0.25">
      <c r="A113" s="66" t="s">
        <v>280</v>
      </c>
      <c r="B113" s="66" t="s">
        <v>281</v>
      </c>
      <c r="C113" s="66" t="s">
        <v>282</v>
      </c>
      <c r="D113" s="92"/>
      <c r="E113" s="92"/>
      <c r="F113" s="92"/>
      <c r="G113" s="92">
        <f t="shared" si="3"/>
        <v>0</v>
      </c>
      <c r="H113" s="92"/>
      <c r="I113" s="92"/>
      <c r="J113" s="93" t="e">
        <f t="shared" si="2"/>
        <v>#DIV/0!</v>
      </c>
    </row>
    <row r="114" spans="1:10" x14ac:dyDescent="0.25">
      <c r="A114" s="66" t="s">
        <v>283</v>
      </c>
      <c r="B114" s="66" t="s">
        <v>284</v>
      </c>
      <c r="C114" s="66" t="s">
        <v>285</v>
      </c>
      <c r="D114" s="92"/>
      <c r="E114" s="92"/>
      <c r="F114" s="92"/>
      <c r="G114" s="92">
        <f t="shared" si="3"/>
        <v>0</v>
      </c>
      <c r="H114" s="92"/>
      <c r="I114" s="92"/>
      <c r="J114" s="93" t="e">
        <f t="shared" si="2"/>
        <v>#DIV/0!</v>
      </c>
    </row>
    <row r="115" spans="1:10" x14ac:dyDescent="0.25">
      <c r="A115" s="66" t="s">
        <v>286</v>
      </c>
      <c r="B115" s="66" t="s">
        <v>287</v>
      </c>
      <c r="C115" s="66" t="s">
        <v>287</v>
      </c>
      <c r="D115" s="92"/>
      <c r="E115" s="92"/>
      <c r="F115" s="92"/>
      <c r="G115" s="92">
        <f t="shared" si="3"/>
        <v>0</v>
      </c>
      <c r="H115" s="92"/>
      <c r="I115" s="92"/>
      <c r="J115" s="93" t="e">
        <f>G115/I115</f>
        <v>#DIV/0!</v>
      </c>
    </row>
    <row r="116" spans="1:10" ht="13.8" thickBot="1" x14ac:dyDescent="0.3">
      <c r="A116" s="74" t="s">
        <v>436</v>
      </c>
      <c r="B116" s="66" t="s">
        <v>287</v>
      </c>
      <c r="C116" s="66" t="s">
        <v>435</v>
      </c>
      <c r="D116" s="92"/>
      <c r="E116" s="92"/>
      <c r="F116" s="92"/>
      <c r="G116" s="92">
        <f t="shared" si="3"/>
        <v>0</v>
      </c>
      <c r="H116" s="92"/>
      <c r="I116" s="92"/>
      <c r="J116" s="93" t="e">
        <v>#DIV/0!</v>
      </c>
    </row>
    <row r="117" spans="1:10" ht="13.8" thickTop="1" x14ac:dyDescent="0.25">
      <c r="A117" s="70" t="s">
        <v>288</v>
      </c>
      <c r="B117" s="70"/>
      <c r="C117" s="70"/>
      <c r="D117" s="94">
        <f>SUM(D3:D116)</f>
        <v>0</v>
      </c>
      <c r="E117" s="94">
        <f>SUM(E3:E116)</f>
        <v>0</v>
      </c>
      <c r="F117" s="94">
        <f>SUM(F3:F116)</f>
        <v>0</v>
      </c>
      <c r="G117" s="94">
        <f t="shared" ref="G117" si="4">D117+E117+F117</f>
        <v>0</v>
      </c>
      <c r="H117" s="94">
        <f>SUM(H3:H116)</f>
        <v>0</v>
      </c>
      <c r="I117" s="94">
        <f>SUM(I3:I116)</f>
        <v>0</v>
      </c>
      <c r="J117" s="95" t="e">
        <f t="shared" si="2"/>
        <v>#DIV/0!</v>
      </c>
    </row>
    <row r="119" spans="1:10" x14ac:dyDescent="0.25">
      <c r="A119" s="72" t="s">
        <v>486</v>
      </c>
      <c r="B119" s="72"/>
      <c r="C119" s="72"/>
      <c r="D119" s="96"/>
      <c r="E119" s="96"/>
      <c r="F119" s="96"/>
      <c r="G119" s="96"/>
      <c r="H119" s="96"/>
      <c r="I119" s="96"/>
      <c r="J119" s="97"/>
    </row>
    <row r="121" spans="1:10" x14ac:dyDescent="0.25">
      <c r="A121" s="72" t="s">
        <v>291</v>
      </c>
      <c r="B121" s="72"/>
      <c r="C121" s="72"/>
      <c r="D121" s="96"/>
      <c r="E121" s="96"/>
      <c r="F121" s="96"/>
      <c r="G121" s="96"/>
      <c r="H121" s="96"/>
      <c r="I121" s="96"/>
      <c r="J121" s="97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4" ma:contentTypeDescription="Create a new document." ma:contentTypeScope="" ma:versionID="18c89ca908714043324d7779709927ff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bf90fb96367926d29b9b858576ecddab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A5F4A-7BCB-4122-8173-30884F7557E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http://purl.org/dc/elements/1.1/"/>
    <ds:schemaRef ds:uri="http://schemas.microsoft.com/office/2006/metadata/properties"/>
    <ds:schemaRef ds:uri="6acc9c50-3349-4c11-9050-a8e76c2814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DF0254-5EC2-46BD-A24A-C04B6E3A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Jan 2023</vt:lpstr>
      <vt:lpstr>Jan by County</vt:lpstr>
      <vt:lpstr>Feb 2023</vt:lpstr>
      <vt:lpstr>Mar 2023</vt:lpstr>
      <vt:lpstr>Apr 2023</vt:lpstr>
      <vt:lpstr>May 2023</vt:lpstr>
      <vt:lpstr>Jun 2023</vt:lpstr>
      <vt:lpstr>Jul 2023</vt:lpstr>
      <vt:lpstr>Aug 2023</vt:lpstr>
      <vt:lpstr>Sep 2023</vt:lpstr>
      <vt:lpstr>Oct 2023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Tracy L Roper</cp:lastModifiedBy>
  <cp:lastPrinted>2018-10-08T14:01:30Z</cp:lastPrinted>
  <dcterms:created xsi:type="dcterms:W3CDTF">2018-01-26T17:24:14Z</dcterms:created>
  <dcterms:modified xsi:type="dcterms:W3CDTF">2023-02-07T22:24:10Z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