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R Reports 2023/"/>
    </mc:Choice>
  </mc:AlternateContent>
  <xr:revisionPtr revIDLastSave="2" documentId="8_{79E7FE53-FA15-4E66-A4BF-F704DFDFEAC1}" xr6:coauthVersionLast="47" xr6:coauthVersionMax="47" xr10:uidLastSave="{5EC9A2F7-AF23-46FA-A246-66D7CA07E543}"/>
  <bookViews>
    <workbookView xWindow="-28920" yWindow="-120" windowWidth="29040" windowHeight="15840" tabRatio="897" firstSheet="3" activeTab="6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Jun 2023" sheetId="45" r:id="rId10"/>
    <sheet name="Jul 2023" sheetId="46" r:id="rId11"/>
    <sheet name="Aug 2023" sheetId="47" r:id="rId12"/>
    <sheet name="Sep 2023" sheetId="48" r:id="rId13"/>
    <sheet name="Oct 2023" sheetId="49" r:id="rId14"/>
    <sheet name="Nov 2023" sheetId="50" r:id="rId15"/>
    <sheet name="Dec 2023" sheetId="51" r:id="rId16"/>
    <sheet name="Summary" sheetId="13" r:id="rId17"/>
    <sheet name="NVRA Coord" sheetId="14" r:id="rId18"/>
  </sheets>
  <externalReferences>
    <externalReference r:id="rId19"/>
  </externalReferences>
  <definedNames>
    <definedName name="_xlnm._FilterDatabase" localSheetId="0" hidden="1">'Jan 2023'!$D$1:$D$136</definedName>
    <definedName name="_xlnm._FilterDatabase" localSheetId="16" hidden="1">Summary!$A$2:$O$118</definedName>
    <definedName name="_xlnm.Print_Titles" localSheetId="0">'Jan 2023'!$1:$2</definedName>
    <definedName name="_xlnm.Print_Titles" localSheetId="16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7" i="55" l="1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4" i="51"/>
  <c r="H114" i="51"/>
  <c r="F114" i="51"/>
  <c r="E114" i="51"/>
  <c r="D114" i="51"/>
  <c r="J113" i="51"/>
  <c r="G113" i="51"/>
  <c r="G112" i="51"/>
  <c r="J112" i="51" s="1"/>
  <c r="G111" i="51"/>
  <c r="J111" i="51" s="1"/>
  <c r="G110" i="51"/>
  <c r="J110" i="51" s="1"/>
  <c r="G109" i="51"/>
  <c r="J109" i="51" s="1"/>
  <c r="J108" i="51"/>
  <c r="G108" i="51"/>
  <c r="G107" i="51"/>
  <c r="J107" i="51" s="1"/>
  <c r="G106" i="51"/>
  <c r="J106" i="51" s="1"/>
  <c r="J105" i="51"/>
  <c r="G105" i="51"/>
  <c r="G104" i="51"/>
  <c r="J104" i="51" s="1"/>
  <c r="G103" i="51"/>
  <c r="J103" i="51" s="1"/>
  <c r="J102" i="51"/>
  <c r="G102" i="5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J94" i="51"/>
  <c r="G94" i="51"/>
  <c r="J93" i="51"/>
  <c r="G93" i="5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J85" i="51"/>
  <c r="G85" i="51"/>
  <c r="J84" i="51"/>
  <c r="G84" i="51"/>
  <c r="G83" i="51"/>
  <c r="J83" i="51" s="1"/>
  <c r="J82" i="51"/>
  <c r="G82" i="51"/>
  <c r="G81" i="51"/>
  <c r="J81" i="51" s="1"/>
  <c r="G80" i="51"/>
  <c r="J80" i="51" s="1"/>
  <c r="G79" i="51"/>
  <c r="J79" i="51" s="1"/>
  <c r="J78" i="51"/>
  <c r="G78" i="51"/>
  <c r="G77" i="51"/>
  <c r="J77" i="51" s="1"/>
  <c r="J76" i="51"/>
  <c r="G76" i="51"/>
  <c r="G75" i="51"/>
  <c r="J75" i="51" s="1"/>
  <c r="G74" i="51"/>
  <c r="J74" i="51" s="1"/>
  <c r="J73" i="51"/>
  <c r="G73" i="51"/>
  <c r="G72" i="51"/>
  <c r="J72" i="51" s="1"/>
  <c r="G71" i="51"/>
  <c r="J71" i="51" s="1"/>
  <c r="J70" i="51"/>
  <c r="G70" i="51"/>
  <c r="G69" i="51"/>
  <c r="J69" i="51" s="1"/>
  <c r="G68" i="51"/>
  <c r="J68" i="51" s="1"/>
  <c r="G67" i="51"/>
  <c r="J67" i="51" s="1"/>
  <c r="G66" i="51"/>
  <c r="J66" i="51" s="1"/>
  <c r="G65" i="51"/>
  <c r="J65" i="51" s="1"/>
  <c r="J64" i="51"/>
  <c r="G64" i="51"/>
  <c r="G63" i="51"/>
  <c r="J63" i="51" s="1"/>
  <c r="J62" i="51"/>
  <c r="G62" i="51"/>
  <c r="J61" i="51"/>
  <c r="G61" i="51"/>
  <c r="J60" i="51"/>
  <c r="G60" i="5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J53" i="51"/>
  <c r="G53" i="51"/>
  <c r="J52" i="51"/>
  <c r="G52" i="51"/>
  <c r="G51" i="51"/>
  <c r="J51" i="51" s="1"/>
  <c r="J50" i="51"/>
  <c r="G50" i="51"/>
  <c r="G49" i="51"/>
  <c r="J49" i="51" s="1"/>
  <c r="G48" i="51"/>
  <c r="J48" i="51" s="1"/>
  <c r="G47" i="51"/>
  <c r="J47" i="51" s="1"/>
  <c r="G46" i="51"/>
  <c r="J46" i="51" s="1"/>
  <c r="G45" i="51"/>
  <c r="J45" i="51" s="1"/>
  <c r="J44" i="51"/>
  <c r="G44" i="51"/>
  <c r="G43" i="51"/>
  <c r="J43" i="51" s="1"/>
  <c r="G42" i="51"/>
  <c r="J42" i="51" s="1"/>
  <c r="J41" i="51"/>
  <c r="G41" i="51"/>
  <c r="G40" i="51"/>
  <c r="J40" i="51" s="1"/>
  <c r="G39" i="51"/>
  <c r="J39" i="51" s="1"/>
  <c r="J38" i="51"/>
  <c r="G38" i="51"/>
  <c r="G37" i="51"/>
  <c r="J37" i="51" s="1"/>
  <c r="G36" i="51"/>
  <c r="J36" i="51" s="1"/>
  <c r="G35" i="51"/>
  <c r="J35" i="51" s="1"/>
  <c r="G34" i="51"/>
  <c r="J34" i="51" s="1"/>
  <c r="G33" i="51"/>
  <c r="J33" i="51" s="1"/>
  <c r="J32" i="51"/>
  <c r="G32" i="51"/>
  <c r="G31" i="51"/>
  <c r="J31" i="51" s="1"/>
  <c r="J29" i="51"/>
  <c r="G29" i="51"/>
  <c r="J28" i="51"/>
  <c r="G28" i="5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J20" i="51"/>
  <c r="G20" i="51"/>
  <c r="J19" i="51"/>
  <c r="G19" i="51"/>
  <c r="G18" i="51"/>
  <c r="J18" i="51" s="1"/>
  <c r="J17" i="51"/>
  <c r="G17" i="51"/>
  <c r="G16" i="51"/>
  <c r="J16" i="51" s="1"/>
  <c r="G15" i="51"/>
  <c r="J15" i="51" s="1"/>
  <c r="G14" i="51"/>
  <c r="J14" i="51" s="1"/>
  <c r="J13" i="51"/>
  <c r="G13" i="51"/>
  <c r="G12" i="51"/>
  <c r="J12" i="51" s="1"/>
  <c r="J11" i="51"/>
  <c r="G11" i="51"/>
  <c r="G10" i="51"/>
  <c r="J10" i="51" s="1"/>
  <c r="G9" i="51"/>
  <c r="J9" i="51" s="1"/>
  <c r="J8" i="51"/>
  <c r="G8" i="51"/>
  <c r="G7" i="51"/>
  <c r="J7" i="51" s="1"/>
  <c r="G6" i="51"/>
  <c r="J6" i="51" s="1"/>
  <c r="J5" i="51"/>
  <c r="G5" i="51"/>
  <c r="G4" i="51"/>
  <c r="J4" i="51" s="1"/>
  <c r="G3" i="51"/>
  <c r="J3" i="51" s="1"/>
  <c r="I114" i="50"/>
  <c r="H114" i="50"/>
  <c r="F114" i="50"/>
  <c r="E114" i="50"/>
  <c r="D114" i="50"/>
  <c r="G114" i="50" s="1"/>
  <c r="J114" i="50" s="1"/>
  <c r="J113" i="50"/>
  <c r="G113" i="50"/>
  <c r="G112" i="50"/>
  <c r="J112" i="50" s="1"/>
  <c r="G111" i="50"/>
  <c r="J111" i="50" s="1"/>
  <c r="G110" i="50"/>
  <c r="J110" i="50" s="1"/>
  <c r="J109" i="50"/>
  <c r="G109" i="50"/>
  <c r="G108" i="50"/>
  <c r="J108" i="50" s="1"/>
  <c r="G107" i="50"/>
  <c r="J107" i="50" s="1"/>
  <c r="G106" i="50"/>
  <c r="J106" i="50" s="1"/>
  <c r="J105" i="50"/>
  <c r="G105" i="50"/>
  <c r="J104" i="50"/>
  <c r="G104" i="50"/>
  <c r="G103" i="50"/>
  <c r="J103" i="50" s="1"/>
  <c r="G102" i="50"/>
  <c r="J102" i="50" s="1"/>
  <c r="G101" i="50"/>
  <c r="J101" i="50" s="1"/>
  <c r="J100" i="50"/>
  <c r="G100" i="50"/>
  <c r="G99" i="50"/>
  <c r="J99" i="50" s="1"/>
  <c r="G98" i="50"/>
  <c r="J98" i="50" s="1"/>
  <c r="J97" i="50"/>
  <c r="G97" i="50"/>
  <c r="G96" i="50"/>
  <c r="J96" i="50" s="1"/>
  <c r="G95" i="50"/>
  <c r="J95" i="50" s="1"/>
  <c r="G94" i="50"/>
  <c r="J94" i="50" s="1"/>
  <c r="J93" i="50"/>
  <c r="G93" i="50"/>
  <c r="J92" i="50"/>
  <c r="G92" i="50"/>
  <c r="G91" i="50"/>
  <c r="J91" i="50" s="1"/>
  <c r="G90" i="50"/>
  <c r="J90" i="50" s="1"/>
  <c r="J89" i="50"/>
  <c r="G89" i="50"/>
  <c r="J88" i="50"/>
  <c r="G88" i="50"/>
  <c r="G87" i="50"/>
  <c r="J87" i="50" s="1"/>
  <c r="G86" i="50"/>
  <c r="J86" i="50" s="1"/>
  <c r="G85" i="50"/>
  <c r="J85" i="50" s="1"/>
  <c r="J84" i="50"/>
  <c r="G84" i="50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J76" i="50"/>
  <c r="G76" i="50"/>
  <c r="G75" i="50"/>
  <c r="J75" i="50" s="1"/>
  <c r="G74" i="50"/>
  <c r="J74" i="50" s="1"/>
  <c r="J73" i="50"/>
  <c r="G73" i="50"/>
  <c r="J72" i="50"/>
  <c r="G72" i="50"/>
  <c r="G71" i="50"/>
  <c r="J71" i="50" s="1"/>
  <c r="G70" i="50"/>
  <c r="J70" i="50" s="1"/>
  <c r="G69" i="50"/>
  <c r="J69" i="50" s="1"/>
  <c r="J68" i="50"/>
  <c r="G68" i="50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J61" i="50"/>
  <c r="G61" i="50"/>
  <c r="G60" i="50"/>
  <c r="J60" i="50" s="1"/>
  <c r="G59" i="50"/>
  <c r="J59" i="50" s="1"/>
  <c r="G58" i="50"/>
  <c r="J58" i="50" s="1"/>
  <c r="J57" i="50"/>
  <c r="G57" i="50"/>
  <c r="J56" i="50"/>
  <c r="G56" i="50"/>
  <c r="G55" i="50"/>
  <c r="J55" i="50" s="1"/>
  <c r="G54" i="50"/>
  <c r="J54" i="50" s="1"/>
  <c r="G53" i="50"/>
  <c r="J53" i="50" s="1"/>
  <c r="J52" i="50"/>
  <c r="G52" i="50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J45" i="50"/>
  <c r="G45" i="50"/>
  <c r="G44" i="50"/>
  <c r="J44" i="50" s="1"/>
  <c r="G43" i="50"/>
  <c r="J43" i="50" s="1"/>
  <c r="G42" i="50"/>
  <c r="J42" i="50" s="1"/>
  <c r="J41" i="50"/>
  <c r="G41" i="50"/>
  <c r="J40" i="50"/>
  <c r="G40" i="50"/>
  <c r="G39" i="50"/>
  <c r="J39" i="50" s="1"/>
  <c r="G38" i="50"/>
  <c r="J38" i="50" s="1"/>
  <c r="G37" i="50"/>
  <c r="J37" i="50" s="1"/>
  <c r="J36" i="50"/>
  <c r="G36" i="50"/>
  <c r="G35" i="50"/>
  <c r="J35" i="50" s="1"/>
  <c r="G34" i="50"/>
  <c r="J34" i="50" s="1"/>
  <c r="J33" i="50"/>
  <c r="G33" i="50"/>
  <c r="G32" i="50"/>
  <c r="J32" i="50" s="1"/>
  <c r="G31" i="50"/>
  <c r="J31" i="50" s="1"/>
  <c r="G29" i="50"/>
  <c r="J29" i="50" s="1"/>
  <c r="J28" i="50"/>
  <c r="G28" i="50"/>
  <c r="J27" i="50"/>
  <c r="G27" i="50"/>
  <c r="G26" i="50"/>
  <c r="J26" i="50" s="1"/>
  <c r="G25" i="50"/>
  <c r="J25" i="50" s="1"/>
  <c r="J24" i="50"/>
  <c r="G24" i="50"/>
  <c r="J23" i="50"/>
  <c r="G23" i="50"/>
  <c r="G22" i="50"/>
  <c r="J22" i="50" s="1"/>
  <c r="G21" i="50"/>
  <c r="J21" i="50" s="1"/>
  <c r="G20" i="50"/>
  <c r="J20" i="50" s="1"/>
  <c r="J19" i="50"/>
  <c r="G19" i="50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J12" i="50"/>
  <c r="G12" i="50"/>
  <c r="J11" i="50"/>
  <c r="G11" i="50"/>
  <c r="G10" i="50"/>
  <c r="J10" i="50" s="1"/>
  <c r="G9" i="50"/>
  <c r="J9" i="50" s="1"/>
  <c r="J8" i="50"/>
  <c r="G8" i="50"/>
  <c r="J7" i="50"/>
  <c r="G7" i="50"/>
  <c r="G6" i="50"/>
  <c r="J6" i="50" s="1"/>
  <c r="G5" i="50"/>
  <c r="J5" i="50" s="1"/>
  <c r="G4" i="50"/>
  <c r="J4" i="50" s="1"/>
  <c r="J3" i="50"/>
  <c r="G3" i="50"/>
  <c r="I114" i="49"/>
  <c r="H114" i="49"/>
  <c r="F114" i="49"/>
  <c r="E114" i="49"/>
  <c r="D114" i="49"/>
  <c r="G113" i="49"/>
  <c r="J113" i="49" s="1"/>
  <c r="G112" i="49"/>
  <c r="J112" i="49" s="1"/>
  <c r="G111" i="49"/>
  <c r="J111" i="49" s="1"/>
  <c r="G110" i="49"/>
  <c r="J110" i="49" s="1"/>
  <c r="J109" i="49"/>
  <c r="G109" i="49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J98" i="49"/>
  <c r="G98" i="49"/>
  <c r="G97" i="49"/>
  <c r="J97" i="49" s="1"/>
  <c r="G96" i="49"/>
  <c r="J96" i="49" s="1"/>
  <c r="G95" i="49"/>
  <c r="J95" i="49" s="1"/>
  <c r="G94" i="49"/>
  <c r="J94" i="49" s="1"/>
  <c r="J93" i="49"/>
  <c r="G93" i="49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J82" i="49"/>
  <c r="G82" i="49"/>
  <c r="G81" i="49"/>
  <c r="J81" i="49" s="1"/>
  <c r="G80" i="49"/>
  <c r="J80" i="49" s="1"/>
  <c r="G79" i="49"/>
  <c r="J79" i="49" s="1"/>
  <c r="G78" i="49"/>
  <c r="J78" i="49" s="1"/>
  <c r="J77" i="49"/>
  <c r="G77" i="49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G62" i="49"/>
  <c r="J62" i="49" s="1"/>
  <c r="J61" i="49"/>
  <c r="G61" i="49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G46" i="49"/>
  <c r="J46" i="49" s="1"/>
  <c r="J45" i="49"/>
  <c r="G45" i="49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G29" i="49"/>
  <c r="J29" i="49" s="1"/>
  <c r="J28" i="49"/>
  <c r="G28" i="49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J17" i="49"/>
  <c r="G17" i="49"/>
  <c r="G16" i="49"/>
  <c r="J16" i="49" s="1"/>
  <c r="G15" i="49"/>
  <c r="J15" i="49" s="1"/>
  <c r="G14" i="49"/>
  <c r="J14" i="49" s="1"/>
  <c r="G13" i="49"/>
  <c r="J13" i="49" s="1"/>
  <c r="J12" i="49"/>
  <c r="G12" i="49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I114" i="48"/>
  <c r="H114" i="48"/>
  <c r="F114" i="48"/>
  <c r="E114" i="48"/>
  <c r="D114" i="48"/>
  <c r="G114" i="48" s="1"/>
  <c r="G113" i="48"/>
  <c r="J113" i="48" s="1"/>
  <c r="G112" i="48"/>
  <c r="J112" i="48" s="1"/>
  <c r="G111" i="48"/>
  <c r="J111" i="48" s="1"/>
  <c r="J110" i="48"/>
  <c r="G110" i="48"/>
  <c r="G109" i="48"/>
  <c r="J109" i="48" s="1"/>
  <c r="G108" i="48"/>
  <c r="J108" i="48" s="1"/>
  <c r="G107" i="48"/>
  <c r="J107" i="48" s="1"/>
  <c r="G106" i="48"/>
  <c r="J106" i="48" s="1"/>
  <c r="J105" i="48"/>
  <c r="G105" i="48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J94" i="48"/>
  <c r="G94" i="48"/>
  <c r="G93" i="48"/>
  <c r="J93" i="48" s="1"/>
  <c r="G92" i="48"/>
  <c r="J92" i="48" s="1"/>
  <c r="G91" i="48"/>
  <c r="J91" i="48" s="1"/>
  <c r="G90" i="48"/>
  <c r="J90" i="48" s="1"/>
  <c r="J89" i="48"/>
  <c r="G89" i="48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J78" i="48"/>
  <c r="G78" i="48"/>
  <c r="G77" i="48"/>
  <c r="J77" i="48" s="1"/>
  <c r="G76" i="48"/>
  <c r="J76" i="48" s="1"/>
  <c r="G75" i="48"/>
  <c r="J75" i="48" s="1"/>
  <c r="G74" i="48"/>
  <c r="J74" i="48" s="1"/>
  <c r="J73" i="48"/>
  <c r="G73" i="48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J62" i="48"/>
  <c r="G62" i="48"/>
  <c r="G61" i="48"/>
  <c r="J61" i="48" s="1"/>
  <c r="G60" i="48"/>
  <c r="J60" i="48" s="1"/>
  <c r="G59" i="48"/>
  <c r="J59" i="48" s="1"/>
  <c r="G58" i="48"/>
  <c r="J58" i="48" s="1"/>
  <c r="J57" i="48"/>
  <c r="G57" i="48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J46" i="48"/>
  <c r="G46" i="48"/>
  <c r="G45" i="48"/>
  <c r="J45" i="48" s="1"/>
  <c r="G44" i="48"/>
  <c r="J44" i="48" s="1"/>
  <c r="G43" i="48"/>
  <c r="J43" i="48" s="1"/>
  <c r="G42" i="48"/>
  <c r="J42" i="48" s="1"/>
  <c r="J41" i="48"/>
  <c r="G41" i="48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J29" i="48"/>
  <c r="G29" i="48"/>
  <c r="G28" i="48"/>
  <c r="J28" i="48" s="1"/>
  <c r="G27" i="48"/>
  <c r="J27" i="48" s="1"/>
  <c r="G26" i="48"/>
  <c r="J26" i="48" s="1"/>
  <c r="G25" i="48"/>
  <c r="J25" i="48" s="1"/>
  <c r="J24" i="48"/>
  <c r="G24" i="48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J13" i="48"/>
  <c r="G13" i="48"/>
  <c r="G12" i="48"/>
  <c r="J12" i="48" s="1"/>
  <c r="G11" i="48"/>
  <c r="J11" i="48" s="1"/>
  <c r="G10" i="48"/>
  <c r="J10" i="48" s="1"/>
  <c r="G9" i="48"/>
  <c r="J9" i="48" s="1"/>
  <c r="J8" i="48"/>
  <c r="G8" i="48"/>
  <c r="G7" i="48"/>
  <c r="J7" i="48" s="1"/>
  <c r="G6" i="48"/>
  <c r="J6" i="48" s="1"/>
  <c r="G5" i="48"/>
  <c r="J5" i="48" s="1"/>
  <c r="G4" i="48"/>
  <c r="J4" i="48" s="1"/>
  <c r="G3" i="48"/>
  <c r="J3" i="48" s="1"/>
  <c r="I114" i="47"/>
  <c r="H114" i="47"/>
  <c r="F114" i="47"/>
  <c r="E114" i="47"/>
  <c r="D114" i="47"/>
  <c r="G114" i="47" s="1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J105" i="47"/>
  <c r="G105" i="47"/>
  <c r="J104" i="47"/>
  <c r="G104" i="47"/>
  <c r="G103" i="47"/>
  <c r="J103" i="47" s="1"/>
  <c r="J102" i="47"/>
  <c r="G102" i="47"/>
  <c r="G101" i="47"/>
  <c r="J101" i="47" s="1"/>
  <c r="G100" i="47"/>
  <c r="J100" i="47" s="1"/>
  <c r="G99" i="47"/>
  <c r="J99" i="47" s="1"/>
  <c r="G98" i="47"/>
  <c r="J98" i="47" s="1"/>
  <c r="G97" i="47"/>
  <c r="J97" i="47" s="1"/>
  <c r="J96" i="47"/>
  <c r="G96" i="47"/>
  <c r="G95" i="47"/>
  <c r="J95" i="47" s="1"/>
  <c r="G94" i="47"/>
  <c r="J94" i="47" s="1"/>
  <c r="J93" i="47"/>
  <c r="G93" i="47"/>
  <c r="G92" i="47"/>
  <c r="J92" i="47" s="1"/>
  <c r="G91" i="47"/>
  <c r="J91" i="47" s="1"/>
  <c r="J90" i="47"/>
  <c r="G90" i="47"/>
  <c r="J89" i="47"/>
  <c r="G89" i="47"/>
  <c r="G88" i="47"/>
  <c r="J88" i="47" s="1"/>
  <c r="G87" i="47"/>
  <c r="J87" i="47" s="1"/>
  <c r="G86" i="47"/>
  <c r="J86" i="47" s="1"/>
  <c r="G85" i="47"/>
  <c r="J85" i="47" s="1"/>
  <c r="J84" i="47"/>
  <c r="G84" i="47"/>
  <c r="G83" i="47"/>
  <c r="J83" i="47" s="1"/>
  <c r="J82" i="47"/>
  <c r="G82" i="47"/>
  <c r="J81" i="47"/>
  <c r="G81" i="47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J73" i="47"/>
  <c r="G73" i="47"/>
  <c r="J72" i="47"/>
  <c r="G72" i="47"/>
  <c r="G71" i="47"/>
  <c r="J71" i="47" s="1"/>
  <c r="J70" i="47"/>
  <c r="G70" i="47"/>
  <c r="G69" i="47"/>
  <c r="J69" i="47" s="1"/>
  <c r="G68" i="47"/>
  <c r="J68" i="47" s="1"/>
  <c r="G67" i="47"/>
  <c r="J67" i="47" s="1"/>
  <c r="G66" i="47"/>
  <c r="J66" i="47" s="1"/>
  <c r="G65" i="47"/>
  <c r="J65" i="47" s="1"/>
  <c r="J64" i="47"/>
  <c r="G64" i="47"/>
  <c r="G63" i="47"/>
  <c r="J63" i="47" s="1"/>
  <c r="G62" i="47"/>
  <c r="J62" i="47" s="1"/>
  <c r="J61" i="47"/>
  <c r="G61" i="47"/>
  <c r="J60" i="47"/>
  <c r="G60" i="47"/>
  <c r="G59" i="47"/>
  <c r="J59" i="47" s="1"/>
  <c r="J58" i="47"/>
  <c r="G58" i="47"/>
  <c r="G57" i="47"/>
  <c r="J57" i="47" s="1"/>
  <c r="G56" i="47"/>
  <c r="J56" i="47" s="1"/>
  <c r="G55" i="47"/>
  <c r="J55" i="47" s="1"/>
  <c r="G54" i="47"/>
  <c r="J54" i="47" s="1"/>
  <c r="G53" i="47"/>
  <c r="J53" i="47" s="1"/>
  <c r="J52" i="47"/>
  <c r="G52" i="47"/>
  <c r="G51" i="47"/>
  <c r="J51" i="47" s="1"/>
  <c r="J50" i="47"/>
  <c r="G50" i="47"/>
  <c r="J49" i="47"/>
  <c r="G49" i="47"/>
  <c r="G48" i="47"/>
  <c r="J48" i="47" s="1"/>
  <c r="G47" i="47"/>
  <c r="J47" i="47" s="1"/>
  <c r="J46" i="47"/>
  <c r="G46" i="47"/>
  <c r="G45" i="47"/>
  <c r="J45" i="47" s="1"/>
  <c r="G44" i="47"/>
  <c r="J44" i="47" s="1"/>
  <c r="G43" i="47"/>
  <c r="J43" i="47" s="1"/>
  <c r="G42" i="47"/>
  <c r="J42" i="47" s="1"/>
  <c r="J41" i="47"/>
  <c r="G41" i="47"/>
  <c r="J40" i="47"/>
  <c r="G40" i="47"/>
  <c r="G39" i="47"/>
  <c r="J39" i="47" s="1"/>
  <c r="J38" i="47"/>
  <c r="G38" i="47"/>
  <c r="J37" i="47"/>
  <c r="G37" i="47"/>
  <c r="G36" i="47"/>
  <c r="J36" i="47" s="1"/>
  <c r="G35" i="47"/>
  <c r="J35" i="47" s="1"/>
  <c r="J34" i="47"/>
  <c r="G34" i="47"/>
  <c r="G33" i="47"/>
  <c r="J33" i="47" s="1"/>
  <c r="J32" i="47"/>
  <c r="G32" i="47"/>
  <c r="G31" i="47"/>
  <c r="J31" i="47" s="1"/>
  <c r="G29" i="47"/>
  <c r="J29" i="47" s="1"/>
  <c r="J28" i="47"/>
  <c r="G28" i="47"/>
  <c r="J27" i="47"/>
  <c r="G27" i="47"/>
  <c r="G26" i="47"/>
  <c r="J26" i="47" s="1"/>
  <c r="J25" i="47"/>
  <c r="G25" i="47"/>
  <c r="G24" i="47"/>
  <c r="J24" i="47" s="1"/>
  <c r="G23" i="47"/>
  <c r="J23" i="47" s="1"/>
  <c r="G22" i="47"/>
  <c r="J22" i="47" s="1"/>
  <c r="G21" i="47"/>
  <c r="J21" i="47" s="1"/>
  <c r="G20" i="47"/>
  <c r="J20" i="47" s="1"/>
  <c r="J19" i="47"/>
  <c r="G19" i="47"/>
  <c r="G18" i="47"/>
  <c r="J18" i="47" s="1"/>
  <c r="J17" i="47"/>
  <c r="G17" i="47"/>
  <c r="J16" i="47"/>
  <c r="G16" i="47"/>
  <c r="J15" i="47"/>
  <c r="G15" i="47"/>
  <c r="G14" i="47"/>
  <c r="J14" i="47" s="1"/>
  <c r="J13" i="47"/>
  <c r="G13" i="47"/>
  <c r="G12" i="47"/>
  <c r="J12" i="47" s="1"/>
  <c r="G11" i="47"/>
  <c r="J11" i="47" s="1"/>
  <c r="G10" i="47"/>
  <c r="J10" i="47" s="1"/>
  <c r="G9" i="47"/>
  <c r="J9" i="47" s="1"/>
  <c r="J8" i="47"/>
  <c r="G8" i="47"/>
  <c r="J7" i="47"/>
  <c r="G7" i="47"/>
  <c r="G6" i="47"/>
  <c r="J6" i="47" s="1"/>
  <c r="J5" i="47"/>
  <c r="G5" i="47"/>
  <c r="J4" i="47"/>
  <c r="G4" i="47"/>
  <c r="G3" i="47"/>
  <c r="J3" i="47" s="1"/>
  <c r="I114" i="46"/>
  <c r="H114" i="46"/>
  <c r="F114" i="46"/>
  <c r="E114" i="46"/>
  <c r="D114" i="46"/>
  <c r="J113" i="46"/>
  <c r="G113" i="46"/>
  <c r="G112" i="46"/>
  <c r="J112" i="46" s="1"/>
  <c r="G111" i="46"/>
  <c r="J111" i="46" s="1"/>
  <c r="G110" i="46"/>
  <c r="J110" i="46" s="1"/>
  <c r="G109" i="46"/>
  <c r="J109" i="46" s="1"/>
  <c r="J108" i="46"/>
  <c r="G108" i="46"/>
  <c r="G107" i="46"/>
  <c r="J107" i="46" s="1"/>
  <c r="G106" i="46"/>
  <c r="J106" i="46" s="1"/>
  <c r="J105" i="46"/>
  <c r="G105" i="46"/>
  <c r="J104" i="46"/>
  <c r="G104" i="46"/>
  <c r="G103" i="46"/>
  <c r="J103" i="46" s="1"/>
  <c r="J102" i="46"/>
  <c r="G102" i="46"/>
  <c r="G101" i="46"/>
  <c r="J101" i="46" s="1"/>
  <c r="G100" i="46"/>
  <c r="J100" i="46" s="1"/>
  <c r="G99" i="46"/>
  <c r="J99" i="46" s="1"/>
  <c r="G98" i="46"/>
  <c r="J98" i="46" s="1"/>
  <c r="G97" i="46"/>
  <c r="J97" i="46" s="1"/>
  <c r="J96" i="46"/>
  <c r="G96" i="46"/>
  <c r="G95" i="46"/>
  <c r="J95" i="46" s="1"/>
  <c r="J94" i="46"/>
  <c r="G94" i="46"/>
  <c r="J93" i="46"/>
  <c r="G93" i="46"/>
  <c r="J92" i="46"/>
  <c r="G92" i="46"/>
  <c r="G91" i="46"/>
  <c r="J91" i="46" s="1"/>
  <c r="J90" i="46"/>
  <c r="G90" i="46"/>
  <c r="G89" i="46"/>
  <c r="J89" i="46" s="1"/>
  <c r="G88" i="46"/>
  <c r="J88" i="46" s="1"/>
  <c r="G87" i="46"/>
  <c r="J87" i="46" s="1"/>
  <c r="G86" i="46"/>
  <c r="J86" i="46" s="1"/>
  <c r="J85" i="46"/>
  <c r="G85" i="46"/>
  <c r="J84" i="46"/>
  <c r="G84" i="46"/>
  <c r="G83" i="46"/>
  <c r="J83" i="46" s="1"/>
  <c r="J82" i="46"/>
  <c r="G82" i="46"/>
  <c r="J81" i="46"/>
  <c r="G81" i="46"/>
  <c r="G80" i="46"/>
  <c r="J80" i="46" s="1"/>
  <c r="G79" i="46"/>
  <c r="J79" i="46" s="1"/>
  <c r="G78" i="46"/>
  <c r="J78" i="46" s="1"/>
  <c r="G77" i="46"/>
  <c r="J77" i="46" s="1"/>
  <c r="J76" i="46"/>
  <c r="G76" i="46"/>
  <c r="G75" i="46"/>
  <c r="J75" i="46" s="1"/>
  <c r="G74" i="46"/>
  <c r="J74" i="46" s="1"/>
  <c r="J73" i="46"/>
  <c r="G73" i="46"/>
  <c r="J72" i="46"/>
  <c r="G72" i="46"/>
  <c r="G71" i="46"/>
  <c r="J71" i="46" s="1"/>
  <c r="J70" i="46"/>
  <c r="G70" i="46"/>
  <c r="G69" i="46"/>
  <c r="J69" i="46" s="1"/>
  <c r="G68" i="46"/>
  <c r="J68" i="46" s="1"/>
  <c r="G67" i="46"/>
  <c r="J67" i="46" s="1"/>
  <c r="G66" i="46"/>
  <c r="J66" i="46" s="1"/>
  <c r="G65" i="46"/>
  <c r="J65" i="46" s="1"/>
  <c r="J64" i="46"/>
  <c r="G64" i="46"/>
  <c r="G63" i="46"/>
  <c r="J63" i="46" s="1"/>
  <c r="J62" i="46"/>
  <c r="G62" i="46"/>
  <c r="J61" i="46"/>
  <c r="G61" i="46"/>
  <c r="G60" i="46"/>
  <c r="J60" i="46" s="1"/>
  <c r="G59" i="46"/>
  <c r="J59" i="46" s="1"/>
  <c r="J58" i="46"/>
  <c r="G58" i="46"/>
  <c r="G57" i="46"/>
  <c r="J57" i="46" s="1"/>
  <c r="G56" i="46"/>
  <c r="J56" i="46" s="1"/>
  <c r="G55" i="46"/>
  <c r="J55" i="46" s="1"/>
  <c r="G54" i="46"/>
  <c r="J54" i="46" s="1"/>
  <c r="J53" i="46"/>
  <c r="G53" i="46"/>
  <c r="J52" i="46"/>
  <c r="G52" i="46"/>
  <c r="G51" i="46"/>
  <c r="J51" i="46" s="1"/>
  <c r="J50" i="46"/>
  <c r="G50" i="46"/>
  <c r="J49" i="46"/>
  <c r="G49" i="46"/>
  <c r="G48" i="46"/>
  <c r="J48" i="46" s="1"/>
  <c r="G47" i="46"/>
  <c r="J47" i="46" s="1"/>
  <c r="G46" i="46"/>
  <c r="J46" i="46" s="1"/>
  <c r="G45" i="46"/>
  <c r="J45" i="46" s="1"/>
  <c r="J44" i="46"/>
  <c r="G44" i="46"/>
  <c r="G43" i="46"/>
  <c r="J43" i="46" s="1"/>
  <c r="G42" i="46"/>
  <c r="J42" i="46" s="1"/>
  <c r="J41" i="46"/>
  <c r="G41" i="46"/>
  <c r="J40" i="46"/>
  <c r="G40" i="46"/>
  <c r="G39" i="46"/>
  <c r="J39" i="46" s="1"/>
  <c r="J38" i="46"/>
  <c r="G38" i="46"/>
  <c r="J37" i="46"/>
  <c r="G37" i="46"/>
  <c r="G36" i="46"/>
  <c r="J36" i="46" s="1"/>
  <c r="G35" i="46"/>
  <c r="J35" i="46" s="1"/>
  <c r="G34" i="46"/>
  <c r="J34" i="46" s="1"/>
  <c r="G33" i="46"/>
  <c r="J33" i="46" s="1"/>
  <c r="J32" i="46"/>
  <c r="G32" i="46"/>
  <c r="G31" i="46"/>
  <c r="J31" i="46" s="1"/>
  <c r="J29" i="46"/>
  <c r="G29" i="46"/>
  <c r="J28" i="46"/>
  <c r="G28" i="46"/>
  <c r="J27" i="46"/>
  <c r="G27" i="46"/>
  <c r="G26" i="46"/>
  <c r="J26" i="46" s="1"/>
  <c r="J25" i="46"/>
  <c r="G25" i="46"/>
  <c r="G24" i="46"/>
  <c r="J24" i="46" s="1"/>
  <c r="G23" i="46"/>
  <c r="J23" i="46" s="1"/>
  <c r="G22" i="46"/>
  <c r="J22" i="46" s="1"/>
  <c r="G21" i="46"/>
  <c r="J21" i="46" s="1"/>
  <c r="J20" i="46"/>
  <c r="G20" i="46"/>
  <c r="J19" i="46"/>
  <c r="G19" i="46"/>
  <c r="G18" i="46"/>
  <c r="J18" i="46" s="1"/>
  <c r="J17" i="46"/>
  <c r="G17" i="46"/>
  <c r="J16" i="46"/>
  <c r="G16" i="46"/>
  <c r="G15" i="46"/>
  <c r="J15" i="46" s="1"/>
  <c r="G14" i="46"/>
  <c r="J14" i="46" s="1"/>
  <c r="G13" i="46"/>
  <c r="J13" i="46" s="1"/>
  <c r="G12" i="46"/>
  <c r="J12" i="46" s="1"/>
  <c r="J11" i="46"/>
  <c r="G11" i="46"/>
  <c r="G10" i="46"/>
  <c r="J10" i="46" s="1"/>
  <c r="G9" i="46"/>
  <c r="J9" i="46" s="1"/>
  <c r="J8" i="46"/>
  <c r="G8" i="46"/>
  <c r="J7" i="46"/>
  <c r="G7" i="46"/>
  <c r="G6" i="46"/>
  <c r="J6" i="46" s="1"/>
  <c r="J5" i="46"/>
  <c r="G5" i="46"/>
  <c r="J4" i="46"/>
  <c r="G4" i="46"/>
  <c r="G3" i="46"/>
  <c r="J3" i="46" s="1"/>
  <c r="I114" i="45"/>
  <c r="H114" i="45"/>
  <c r="F114" i="45"/>
  <c r="E114" i="45"/>
  <c r="D114" i="45"/>
  <c r="G113" i="45"/>
  <c r="J113" i="45" s="1"/>
  <c r="G112" i="45"/>
  <c r="J112" i="45" s="1"/>
  <c r="G111" i="45"/>
  <c r="J111" i="45" s="1"/>
  <c r="G110" i="45"/>
  <c r="J110" i="45" s="1"/>
  <c r="G109" i="45"/>
  <c r="J109" i="45" s="1"/>
  <c r="G108" i="45"/>
  <c r="J108" i="45" s="1"/>
  <c r="G107" i="45"/>
  <c r="J107" i="45" s="1"/>
  <c r="J106" i="45"/>
  <c r="G106" i="45"/>
  <c r="G105" i="45"/>
  <c r="J105" i="45" s="1"/>
  <c r="J104" i="45"/>
  <c r="G104" i="45"/>
  <c r="G103" i="45"/>
  <c r="J103" i="45" s="1"/>
  <c r="J102" i="45"/>
  <c r="G102" i="45"/>
  <c r="G101" i="45"/>
  <c r="J101" i="45" s="1"/>
  <c r="J100" i="45"/>
  <c r="G100" i="45"/>
  <c r="G99" i="45"/>
  <c r="J99" i="45" s="1"/>
  <c r="G98" i="45"/>
  <c r="J98" i="45" s="1"/>
  <c r="G97" i="45"/>
  <c r="J97" i="45" s="1"/>
  <c r="G96" i="45"/>
  <c r="J96" i="45" s="1"/>
  <c r="G95" i="45"/>
  <c r="J95" i="45" s="1"/>
  <c r="G94" i="45"/>
  <c r="J94" i="45" s="1"/>
  <c r="G93" i="45"/>
  <c r="J93" i="45" s="1"/>
  <c r="G92" i="45"/>
  <c r="J92" i="45" s="1"/>
  <c r="G91" i="45"/>
  <c r="J91" i="45" s="1"/>
  <c r="J90" i="45"/>
  <c r="G90" i="45"/>
  <c r="G89" i="45"/>
  <c r="J89" i="45" s="1"/>
  <c r="J88" i="45"/>
  <c r="G88" i="45"/>
  <c r="G87" i="45"/>
  <c r="J87" i="45" s="1"/>
  <c r="J86" i="45"/>
  <c r="G86" i="45"/>
  <c r="G85" i="45"/>
  <c r="J85" i="45" s="1"/>
  <c r="J84" i="45"/>
  <c r="G84" i="45"/>
  <c r="G83" i="45"/>
  <c r="J83" i="45" s="1"/>
  <c r="G82" i="45"/>
  <c r="J82" i="45" s="1"/>
  <c r="G81" i="45"/>
  <c r="J81" i="45" s="1"/>
  <c r="G80" i="45"/>
  <c r="J80" i="45" s="1"/>
  <c r="G79" i="45"/>
  <c r="J79" i="45" s="1"/>
  <c r="G78" i="45"/>
  <c r="J78" i="45" s="1"/>
  <c r="G77" i="45"/>
  <c r="J77" i="45" s="1"/>
  <c r="G76" i="45"/>
  <c r="J76" i="45" s="1"/>
  <c r="G75" i="45"/>
  <c r="J75" i="45" s="1"/>
  <c r="G74" i="45"/>
  <c r="J74" i="45" s="1"/>
  <c r="G73" i="45"/>
  <c r="J73" i="45" s="1"/>
  <c r="J72" i="45"/>
  <c r="G72" i="45"/>
  <c r="G71" i="45"/>
  <c r="J71" i="45" s="1"/>
  <c r="J70" i="45"/>
  <c r="G70" i="45"/>
  <c r="G69" i="45"/>
  <c r="J69" i="45" s="1"/>
  <c r="J68" i="45"/>
  <c r="G68" i="45"/>
  <c r="G67" i="45"/>
  <c r="J67" i="45" s="1"/>
  <c r="G66" i="45"/>
  <c r="J66" i="45" s="1"/>
  <c r="G65" i="45"/>
  <c r="J65" i="45" s="1"/>
  <c r="G64" i="45"/>
  <c r="J64" i="45" s="1"/>
  <c r="G63" i="45"/>
  <c r="J63" i="45" s="1"/>
  <c r="G62" i="45"/>
  <c r="J62" i="45" s="1"/>
  <c r="G61" i="45"/>
  <c r="J61" i="45" s="1"/>
  <c r="G60" i="45"/>
  <c r="J60" i="45" s="1"/>
  <c r="G59" i="45"/>
  <c r="J59" i="45" s="1"/>
  <c r="G58" i="45"/>
  <c r="J58" i="45" s="1"/>
  <c r="G57" i="45"/>
  <c r="J57" i="45" s="1"/>
  <c r="J56" i="45"/>
  <c r="G56" i="45"/>
  <c r="G55" i="45"/>
  <c r="J55" i="45" s="1"/>
  <c r="J54" i="45"/>
  <c r="G54" i="45"/>
  <c r="G53" i="45"/>
  <c r="J53" i="45" s="1"/>
  <c r="J52" i="45"/>
  <c r="G52" i="45"/>
  <c r="G51" i="45"/>
  <c r="J51" i="45" s="1"/>
  <c r="G50" i="45"/>
  <c r="J50" i="45" s="1"/>
  <c r="G49" i="45"/>
  <c r="J49" i="45" s="1"/>
  <c r="G48" i="45"/>
  <c r="J48" i="45" s="1"/>
  <c r="G47" i="45"/>
  <c r="J47" i="45" s="1"/>
  <c r="G46" i="45"/>
  <c r="J46" i="45" s="1"/>
  <c r="G45" i="45"/>
  <c r="J45" i="45" s="1"/>
  <c r="J44" i="45"/>
  <c r="G44" i="45"/>
  <c r="G43" i="45"/>
  <c r="J43" i="45" s="1"/>
  <c r="G42" i="45"/>
  <c r="J42" i="45" s="1"/>
  <c r="G41" i="45"/>
  <c r="J41" i="45" s="1"/>
  <c r="J40" i="45"/>
  <c r="G40" i="45"/>
  <c r="G39" i="45"/>
  <c r="J39" i="45" s="1"/>
  <c r="J38" i="45"/>
  <c r="G38" i="45"/>
  <c r="G37" i="45"/>
  <c r="J37" i="45" s="1"/>
  <c r="J36" i="45"/>
  <c r="G36" i="45"/>
  <c r="G35" i="45"/>
  <c r="J35" i="45" s="1"/>
  <c r="G34" i="45"/>
  <c r="J34" i="45" s="1"/>
  <c r="G33" i="45"/>
  <c r="J33" i="45" s="1"/>
  <c r="G32" i="45"/>
  <c r="J32" i="45" s="1"/>
  <c r="G31" i="45"/>
  <c r="J31" i="45" s="1"/>
  <c r="G29" i="45"/>
  <c r="J29" i="45" s="1"/>
  <c r="G28" i="45"/>
  <c r="J28" i="45" s="1"/>
  <c r="J27" i="45"/>
  <c r="G27" i="45"/>
  <c r="G26" i="45"/>
  <c r="J26" i="45" s="1"/>
  <c r="J25" i="45"/>
  <c r="G25" i="45"/>
  <c r="G24" i="45"/>
  <c r="J24" i="45" s="1"/>
  <c r="J23" i="45"/>
  <c r="G23" i="45"/>
  <c r="G22" i="45"/>
  <c r="J22" i="45" s="1"/>
  <c r="J21" i="45"/>
  <c r="G21" i="45"/>
  <c r="G20" i="45"/>
  <c r="J20" i="45" s="1"/>
  <c r="J19" i="45"/>
  <c r="G19" i="45"/>
  <c r="G18" i="45"/>
  <c r="J18" i="45" s="1"/>
  <c r="G17" i="45"/>
  <c r="J17" i="45" s="1"/>
  <c r="G16" i="45"/>
  <c r="J16" i="45" s="1"/>
  <c r="G15" i="45"/>
  <c r="J15" i="45" s="1"/>
  <c r="G14" i="45"/>
  <c r="J14" i="45" s="1"/>
  <c r="G13" i="45"/>
  <c r="J13" i="45" s="1"/>
  <c r="G12" i="45"/>
  <c r="J12" i="45" s="1"/>
  <c r="G11" i="45"/>
  <c r="J11" i="45" s="1"/>
  <c r="G10" i="45"/>
  <c r="J10" i="45" s="1"/>
  <c r="J9" i="45"/>
  <c r="G9" i="45"/>
  <c r="G8" i="45"/>
  <c r="J8" i="45" s="1"/>
  <c r="J7" i="45"/>
  <c r="G7" i="45"/>
  <c r="G6" i="45"/>
  <c r="J6" i="45" s="1"/>
  <c r="J5" i="45"/>
  <c r="G5" i="45"/>
  <c r="G4" i="45"/>
  <c r="J4" i="45" s="1"/>
  <c r="J3" i="45"/>
  <c r="G3" i="45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P84" i="13" l="1"/>
  <c r="P7" i="13"/>
  <c r="P11" i="13"/>
  <c r="P39" i="13"/>
  <c r="P43" i="13"/>
  <c r="G114" i="46"/>
  <c r="J114" i="46" s="1"/>
  <c r="G114" i="45"/>
  <c r="J114" i="45" s="1"/>
  <c r="P28" i="13"/>
  <c r="P48" i="13"/>
  <c r="P72" i="13"/>
  <c r="P80" i="13"/>
  <c r="P5" i="13"/>
  <c r="P105" i="13"/>
  <c r="P104" i="13"/>
  <c r="P13" i="13"/>
  <c r="P97" i="13"/>
  <c r="P113" i="13"/>
  <c r="P6" i="13"/>
  <c r="P30" i="13"/>
  <c r="P16" i="13"/>
  <c r="P21" i="13"/>
  <c r="P33" i="13"/>
  <c r="P55" i="13"/>
  <c r="P79" i="13"/>
  <c r="P87" i="13"/>
  <c r="P111" i="13"/>
  <c r="P115" i="13"/>
  <c r="J114" i="48"/>
  <c r="G114" i="51"/>
  <c r="J114" i="51" s="1"/>
  <c r="G114" i="44"/>
  <c r="J114" i="44" s="1"/>
  <c r="G114" i="49"/>
  <c r="J114" i="49" s="1"/>
  <c r="P46" i="13"/>
  <c r="P54" i="13"/>
  <c r="P66" i="13"/>
  <c r="P78" i="13"/>
  <c r="P82" i="13"/>
  <c r="P86" i="13"/>
  <c r="P114" i="13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J116" i="28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P112" i="13" s="1"/>
  <c r="G109" i="42"/>
  <c r="J109" i="42" s="1"/>
  <c r="F111" i="13" s="1"/>
  <c r="G108" i="42"/>
  <c r="J108" i="42" s="1"/>
  <c r="F110" i="13" s="1"/>
  <c r="P110" i="13" s="1"/>
  <c r="G107" i="42"/>
  <c r="J107" i="42" s="1"/>
  <c r="F109" i="13" s="1"/>
  <c r="P109" i="13" s="1"/>
  <c r="G106" i="42"/>
  <c r="J106" i="42" s="1"/>
  <c r="F108" i="13" s="1"/>
  <c r="P108" i="13" s="1"/>
  <c r="G105" i="42"/>
  <c r="J105" i="42" s="1"/>
  <c r="F107" i="13" s="1"/>
  <c r="P107" i="13" s="1"/>
  <c r="G104" i="42"/>
  <c r="J104" i="42" s="1"/>
  <c r="F106" i="13" s="1"/>
  <c r="P106" i="13" s="1"/>
  <c r="G103" i="42"/>
  <c r="J103" i="42" s="1"/>
  <c r="F105" i="13" s="1"/>
  <c r="G102" i="42"/>
  <c r="J102" i="42" s="1"/>
  <c r="F104" i="13" s="1"/>
  <c r="G101" i="42"/>
  <c r="J101" i="42" s="1"/>
  <c r="F103" i="13" s="1"/>
  <c r="P103" i="13" s="1"/>
  <c r="G100" i="42"/>
  <c r="J100" i="42" s="1"/>
  <c r="F102" i="13" s="1"/>
  <c r="P102" i="13" s="1"/>
  <c r="G99" i="42"/>
  <c r="J99" i="42" s="1"/>
  <c r="F101" i="13" s="1"/>
  <c r="P101" i="13" s="1"/>
  <c r="G98" i="42"/>
  <c r="J98" i="42" s="1"/>
  <c r="F100" i="13" s="1"/>
  <c r="P100" i="13" s="1"/>
  <c r="G97" i="42"/>
  <c r="J97" i="42" s="1"/>
  <c r="F99" i="13" s="1"/>
  <c r="P99" i="13" s="1"/>
  <c r="G96" i="42"/>
  <c r="J96" i="42" s="1"/>
  <c r="F98" i="13" s="1"/>
  <c r="P98" i="13" s="1"/>
  <c r="G95" i="42"/>
  <c r="J95" i="42" s="1"/>
  <c r="F97" i="13" s="1"/>
  <c r="G94" i="42"/>
  <c r="J94" i="42" s="1"/>
  <c r="F96" i="13" s="1"/>
  <c r="P96" i="13" s="1"/>
  <c r="G93" i="42"/>
  <c r="J93" i="42" s="1"/>
  <c r="F95" i="13" s="1"/>
  <c r="P95" i="13" s="1"/>
  <c r="G92" i="42"/>
  <c r="J92" i="42" s="1"/>
  <c r="F94" i="13" s="1"/>
  <c r="P94" i="13" s="1"/>
  <c r="G91" i="42"/>
  <c r="J91" i="42" s="1"/>
  <c r="F93" i="13" s="1"/>
  <c r="P93" i="13" s="1"/>
  <c r="G90" i="42"/>
  <c r="J90" i="42" s="1"/>
  <c r="F92" i="13" s="1"/>
  <c r="P92" i="13" s="1"/>
  <c r="G89" i="42"/>
  <c r="J89" i="42" s="1"/>
  <c r="F91" i="13" s="1"/>
  <c r="P91" i="13" s="1"/>
  <c r="G88" i="42"/>
  <c r="J88" i="42" s="1"/>
  <c r="F90" i="13" s="1"/>
  <c r="P90" i="13" s="1"/>
  <c r="G87" i="42"/>
  <c r="J87" i="42" s="1"/>
  <c r="F89" i="13" s="1"/>
  <c r="P89" i="13" s="1"/>
  <c r="G86" i="42"/>
  <c r="J86" i="42" s="1"/>
  <c r="F88" i="13" s="1"/>
  <c r="P88" i="13" s="1"/>
  <c r="G85" i="42"/>
  <c r="J85" i="42" s="1"/>
  <c r="F87" i="13" s="1"/>
  <c r="G84" i="42"/>
  <c r="J84" i="42" s="1"/>
  <c r="F86" i="13" s="1"/>
  <c r="G83" i="42"/>
  <c r="J83" i="42" s="1"/>
  <c r="F85" i="13" s="1"/>
  <c r="P85" i="13" s="1"/>
  <c r="G82" i="42"/>
  <c r="J82" i="42" s="1"/>
  <c r="F83" i="13" s="1"/>
  <c r="P83" i="13" s="1"/>
  <c r="G81" i="42"/>
  <c r="J81" i="42" s="1"/>
  <c r="F82" i="13" s="1"/>
  <c r="J80" i="42"/>
  <c r="F81" i="13" s="1"/>
  <c r="P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P77" i="13" s="1"/>
  <c r="G75" i="42"/>
  <c r="J75" i="42" s="1"/>
  <c r="F76" i="13" s="1"/>
  <c r="P76" i="13" s="1"/>
  <c r="G74" i="42"/>
  <c r="J74" i="42" s="1"/>
  <c r="F75" i="13" s="1"/>
  <c r="P75" i="13" s="1"/>
  <c r="G73" i="42"/>
  <c r="J73" i="42" s="1"/>
  <c r="F74" i="13" s="1"/>
  <c r="P74" i="13" s="1"/>
  <c r="G72" i="42"/>
  <c r="J72" i="42" s="1"/>
  <c r="F73" i="13" s="1"/>
  <c r="P73" i="13" s="1"/>
  <c r="G71" i="42"/>
  <c r="J71" i="42" s="1"/>
  <c r="F72" i="13" s="1"/>
  <c r="G70" i="42"/>
  <c r="J70" i="42" s="1"/>
  <c r="F71" i="13" s="1"/>
  <c r="P71" i="13" s="1"/>
  <c r="G69" i="42"/>
  <c r="J69" i="42" s="1"/>
  <c r="F70" i="13" s="1"/>
  <c r="P70" i="13" s="1"/>
  <c r="G68" i="42"/>
  <c r="J68" i="42" s="1"/>
  <c r="F69" i="13" s="1"/>
  <c r="P69" i="13" s="1"/>
  <c r="G67" i="42"/>
  <c r="J67" i="42" s="1"/>
  <c r="F68" i="13" s="1"/>
  <c r="P68" i="13" s="1"/>
  <c r="G66" i="42"/>
  <c r="J66" i="42" s="1"/>
  <c r="F67" i="13" s="1"/>
  <c r="P67" i="13" s="1"/>
  <c r="G65" i="42"/>
  <c r="J65" i="42" s="1"/>
  <c r="F65" i="13" s="1"/>
  <c r="P65" i="13" s="1"/>
  <c r="G64" i="42"/>
  <c r="J64" i="42" s="1"/>
  <c r="F64" i="13" s="1"/>
  <c r="P64" i="13" s="1"/>
  <c r="G63" i="42"/>
  <c r="J63" i="42" s="1"/>
  <c r="F63" i="13" s="1"/>
  <c r="P63" i="13" s="1"/>
  <c r="G62" i="42"/>
  <c r="J62" i="42" s="1"/>
  <c r="F62" i="13" s="1"/>
  <c r="P62" i="13" s="1"/>
  <c r="G61" i="42"/>
  <c r="J61" i="42" s="1"/>
  <c r="F61" i="13" s="1"/>
  <c r="P61" i="13" s="1"/>
  <c r="G60" i="42"/>
  <c r="J60" i="42" s="1"/>
  <c r="F60" i="13" s="1"/>
  <c r="P60" i="13" s="1"/>
  <c r="G59" i="42"/>
  <c r="J59" i="42" s="1"/>
  <c r="F59" i="13" s="1"/>
  <c r="P59" i="13" s="1"/>
  <c r="G58" i="42"/>
  <c r="J58" i="42" s="1"/>
  <c r="F58" i="13" s="1"/>
  <c r="P58" i="13" s="1"/>
  <c r="G57" i="42"/>
  <c r="J57" i="42" s="1"/>
  <c r="F57" i="13" s="1"/>
  <c r="P57" i="13" s="1"/>
  <c r="G56" i="42"/>
  <c r="J56" i="42" s="1"/>
  <c r="F56" i="13" s="1"/>
  <c r="P56" i="13" s="1"/>
  <c r="G55" i="42"/>
  <c r="J55" i="42" s="1"/>
  <c r="F55" i="13" s="1"/>
  <c r="G54" i="42"/>
  <c r="J54" i="42" s="1"/>
  <c r="F54" i="13" s="1"/>
  <c r="G53" i="42"/>
  <c r="J53" i="42" s="1"/>
  <c r="F53" i="13" s="1"/>
  <c r="P53" i="13" s="1"/>
  <c r="G52" i="42"/>
  <c r="J52" i="42" s="1"/>
  <c r="F52" i="13" s="1"/>
  <c r="P52" i="13" s="1"/>
  <c r="G51" i="42"/>
  <c r="J51" i="42" s="1"/>
  <c r="F51" i="13" s="1"/>
  <c r="P51" i="13" s="1"/>
  <c r="G50" i="42"/>
  <c r="J50" i="42" s="1"/>
  <c r="F50" i="13" s="1"/>
  <c r="P50" i="13" s="1"/>
  <c r="G49" i="42"/>
  <c r="J49" i="42" s="1"/>
  <c r="F49" i="13" s="1"/>
  <c r="P49" i="13" s="1"/>
  <c r="G48" i="42"/>
  <c r="J48" i="42" s="1"/>
  <c r="F48" i="13" s="1"/>
  <c r="G47" i="42"/>
  <c r="J47" i="42" s="1"/>
  <c r="F47" i="13" s="1"/>
  <c r="P47" i="13" s="1"/>
  <c r="G46" i="42"/>
  <c r="J46" i="42" s="1"/>
  <c r="F46" i="13" s="1"/>
  <c r="G45" i="42"/>
  <c r="J45" i="42" s="1"/>
  <c r="F45" i="13" s="1"/>
  <c r="P45" i="13" s="1"/>
  <c r="G44" i="42"/>
  <c r="J44" i="42" s="1"/>
  <c r="F44" i="13" s="1"/>
  <c r="P44" i="13" s="1"/>
  <c r="G43" i="42"/>
  <c r="J43" i="42" s="1"/>
  <c r="F43" i="13" s="1"/>
  <c r="G42" i="42"/>
  <c r="J42" i="42" s="1"/>
  <c r="F42" i="13" s="1"/>
  <c r="P42" i="13" s="1"/>
  <c r="G41" i="42"/>
  <c r="J41" i="42" s="1"/>
  <c r="F41" i="13" s="1"/>
  <c r="P41" i="13" s="1"/>
  <c r="G40" i="42"/>
  <c r="J40" i="42" s="1"/>
  <c r="F40" i="13" s="1"/>
  <c r="P40" i="13" s="1"/>
  <c r="G39" i="42"/>
  <c r="J39" i="42" s="1"/>
  <c r="F39" i="13" s="1"/>
  <c r="G38" i="42"/>
  <c r="J38" i="42" s="1"/>
  <c r="F38" i="13" s="1"/>
  <c r="P38" i="13" s="1"/>
  <c r="G37" i="42"/>
  <c r="J37" i="42" s="1"/>
  <c r="F37" i="13" s="1"/>
  <c r="P37" i="13" s="1"/>
  <c r="G36" i="42"/>
  <c r="J36" i="42" s="1"/>
  <c r="F36" i="13" s="1"/>
  <c r="P36" i="13" s="1"/>
  <c r="G35" i="42"/>
  <c r="J35" i="42" s="1"/>
  <c r="F35" i="13" s="1"/>
  <c r="P35" i="13" s="1"/>
  <c r="G34" i="42"/>
  <c r="J34" i="42" s="1"/>
  <c r="F34" i="13" s="1"/>
  <c r="P34" i="13" s="1"/>
  <c r="G33" i="42"/>
  <c r="J33" i="42" s="1"/>
  <c r="F33" i="13" s="1"/>
  <c r="G32" i="42"/>
  <c r="J32" i="42" s="1"/>
  <c r="F32" i="13" s="1"/>
  <c r="P32" i="13" s="1"/>
  <c r="G31" i="42"/>
  <c r="J31" i="42" s="1"/>
  <c r="F31" i="13" s="1"/>
  <c r="P31" i="13" s="1"/>
  <c r="G29" i="42"/>
  <c r="J29" i="42" s="1"/>
  <c r="F29" i="13" s="1"/>
  <c r="P29" i="13" s="1"/>
  <c r="G28" i="42"/>
  <c r="J28" i="42" s="1"/>
  <c r="F28" i="13" s="1"/>
  <c r="G27" i="42"/>
  <c r="J27" i="42" s="1"/>
  <c r="F27" i="13" s="1"/>
  <c r="P27" i="13" s="1"/>
  <c r="G26" i="42"/>
  <c r="J26" i="42" s="1"/>
  <c r="F26" i="13" s="1"/>
  <c r="P26" i="13" s="1"/>
  <c r="G25" i="42"/>
  <c r="J25" i="42" s="1"/>
  <c r="F25" i="13" s="1"/>
  <c r="P25" i="13" s="1"/>
  <c r="G24" i="42"/>
  <c r="J24" i="42" s="1"/>
  <c r="F24" i="13" s="1"/>
  <c r="P24" i="13" s="1"/>
  <c r="G23" i="42"/>
  <c r="J23" i="42" s="1"/>
  <c r="F23" i="13" s="1"/>
  <c r="P23" i="13" s="1"/>
  <c r="G22" i="42"/>
  <c r="J22" i="42" s="1"/>
  <c r="F22" i="13" s="1"/>
  <c r="P22" i="13" s="1"/>
  <c r="G21" i="42"/>
  <c r="J21" i="42" s="1"/>
  <c r="F21" i="13" s="1"/>
  <c r="G20" i="42"/>
  <c r="J20" i="42" s="1"/>
  <c r="F20" i="13" s="1"/>
  <c r="P20" i="13" s="1"/>
  <c r="G19" i="42"/>
  <c r="J19" i="42" s="1"/>
  <c r="F19" i="13" s="1"/>
  <c r="P19" i="13" s="1"/>
  <c r="G18" i="42"/>
  <c r="J18" i="42" s="1"/>
  <c r="F18" i="13" s="1"/>
  <c r="P18" i="13" s="1"/>
  <c r="G17" i="42"/>
  <c r="J17" i="42" s="1"/>
  <c r="F17" i="13" s="1"/>
  <c r="P17" i="13" s="1"/>
  <c r="G16" i="42"/>
  <c r="J16" i="42" s="1"/>
  <c r="F16" i="13" s="1"/>
  <c r="G15" i="42"/>
  <c r="J15" i="42" s="1"/>
  <c r="F15" i="13" s="1"/>
  <c r="P15" i="13" s="1"/>
  <c r="G14" i="42"/>
  <c r="J14" i="42" s="1"/>
  <c r="F14" i="13" s="1"/>
  <c r="P14" i="13" s="1"/>
  <c r="G13" i="42"/>
  <c r="J13" i="42" s="1"/>
  <c r="F13" i="13" s="1"/>
  <c r="G12" i="42"/>
  <c r="J12" i="42" s="1"/>
  <c r="F12" i="13" s="1"/>
  <c r="P12" i="13" s="1"/>
  <c r="G11" i="42"/>
  <c r="J11" i="42" s="1"/>
  <c r="F11" i="13" s="1"/>
  <c r="G10" i="42"/>
  <c r="J10" i="42" s="1"/>
  <c r="F10" i="13" s="1"/>
  <c r="P10" i="13" s="1"/>
  <c r="G9" i="42"/>
  <c r="J9" i="42" s="1"/>
  <c r="F9" i="13" s="1"/>
  <c r="P9" i="13" s="1"/>
  <c r="G8" i="42"/>
  <c r="J8" i="42" s="1"/>
  <c r="F8" i="13" s="1"/>
  <c r="P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P4" i="13" s="1"/>
  <c r="G3" i="42"/>
  <c r="J3" i="42" s="1"/>
  <c r="F3" i="13" s="1"/>
  <c r="P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G114" i="42" l="1"/>
  <c r="J114" i="42" s="1"/>
  <c r="F116" i="13" s="1"/>
  <c r="P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<sst xmlns="http://schemas.openxmlformats.org/spreadsheetml/2006/main" count="5559" uniqueCount="538">
  <si>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</si>
  <si>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</si>
  <si>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</si>
  <si>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</si>
  <si>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</si>
  <si>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</si>
  <si>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</si>
  <si>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</si>
  <si>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</si>
  <si>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</si>
  <si>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</si>
  <si>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</si>
  <si>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</si>
  <si>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</si>
  <si>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</si>
  <si>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</si>
  <si>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</si>
  <si>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</si>
  <si>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</si>
  <si>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</si>
  <si>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</si>
  <si>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</si>
  <si>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</si>
  <si>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</si>
  <si>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</si>
  <si>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</si>
  <si>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</si>
  <si>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</si>
  <si>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</si>
  <si>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</si>
  <si>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</si>
  <si>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</si>
  <si>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</si>
  <si>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</si>
  <si>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</si>
  <si>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</si>
  <si>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</si>
  <si>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</si>
  <si>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</si>
  <si>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</si>
  <si>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</si>
  <si>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</si>
  <si>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</si>
  <si>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</si>
  <si>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</si>
  <si>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</si>
  <si>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</si>
  <si>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</si>
  <si>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</si>
  <si>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</si>
  <si>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</si>
  <si>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</si>
  <si>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</si>
  <si>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</si>
  <si>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</si>
  <si>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</si>
  <si>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</si>
  <si>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</si>
  <si>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</si>
  <si>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</si>
  <si>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</si>
  <si>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</si>
  <si>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</si>
  <si>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</si>
  <si>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</si>
  <si>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</si>
  <si>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</si>
  <si>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</si>
  <si>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</si>
  <si>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</si>
  <si>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</si>
  <si>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</si>
  <si>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</si>
  <si>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</si>
  <si>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</si>
  <si>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</si>
  <si>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</si>
  <si>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</si>
  <si>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</si>
  <si>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</si>
  <si>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</si>
  <si>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</si>
  <si>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</si>
  <si>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</si>
  <si>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</si>
  <si>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</si>
  <si>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</si>
  <si>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</si>
  <si>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</si>
  <si>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</si>
  <si>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</si>
  <si>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</si>
  <si>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</si>
  <si>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</si>
  <si>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</si>
  <si>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</si>
  <si>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</si>
  <si>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</si>
  <si>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</si>
  <si>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</si>
  <si>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</si>
  <si>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</si>
  <si>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</si>
  <si>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</si>
  <si>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</si>
  <si>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</si>
  <si>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</si>
  <si>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</si>
  <si>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</si>
  <si>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</si>
  <si>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</si>
  <si>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</si>
  <si>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</si>
  <si>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</si>
  <si>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</si>
  <si>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</si>
  <si>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</si>
  <si>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</si>
  <si>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</si>
  <si>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</si>
  <si>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</si>
  <si>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</si>
  <si>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</si>
  <si>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</si>
  <si>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</si>
  <si>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</si>
  <si>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</si>
  <si>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</si>
  <si>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</si>
  <si>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</si>
  <si>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</si>
  <si>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</si>
  <si>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</si>
  <si>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</si>
  <si>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</si>
  <si>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</si>
  <si>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</si>
  <si>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</si>
  <si>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</si>
  <si>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</si>
  <si>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</si>
  <si>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</si>
  <si>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</si>
  <si>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</si>
  <si>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</si>
  <si>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</si>
  <si>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</si>
  <si>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</si>
  <si>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</si>
  <si>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</si>
  <si>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</si>
  <si>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</si>
  <si>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</si>
  <si>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</si>
  <si>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</si>
  <si>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</si>
  <si>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</si>
  <si>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</si>
  <si>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</si>
  <si>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</si>
  <si>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</si>
  <si>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</si>
  <si>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</si>
  <si>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</si>
  <si>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</si>
  <si>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</si>
  <si>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</si>
  <si>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</si>
  <si>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</si>
  <si>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</si>
  <si>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</si>
  <si>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</si>
  <si>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</si>
  <si>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</si>
  <si>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</si>
  <si>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</si>
  <si>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</si>
  <si>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</si>
  <si>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</si>
  <si>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</si>
  <si>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</si>
  <si>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</si>
  <si>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</si>
  <si>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</si>
  <si>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</si>
  <si>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</si>
  <si>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</si>
  <si>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</si>
  <si>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</si>
  <si>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</si>
  <si>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</si>
  <si>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</si>
  <si>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</si>
  <si>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</si>
  <si>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</si>
  <si>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</si>
  <si>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</si>
  <si>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</si>
  <si>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</si>
  <si>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</si>
  <si>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</si>
  <si>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</si>
  <si>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</si>
  <si>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</si>
  <si>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</si>
  <si>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</si>
  <si>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</si>
  <si>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</si>
  <si>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</si>
  <si>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</si>
  <si>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</si>
  <si>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</si>
  <si>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</si>
  <si>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</si>
  <si>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</si>
  <si>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</si>
  <si>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</si>
  <si>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</si>
  <si>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</si>
  <si>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</si>
  <si>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</si>
  <si>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</si>
  <si>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</si>
  <si>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</si>
  <si>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</si>
  <si>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</si>
  <si>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</si>
  <si>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</si>
  <si>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</si>
  <si>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</si>
  <si>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</si>
  <si>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</si>
  <si>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</si>
  <si>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</si>
  <si>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</si>
  <si>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</si>
  <si>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</si>
  <si>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</si>
  <si>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</si>
  <si>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</si>
  <si>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</si>
  <si>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</si>
  <si>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</si>
  <si>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</si>
  <si>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</si>
  <si>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</si>
  <si>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</si>
  <si>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</si>
  <si>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</si>
  <si>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</si>
  <si>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</si>
  <si>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</si>
  <si>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</si>
  <si>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</si>
  <si>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</si>
  <si>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</si>
  <si>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</si>
  <si>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</si>
  <si>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</si>
  <si>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</si>
  <si>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</si>
  <si>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</si>
  <si>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</si>
  <si>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</si>
  <si>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</si>
  <si>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</si>
  <si>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</si>
  <si>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</si>
  <si>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</si>
  <si>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</si>
  <si>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</si>
  <si>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</si>
  <si>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</si>
  <si>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</si>
  <si>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</si>
  <si>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</si>
  <si>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</si>
  <si>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</si>
  <si>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</si>
  <si>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</si>
  <si>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</si>
  <si>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</si>
  <si>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</si>
  <si>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</si>
  <si>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</si>
  <si>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</si>
  <si>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</si>
  <si>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</si>
  <si>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</si>
  <si>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</si>
  <si>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</si>
  <si>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</si>
  <si>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</si>
  <si>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</si>
  <si>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</si>
  <si>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</si>
  <si>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</si>
  <si>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</si>
  <si>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</si>
  <si>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</si>
  <si>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</si>
  <si>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</si>
  <si>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</si>
  <si>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</si>
  <si>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</si>
  <si>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</si>
  <si>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</si>
  <si>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</si>
  <si>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</si>
  <si>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</si>
  <si>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</si>
  <si>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</si>
  <si>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</si>
  <si>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</si>
  <si>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</si>
  <si>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</si>
  <si>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</si>
  <si>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</si>
  <si>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</si>
  <si>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</si>
  <si>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</si>
  <si>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</si>
  <si>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</si>
  <si>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</si>
  <si>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</si>
  <si>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</si>
  <si>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</si>
  <si>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</si>
  <si>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</si>
  <si>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</si>
  <si>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</si>
  <si>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</si>
  <si>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</si>
  <si>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</si>
  <si>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</si>
  <si>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</si>
  <si>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</si>
  <si>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</si>
  <si>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</si>
  <si>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</si>
  <si>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</si>
  <si>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</si>
  <si>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</si>
  <si>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</si>
  <si>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</si>
  <si>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</si>
  <si>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</si>
  <si>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</si>
  <si>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</si>
  <si>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</si>
  <si>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</si>
  <si>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</si>
  <si>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</si>
  <si>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</si>
  <si>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</si>
  <si>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</si>
  <si>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</si>
  <si>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</si>
  <si>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</si>
  <si>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</si>
  <si>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</si>
  <si>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</si>
  <si>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</si>
  <si>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</si>
  <si>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</si>
  <si>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</si>
  <si>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</si>
  <si>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</si>
  <si>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</si>
  <si>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</si>
  <si>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</si>
  <si>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</si>
  <si>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</si>
  <si>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</si>
  <si>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</si>
  <si>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</si>
  <si>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</si>
  <si>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</si>
  <si>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</si>
  <si>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</si>
  <si>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</si>
  <si>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</si>
  <si>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</si>
  <si>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</si>
  <si>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</si>
  <si>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</si>
  <si>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</si>
  <si>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</si>
  <si>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</si>
  <si>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</si>
  <si>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</si>
  <si>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</si>
  <si>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</si>
  <si>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</si>
  <si>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Helen Lazcano</t>
  </si>
  <si>
    <t>918-594-4827</t>
  </si>
  <si>
    <t>TCCHD-Broken Arrow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</si>
  <si>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</si>
  <si>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</si>
  <si>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</si>
  <si>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</si>
  <si>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</si>
  <si>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</si>
  <si>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</si>
  <si>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</si>
  <si>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</si>
  <si>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</si>
  <si>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</si>
  <si>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</si>
  <si>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</si>
  <si>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</si>
  <si>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</si>
  <si>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</si>
  <si>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Nina Wright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</si>
  <si>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</si>
  <si>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</si>
  <si>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</si>
  <si>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</si>
  <si>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</si>
  <si>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</si>
  <si>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</si>
  <si>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</si>
  <si>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</si>
  <si>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</si>
  <si>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</si>
  <si>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</si>
  <si>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</si>
  <si>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</si>
  <si>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</si>
  <si>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</si>
  <si>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</si>
  <si>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</si>
  <si>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</si>
  <si>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</si>
  <si>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</si>
  <si>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</si>
  <si>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</si>
  <si>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</si>
  <si>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</si>
  <si>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</si>
  <si>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</si>
  <si>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</si>
  <si>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</si>
  <si>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</si>
  <si>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</si>
  <si>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</si>
  <si>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</si>
  <si>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</si>
  <si>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</si>
  <si>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</si>
  <si>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</si>
  <si>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</si>
  <si>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</si>
  <si>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</si>
  <si>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</si>
  <si>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</si>
  <si>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</si>
  <si>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</si>
  <si>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</si>
  <si>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</si>
  <si>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</si>
  <si>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</si>
  <si>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</si>
  <si>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</si>
  <si>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</si>
  <si>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</si>
  <si>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</si>
  <si>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</si>
  <si>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</si>
  <si>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Stephanie Sewell</t>
  </si>
  <si>
    <t>918-689-7774</t>
  </si>
  <si>
    <t>Shavonne Jacobs</t>
  </si>
  <si>
    <t>* Independent WIC Clinic</t>
  </si>
  <si>
    <t>Jame LaCourse</t>
  </si>
  <si>
    <t>580-938-5538</t>
  </si>
  <si>
    <t>Sarah Farmer</t>
  </si>
  <si>
    <t>405-769-1368</t>
  </si>
  <si>
    <t>580-726-3316</t>
  </si>
  <si>
    <t>Angela Frazier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</si>
  <si>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</si>
  <si>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</si>
  <si>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</si>
  <si>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</si>
  <si>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</si>
  <si>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</si>
  <si>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</si>
  <si>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</si>
  <si>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</si>
  <si>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</si>
  <si>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</si>
  <si>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</si>
  <si>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</si>
  <si>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</si>
  <si>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</si>
  <si>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</si>
  <si>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</si>
  <si>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</si>
  <si>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</si>
  <si>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Reeva Crawford</t>
  </si>
  <si>
    <t>Kinsey Cargal</t>
  </si>
  <si>
    <t>Sheila Henderson</t>
  </si>
  <si>
    <t>Leslie Rojo</t>
  </si>
  <si>
    <t>NA</t>
  </si>
  <si>
    <t>Shyanna Clark</t>
  </si>
  <si>
    <t>Palyne Gaenir</t>
  </si>
  <si>
    <t>Dulce Anguiano</t>
  </si>
  <si>
    <t>405-527-6541 or 405-485-3319</t>
  </si>
  <si>
    <t>Amanda James</t>
  </si>
  <si>
    <t>405-262-0042 or 405-354-4872</t>
  </si>
  <si>
    <t>Erin Kos</t>
  </si>
  <si>
    <t>405-419-4244</t>
  </si>
  <si>
    <t>TOTAL</t>
  </si>
  <si>
    <t>Julie Schneberger</t>
  </si>
  <si>
    <t>Arik Thompson</t>
  </si>
  <si>
    <t>Anahi Lopez</t>
  </si>
  <si>
    <t>Kala Green</t>
  </si>
  <si>
    <t>Mathew Aguilar</t>
  </si>
  <si>
    <t>Nancy Ramirez</t>
  </si>
  <si>
    <t>Crystal Bennett</t>
  </si>
  <si>
    <t>Shayna Walters</t>
  </si>
  <si>
    <t>Margaret Key</t>
  </si>
  <si>
    <t>Maekayla Compton</t>
  </si>
  <si>
    <t>Whitney Mathes</t>
  </si>
  <si>
    <t>Joyce Pickett</t>
  </si>
  <si>
    <t>Christy Garvie</t>
  </si>
  <si>
    <t>Pamela McDonald</t>
  </si>
  <si>
    <t>Jasmine Delgadillo</t>
  </si>
  <si>
    <t>Marcella McFarland</t>
  </si>
  <si>
    <t>Jessica Rollins</t>
  </si>
  <si>
    <t>Whitney Pangle</t>
  </si>
  <si>
    <t>Marta Figueroa</t>
  </si>
  <si>
    <t>Maria Hernandez</t>
  </si>
  <si>
    <t>Erica Brady</t>
  </si>
  <si>
    <t>Karina Cervantes</t>
  </si>
  <si>
    <t>Christi Renee Spangler</t>
  </si>
  <si>
    <t>580-220-7903</t>
  </si>
  <si>
    <t>Donna RendonMendez</t>
  </si>
  <si>
    <t>Almetrice Alford Tottress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</si>
</sst>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30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8" fillId="0" borderId="0" xfId="0" applyFont="1" applyBorder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5" fillId="0" borderId="6" xfId="0" applyNumberFormat="1" applyFont="1" applyFill="1" applyBorder="1" applyAlignment="1" applyProtection="1">
      <alignment horizontal="center"/>
    </xf>
    <xf numFmtId="37" fontId="5" fillId="0" borderId="6" xfId="0" applyNumberFormat="1" applyFont="1" applyFill="1" applyBorder="1" applyProtection="1"/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49" fontId="5" fillId="0" borderId="6" xfId="0" quotePrefix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/>
    <xf numFmtId="0" fontId="8" fillId="0" borderId="8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4" xfId="0" applyFont="1" applyFill="1" applyBorder="1"/>
    <xf numFmtId="49" fontId="1" fillId="0" borderId="6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49" fontId="9" fillId="0" borderId="6" xfId="0" applyNumberFormat="1" applyFont="1" applyFill="1" applyBorder="1" applyAlignment="1" applyProtection="1">
      <alignment horizontal="left"/>
    </xf>
    <xf numFmtId="37" fontId="9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9" fontId="8" fillId="0" borderId="8" xfId="2" applyFont="1" applyBorder="1" applyAlignment="1">
      <alignment horizontal="center"/>
    </xf>
    <xf numFmtId="37" fontId="5" fillId="0" borderId="0" xfId="0" applyNumberFormat="1" applyFont="1"/>
    <xf numFmtId="165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8" fillId="0" borderId="0" xfId="0" applyFont="1" applyFill="1" applyBorder="1"/>
    <xf numFmtId="9" fontId="1" fillId="0" borderId="9" xfId="2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6640625"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  <col min="11" max="11" width="8.44140625" style="5" bestFit="1" customWidth="1"/>
    <col min="12" max="16384" width="5.6640625" style="3"/>
  </cols>
  <sheetData>
    <row r="1" spans="1:11" s="2" customFormat="1" x14ac:dyDescent="0.25">
      <c r="A1" s="64"/>
      <c r="B1" s="64"/>
      <c r="C1" s="64"/>
      <c r="D1" s="125">
        <v>44927</v>
      </c>
      <c r="E1" s="125"/>
      <c r="F1" s="125"/>
      <c r="G1" s="125"/>
      <c r="H1" s="125"/>
      <c r="I1" s="125"/>
      <c r="J1" s="65"/>
      <c r="K1" s="13"/>
    </row>
    <row r="2" spans="1:11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1"/>
    </row>
    <row r="3" spans="1:11" x14ac:dyDescent="0.25">
      <c r="A3" s="50" t="s">
        <v>9</v>
      </c>
      <c r="B3" s="50" t="s">
        <v>10</v>
      </c>
      <c r="C3" s="50" t="s">
        <v>11</v>
      </c>
      <c r="D3" s="69">
        <v>1</v>
      </c>
      <c r="E3" s="69">
        <v>26</v>
      </c>
      <c r="F3" s="69">
        <v>0</v>
      </c>
      <c r="G3" s="69">
        <f>SUM(D3:F3)</f>
        <v>27</v>
      </c>
      <c r="H3" s="69">
        <v>0</v>
      </c>
      <c r="I3" s="85">
        <v>28</v>
      </c>
      <c r="J3" s="70">
        <f t="shared" ref="J3:J77" si="0">G3/I3</f>
        <v>0.9642857142857143</v>
      </c>
    </row>
    <row r="4" spans="1:11" x14ac:dyDescent="0.25">
      <c r="A4" s="50" t="s">
        <v>12</v>
      </c>
      <c r="B4" s="50" t="s">
        <v>13</v>
      </c>
      <c r="C4" s="50" t="s">
        <v>13</v>
      </c>
      <c r="D4" s="69">
        <v>4</v>
      </c>
      <c r="E4" s="69">
        <v>27</v>
      </c>
      <c r="F4" s="69">
        <v>0</v>
      </c>
      <c r="G4" s="69">
        <f t="shared" ref="G4:G78" si="1">SUM(D4:F4)</f>
        <v>31</v>
      </c>
      <c r="H4" s="69">
        <v>1</v>
      </c>
      <c r="I4" s="69">
        <v>26</v>
      </c>
      <c r="J4" s="70">
        <f t="shared" si="0"/>
        <v>1.1923076923076923</v>
      </c>
    </row>
    <row r="5" spans="1:11" x14ac:dyDescent="0.25">
      <c r="A5" s="50" t="s">
        <v>14</v>
      </c>
      <c r="B5" s="50" t="s">
        <v>15</v>
      </c>
      <c r="C5" s="50" t="s">
        <v>15</v>
      </c>
      <c r="D5" s="69">
        <v>0</v>
      </c>
      <c r="E5" s="69">
        <v>11</v>
      </c>
      <c r="F5" s="69">
        <v>0</v>
      </c>
      <c r="G5" s="69">
        <f t="shared" si="1"/>
        <v>11</v>
      </c>
      <c r="H5" s="69">
        <v>0</v>
      </c>
      <c r="I5" s="85">
        <v>11</v>
      </c>
      <c r="J5" s="70">
        <f t="shared" si="0"/>
        <v>1</v>
      </c>
    </row>
    <row r="6" spans="1:11" x14ac:dyDescent="0.25">
      <c r="A6" s="50" t="s">
        <v>16</v>
      </c>
      <c r="B6" s="50" t="s">
        <v>17</v>
      </c>
      <c r="C6" s="50" t="s">
        <v>18</v>
      </c>
      <c r="D6" s="69">
        <v>0</v>
      </c>
      <c r="E6" s="69">
        <v>14</v>
      </c>
      <c r="F6" s="69">
        <v>0</v>
      </c>
      <c r="G6" s="69">
        <f t="shared" si="1"/>
        <v>14</v>
      </c>
      <c r="H6" s="69">
        <v>0</v>
      </c>
      <c r="I6" s="85">
        <v>16</v>
      </c>
      <c r="J6" s="70">
        <f t="shared" si="0"/>
        <v>0.875</v>
      </c>
    </row>
    <row r="7" spans="1:11" x14ac:dyDescent="0.25">
      <c r="A7" s="50" t="s">
        <v>19</v>
      </c>
      <c r="B7" s="50" t="s">
        <v>17</v>
      </c>
      <c r="C7" s="50" t="s">
        <v>20</v>
      </c>
      <c r="D7" s="69">
        <v>16</v>
      </c>
      <c r="E7" s="69">
        <v>52</v>
      </c>
      <c r="F7" s="69">
        <v>0</v>
      </c>
      <c r="G7" s="69">
        <f t="shared" si="1"/>
        <v>68</v>
      </c>
      <c r="H7" s="69">
        <v>3</v>
      </c>
      <c r="I7" s="85">
        <v>75</v>
      </c>
      <c r="J7" s="70">
        <f t="shared" si="0"/>
        <v>0.90666666666666662</v>
      </c>
    </row>
    <row r="8" spans="1:11" x14ac:dyDescent="0.25">
      <c r="A8" s="50" t="s">
        <v>21</v>
      </c>
      <c r="B8" s="50" t="s">
        <v>22</v>
      </c>
      <c r="C8" s="50" t="s">
        <v>23</v>
      </c>
      <c r="D8" s="69">
        <v>3</v>
      </c>
      <c r="E8" s="69">
        <v>22</v>
      </c>
      <c r="F8" s="69">
        <v>0</v>
      </c>
      <c r="G8" s="69">
        <f t="shared" si="1"/>
        <v>25</v>
      </c>
      <c r="H8" s="69">
        <v>1</v>
      </c>
      <c r="I8" s="85">
        <v>25</v>
      </c>
      <c r="J8" s="70">
        <f t="shared" si="0"/>
        <v>1</v>
      </c>
    </row>
    <row r="9" spans="1:11" x14ac:dyDescent="0.25">
      <c r="A9" s="50" t="s">
        <v>24</v>
      </c>
      <c r="B9" s="50" t="s">
        <v>25</v>
      </c>
      <c r="C9" s="50" t="s">
        <v>26</v>
      </c>
      <c r="D9" s="69">
        <v>8</v>
      </c>
      <c r="E9" s="69">
        <v>71</v>
      </c>
      <c r="F9" s="69">
        <v>0</v>
      </c>
      <c r="G9" s="69">
        <f t="shared" si="1"/>
        <v>79</v>
      </c>
      <c r="H9" s="69">
        <v>8</v>
      </c>
      <c r="I9" s="85">
        <v>85</v>
      </c>
      <c r="J9" s="70">
        <f t="shared" si="0"/>
        <v>0.92941176470588238</v>
      </c>
    </row>
    <row r="10" spans="1:11" x14ac:dyDescent="0.25">
      <c r="A10" s="50" t="s">
        <v>27</v>
      </c>
      <c r="B10" s="50" t="s">
        <v>28</v>
      </c>
      <c r="C10" s="50" t="s">
        <v>29</v>
      </c>
      <c r="D10" s="69">
        <v>0</v>
      </c>
      <c r="E10" s="69">
        <v>23</v>
      </c>
      <c r="F10" s="69">
        <v>0</v>
      </c>
      <c r="G10" s="69">
        <f t="shared" si="1"/>
        <v>23</v>
      </c>
      <c r="H10" s="69">
        <v>0</v>
      </c>
      <c r="I10" s="85">
        <v>22</v>
      </c>
      <c r="J10" s="70">
        <f t="shared" si="0"/>
        <v>1.0454545454545454</v>
      </c>
    </row>
    <row r="11" spans="1:11" x14ac:dyDescent="0.25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0</v>
      </c>
      <c r="G11" s="69">
        <f t="shared" si="1"/>
        <v>66</v>
      </c>
      <c r="H11" s="69">
        <v>1</v>
      </c>
      <c r="I11" s="69">
        <v>32</v>
      </c>
      <c r="J11" s="70">
        <f t="shared" si="0"/>
        <v>2.0625</v>
      </c>
    </row>
    <row r="12" spans="1:11" x14ac:dyDescent="0.25">
      <c r="A12" s="50" t="s">
        <v>33</v>
      </c>
      <c r="B12" s="50" t="s">
        <v>31</v>
      </c>
      <c r="C12" s="50" t="s">
        <v>34</v>
      </c>
      <c r="D12" s="69">
        <v>27</v>
      </c>
      <c r="E12" s="69">
        <v>270</v>
      </c>
      <c r="F12" s="69">
        <v>0</v>
      </c>
      <c r="G12" s="69">
        <f t="shared" si="1"/>
        <v>297</v>
      </c>
      <c r="H12" s="69">
        <v>22</v>
      </c>
      <c r="I12" s="69">
        <v>160</v>
      </c>
      <c r="J12" s="70">
        <f t="shared" si="0"/>
        <v>1.85625</v>
      </c>
    </row>
    <row r="13" spans="1:11" x14ac:dyDescent="0.25">
      <c r="A13" s="50" t="s">
        <v>35</v>
      </c>
      <c r="B13" s="50" t="s">
        <v>36</v>
      </c>
      <c r="C13" s="50" t="s">
        <v>37</v>
      </c>
      <c r="D13" s="69">
        <v>3</v>
      </c>
      <c r="E13" s="69">
        <v>69</v>
      </c>
      <c r="F13" s="69">
        <v>0</v>
      </c>
      <c r="G13" s="69">
        <f t="shared" si="1"/>
        <v>72</v>
      </c>
      <c r="H13" s="69">
        <v>0</v>
      </c>
      <c r="I13" s="85">
        <v>73</v>
      </c>
      <c r="J13" s="70">
        <f t="shared" si="0"/>
        <v>0.98630136986301364</v>
      </c>
    </row>
    <row r="14" spans="1:11" x14ac:dyDescent="0.25">
      <c r="A14" s="50" t="s">
        <v>38</v>
      </c>
      <c r="B14" s="50" t="s">
        <v>36</v>
      </c>
      <c r="C14" s="50" t="s">
        <v>39</v>
      </c>
      <c r="D14" s="69">
        <v>1</v>
      </c>
      <c r="E14" s="69">
        <v>14</v>
      </c>
      <c r="F14" s="69">
        <v>0</v>
      </c>
      <c r="G14" s="69">
        <f t="shared" si="1"/>
        <v>15</v>
      </c>
      <c r="H14" s="69">
        <v>0</v>
      </c>
      <c r="I14" s="69">
        <v>11</v>
      </c>
      <c r="J14" s="70">
        <f t="shared" si="0"/>
        <v>1.3636363636363635</v>
      </c>
    </row>
    <row r="15" spans="1:11" x14ac:dyDescent="0.25">
      <c r="A15" s="50" t="s">
        <v>40</v>
      </c>
      <c r="B15" s="50" t="s">
        <v>41</v>
      </c>
      <c r="C15" s="50" t="s">
        <v>42</v>
      </c>
      <c r="D15" s="69">
        <v>5</v>
      </c>
      <c r="E15" s="69">
        <v>50</v>
      </c>
      <c r="F15" s="69">
        <v>0</v>
      </c>
      <c r="G15" s="69">
        <f t="shared" si="1"/>
        <v>55</v>
      </c>
      <c r="H15" s="69">
        <v>0</v>
      </c>
      <c r="I15" s="85">
        <v>54</v>
      </c>
      <c r="J15" s="70">
        <f t="shared" si="0"/>
        <v>1.0185185185185186</v>
      </c>
    </row>
    <row r="16" spans="1:11" x14ac:dyDescent="0.25">
      <c r="A16" s="50" t="s">
        <v>43</v>
      </c>
      <c r="B16" s="50" t="s">
        <v>44</v>
      </c>
      <c r="C16" s="50" t="s">
        <v>45</v>
      </c>
      <c r="D16" s="69">
        <v>4</v>
      </c>
      <c r="E16" s="69">
        <v>53</v>
      </c>
      <c r="F16" s="69">
        <v>0</v>
      </c>
      <c r="G16" s="69">
        <f t="shared" si="1"/>
        <v>57</v>
      </c>
      <c r="H16" s="69">
        <v>4</v>
      </c>
      <c r="I16" s="69">
        <v>24</v>
      </c>
      <c r="J16" s="70">
        <f t="shared" si="0"/>
        <v>2.375</v>
      </c>
    </row>
    <row r="17" spans="1:22" x14ac:dyDescent="0.25">
      <c r="A17" s="50" t="s">
        <v>46</v>
      </c>
      <c r="B17" s="50" t="s">
        <v>47</v>
      </c>
      <c r="C17" s="50" t="s">
        <v>48</v>
      </c>
      <c r="D17" s="69">
        <v>13</v>
      </c>
      <c r="E17" s="69">
        <v>263</v>
      </c>
      <c r="F17" s="69">
        <v>0</v>
      </c>
      <c r="G17" s="69">
        <f t="shared" si="1"/>
        <v>276</v>
      </c>
      <c r="H17" s="69">
        <v>10</v>
      </c>
      <c r="I17" s="85">
        <v>290</v>
      </c>
      <c r="J17" s="70">
        <f t="shared" si="0"/>
        <v>0.9517241379310345</v>
      </c>
    </row>
    <row r="18" spans="1:22" s="17" customFormat="1" x14ac:dyDescent="0.25">
      <c r="A18" s="50" t="s">
        <v>49</v>
      </c>
      <c r="B18" s="50" t="s">
        <v>47</v>
      </c>
      <c r="C18" s="50" t="s">
        <v>50</v>
      </c>
      <c r="D18" s="69">
        <v>5</v>
      </c>
      <c r="E18" s="69">
        <v>166</v>
      </c>
      <c r="F18" s="69">
        <v>0</v>
      </c>
      <c r="G18" s="69">
        <f t="shared" si="1"/>
        <v>171</v>
      </c>
      <c r="H18" s="69">
        <v>5</v>
      </c>
      <c r="I18" s="69">
        <v>160</v>
      </c>
      <c r="J18" s="70">
        <f t="shared" si="0"/>
        <v>1.0687500000000001</v>
      </c>
      <c r="K18" s="16"/>
    </row>
    <row r="19" spans="1:22" x14ac:dyDescent="0.25">
      <c r="A19" s="50" t="s">
        <v>51</v>
      </c>
      <c r="B19" s="50" t="s">
        <v>52</v>
      </c>
      <c r="C19" s="50" t="s">
        <v>53</v>
      </c>
      <c r="D19" s="69">
        <v>1</v>
      </c>
      <c r="E19" s="69">
        <v>31</v>
      </c>
      <c r="F19" s="69">
        <v>0</v>
      </c>
      <c r="G19" s="69">
        <f t="shared" si="1"/>
        <v>32</v>
      </c>
      <c r="H19" s="69">
        <v>1</v>
      </c>
      <c r="I19" s="85">
        <v>16</v>
      </c>
      <c r="J19" s="70">
        <f t="shared" si="0"/>
        <v>2</v>
      </c>
    </row>
    <row r="20" spans="1:22" x14ac:dyDescent="0.25">
      <c r="A20" s="50" t="s">
        <v>54</v>
      </c>
      <c r="B20" s="50" t="s">
        <v>55</v>
      </c>
      <c r="C20" s="50" t="s">
        <v>56</v>
      </c>
      <c r="D20" s="69">
        <v>22</v>
      </c>
      <c r="E20" s="69">
        <v>327</v>
      </c>
      <c r="F20" s="69">
        <v>0</v>
      </c>
      <c r="G20" s="69">
        <f t="shared" si="1"/>
        <v>349</v>
      </c>
      <c r="H20" s="69">
        <v>8</v>
      </c>
      <c r="I20" s="85">
        <v>305</v>
      </c>
      <c r="J20" s="70">
        <f t="shared" si="0"/>
        <v>1.1442622950819672</v>
      </c>
    </row>
    <row r="21" spans="1:22" x14ac:dyDescent="0.25">
      <c r="A21" s="82" t="s">
        <v>57</v>
      </c>
      <c r="B21" s="50" t="s">
        <v>55</v>
      </c>
      <c r="C21" s="50" t="s">
        <v>420</v>
      </c>
      <c r="D21" s="69">
        <v>0</v>
      </c>
      <c r="E21" s="69">
        <v>7</v>
      </c>
      <c r="F21" s="69">
        <v>0</v>
      </c>
      <c r="G21" s="69">
        <f t="shared" si="1"/>
        <v>7</v>
      </c>
      <c r="H21" s="69">
        <v>0</v>
      </c>
      <c r="I21" s="85">
        <v>7</v>
      </c>
      <c r="J21" s="70">
        <f t="shared" si="0"/>
        <v>1</v>
      </c>
    </row>
    <row r="22" spans="1:22" x14ac:dyDescent="0.25">
      <c r="A22" s="82" t="s">
        <v>484</v>
      </c>
      <c r="B22" s="50" t="s">
        <v>55</v>
      </c>
      <c r="C22" s="50" t="s">
        <v>485</v>
      </c>
      <c r="D22" s="69" t="s">
        <v>502</v>
      </c>
      <c r="E22" s="69" t="s">
        <v>502</v>
      </c>
      <c r="F22" s="69" t="s">
        <v>502</v>
      </c>
      <c r="G22" s="69">
        <f t="shared" si="1"/>
        <v>0</v>
      </c>
      <c r="H22" s="69" t="s">
        <v>502</v>
      </c>
      <c r="I22" s="69">
        <v>0</v>
      </c>
      <c r="J22" s="70" t="e">
        <v>#DIV/0!</v>
      </c>
    </row>
    <row r="23" spans="1:22" x14ac:dyDescent="0.25">
      <c r="A23" s="50" t="s">
        <v>59</v>
      </c>
      <c r="B23" s="50" t="s">
        <v>60</v>
      </c>
      <c r="C23" s="50" t="s">
        <v>61</v>
      </c>
      <c r="D23" s="69">
        <v>2</v>
      </c>
      <c r="E23" s="69">
        <v>16</v>
      </c>
      <c r="F23" s="69">
        <v>0</v>
      </c>
      <c r="G23" s="69">
        <f t="shared" si="1"/>
        <v>18</v>
      </c>
      <c r="H23" s="69">
        <v>1</v>
      </c>
      <c r="I23" s="85">
        <v>16</v>
      </c>
      <c r="J23" s="70">
        <f t="shared" si="0"/>
        <v>1.125</v>
      </c>
    </row>
    <row r="24" spans="1:22" x14ac:dyDescent="0.25">
      <c r="A24" s="50" t="s">
        <v>62</v>
      </c>
      <c r="B24" s="50" t="s">
        <v>63</v>
      </c>
      <c r="C24" s="50" t="s">
        <v>64</v>
      </c>
      <c r="D24" s="69">
        <v>3</v>
      </c>
      <c r="E24" s="69">
        <v>45</v>
      </c>
      <c r="F24" s="69">
        <v>0</v>
      </c>
      <c r="G24" s="69">
        <f t="shared" si="1"/>
        <v>48</v>
      </c>
      <c r="H24" s="69">
        <v>0</v>
      </c>
      <c r="I24" s="85">
        <v>48</v>
      </c>
      <c r="J24" s="70">
        <f t="shared" si="0"/>
        <v>1</v>
      </c>
    </row>
    <row r="25" spans="1:22" x14ac:dyDescent="0.25">
      <c r="A25" s="50" t="s">
        <v>65</v>
      </c>
      <c r="B25" s="50" t="s">
        <v>66</v>
      </c>
      <c r="C25" s="50" t="s">
        <v>67</v>
      </c>
      <c r="D25" s="69">
        <v>9</v>
      </c>
      <c r="E25" s="69">
        <v>127</v>
      </c>
      <c r="F25" s="69">
        <v>0</v>
      </c>
      <c r="G25" s="69">
        <f t="shared" si="1"/>
        <v>136</v>
      </c>
      <c r="H25" s="69">
        <v>10</v>
      </c>
      <c r="I25" s="69">
        <v>139</v>
      </c>
      <c r="J25" s="70">
        <f t="shared" si="0"/>
        <v>0.97841726618705038</v>
      </c>
    </row>
    <row r="26" spans="1:22" x14ac:dyDescent="0.25">
      <c r="A26" s="50" t="s">
        <v>68</v>
      </c>
      <c r="B26" s="50" t="s">
        <v>66</v>
      </c>
      <c r="C26" s="50" t="s">
        <v>69</v>
      </c>
      <c r="D26" s="69">
        <v>3</v>
      </c>
      <c r="E26" s="69">
        <v>64</v>
      </c>
      <c r="F26" s="69">
        <v>0</v>
      </c>
      <c r="G26" s="69">
        <f t="shared" si="1"/>
        <v>67</v>
      </c>
      <c r="H26" s="69">
        <v>3</v>
      </c>
      <c r="I26" s="85">
        <v>38</v>
      </c>
      <c r="J26" s="70">
        <f t="shared" si="0"/>
        <v>1.763157894736842</v>
      </c>
    </row>
    <row r="27" spans="1:22" x14ac:dyDescent="0.25">
      <c r="A27" s="50" t="s">
        <v>70</v>
      </c>
      <c r="B27" s="50" t="s">
        <v>71</v>
      </c>
      <c r="C27" s="50" t="s">
        <v>72</v>
      </c>
      <c r="D27" s="69">
        <v>2</v>
      </c>
      <c r="E27" s="69">
        <v>41</v>
      </c>
      <c r="F27" s="69">
        <v>0</v>
      </c>
      <c r="G27" s="69">
        <f t="shared" si="1"/>
        <v>43</v>
      </c>
      <c r="H27" s="69">
        <v>1</v>
      </c>
      <c r="I27" s="85">
        <v>49</v>
      </c>
      <c r="J27" s="70">
        <f t="shared" si="0"/>
        <v>0.87755102040816324</v>
      </c>
    </row>
    <row r="28" spans="1:22" x14ac:dyDescent="0.25">
      <c r="A28" s="84" t="s">
        <v>73</v>
      </c>
      <c r="B28" s="50" t="s">
        <v>71</v>
      </c>
      <c r="C28" s="50" t="s">
        <v>74</v>
      </c>
      <c r="D28" s="69">
        <v>3</v>
      </c>
      <c r="E28" s="69">
        <v>38</v>
      </c>
      <c r="F28" s="69">
        <v>0</v>
      </c>
      <c r="G28" s="69">
        <f t="shared" si="1"/>
        <v>41</v>
      </c>
      <c r="H28" s="69">
        <v>3</v>
      </c>
      <c r="I28" s="85">
        <v>39</v>
      </c>
      <c r="J28" s="70">
        <f t="shared" si="0"/>
        <v>1.0512820512820513</v>
      </c>
    </row>
    <row r="29" spans="1:22" s="17" customFormat="1" x14ac:dyDescent="0.25">
      <c r="A29" s="50" t="s">
        <v>75</v>
      </c>
      <c r="B29" s="50" t="s">
        <v>76</v>
      </c>
      <c r="C29" s="50" t="s">
        <v>77</v>
      </c>
      <c r="D29" s="69">
        <v>7</v>
      </c>
      <c r="E29" s="69">
        <v>60</v>
      </c>
      <c r="F29" s="69">
        <v>0</v>
      </c>
      <c r="G29" s="69">
        <f t="shared" si="1"/>
        <v>67</v>
      </c>
      <c r="H29" s="69">
        <v>7</v>
      </c>
      <c r="I29" s="85">
        <v>60</v>
      </c>
      <c r="J29" s="70">
        <f t="shared" si="0"/>
        <v>1.1166666666666667</v>
      </c>
      <c r="K29" s="16"/>
    </row>
    <row r="30" spans="1:22" x14ac:dyDescent="0.25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5">
        <v>2</v>
      </c>
      <c r="J30" s="70">
        <f t="shared" si="0"/>
        <v>1</v>
      </c>
    </row>
    <row r="31" spans="1:22" x14ac:dyDescent="0.25">
      <c r="A31" s="86" t="s">
        <v>81</v>
      </c>
      <c r="B31" s="86" t="s">
        <v>82</v>
      </c>
      <c r="C31" s="86" t="s">
        <v>83</v>
      </c>
      <c r="D31" s="87">
        <v>0</v>
      </c>
      <c r="E31" s="87">
        <v>0</v>
      </c>
      <c r="F31" s="87">
        <v>0</v>
      </c>
      <c r="G31" s="87">
        <f t="shared" si="1"/>
        <v>0</v>
      </c>
      <c r="H31" s="87">
        <v>0</v>
      </c>
      <c r="I31" s="87">
        <v>5</v>
      </c>
      <c r="J31" s="88">
        <f t="shared" si="0"/>
        <v>0</v>
      </c>
      <c r="V31" s="3" t="s">
        <v>87</v>
      </c>
    </row>
    <row r="32" spans="1:22" x14ac:dyDescent="0.25">
      <c r="A32" s="50" t="s">
        <v>84</v>
      </c>
      <c r="B32" s="50" t="s">
        <v>85</v>
      </c>
      <c r="C32" s="50" t="s">
        <v>86</v>
      </c>
      <c r="D32" s="69">
        <v>19</v>
      </c>
      <c r="E32" s="69">
        <v>181</v>
      </c>
      <c r="F32" s="69">
        <v>0</v>
      </c>
      <c r="G32" s="69">
        <f t="shared" si="1"/>
        <v>200</v>
      </c>
      <c r="H32" s="69">
        <v>0</v>
      </c>
      <c r="I32" s="85">
        <v>211</v>
      </c>
      <c r="J32" s="70">
        <f t="shared" si="0"/>
        <v>0.94786729857819907</v>
      </c>
    </row>
    <row r="33" spans="1:10" s="5" customFormat="1" x14ac:dyDescent="0.25">
      <c r="A33" s="50" t="s">
        <v>88</v>
      </c>
      <c r="B33" s="50" t="s">
        <v>89</v>
      </c>
      <c r="C33" s="50" t="s">
        <v>90</v>
      </c>
      <c r="D33" s="69">
        <v>4</v>
      </c>
      <c r="E33" s="69">
        <v>36</v>
      </c>
      <c r="F33" s="69">
        <v>0</v>
      </c>
      <c r="G33" s="69">
        <f t="shared" si="1"/>
        <v>40</v>
      </c>
      <c r="H33" s="69">
        <v>4</v>
      </c>
      <c r="I33" s="85">
        <v>40</v>
      </c>
      <c r="J33" s="70">
        <f t="shared" si="0"/>
        <v>1</v>
      </c>
    </row>
    <row r="34" spans="1:10" s="5" customFormat="1" x14ac:dyDescent="0.25">
      <c r="A34" s="86" t="s">
        <v>91</v>
      </c>
      <c r="B34" s="86" t="s">
        <v>92</v>
      </c>
      <c r="C34" s="86" t="s">
        <v>93</v>
      </c>
      <c r="D34" s="87">
        <v>3</v>
      </c>
      <c r="E34" s="87">
        <v>71</v>
      </c>
      <c r="F34" s="87">
        <v>0</v>
      </c>
      <c r="G34" s="87">
        <f t="shared" si="1"/>
        <v>74</v>
      </c>
      <c r="H34" s="87">
        <v>3</v>
      </c>
      <c r="I34" s="87">
        <v>105</v>
      </c>
      <c r="J34" s="88">
        <f t="shared" si="0"/>
        <v>0.70476190476190481</v>
      </c>
    </row>
    <row r="35" spans="1:10" s="5" customFormat="1" x14ac:dyDescent="0.25">
      <c r="A35" s="50" t="s">
        <v>94</v>
      </c>
      <c r="B35" s="50" t="s">
        <v>95</v>
      </c>
      <c r="C35" s="50" t="s">
        <v>96</v>
      </c>
      <c r="D35" s="69">
        <v>0</v>
      </c>
      <c r="E35" s="69">
        <v>9</v>
      </c>
      <c r="F35" s="69">
        <v>0</v>
      </c>
      <c r="G35" s="69">
        <f t="shared" si="1"/>
        <v>9</v>
      </c>
      <c r="H35" s="69">
        <v>0</v>
      </c>
      <c r="I35" s="85">
        <v>9</v>
      </c>
      <c r="J35" s="70">
        <f t="shared" si="0"/>
        <v>1</v>
      </c>
    </row>
    <row r="36" spans="1:10" x14ac:dyDescent="0.25">
      <c r="A36" s="50" t="s">
        <v>97</v>
      </c>
      <c r="B36" s="50" t="s">
        <v>98</v>
      </c>
      <c r="C36" s="50" t="s">
        <v>99</v>
      </c>
      <c r="D36" s="69">
        <v>1</v>
      </c>
      <c r="E36" s="69">
        <v>12</v>
      </c>
      <c r="F36" s="69">
        <v>0</v>
      </c>
      <c r="G36" s="69">
        <f t="shared" si="1"/>
        <v>13</v>
      </c>
      <c r="H36" s="69">
        <v>1</v>
      </c>
      <c r="I36" s="85">
        <v>12</v>
      </c>
      <c r="J36" s="70">
        <f t="shared" si="0"/>
        <v>1.0833333333333333</v>
      </c>
    </row>
    <row r="37" spans="1:10" s="5" customFormat="1" x14ac:dyDescent="0.25">
      <c r="A37" s="50" t="s">
        <v>100</v>
      </c>
      <c r="B37" s="50" t="s">
        <v>101</v>
      </c>
      <c r="C37" s="50" t="s">
        <v>102</v>
      </c>
      <c r="D37" s="69">
        <v>0</v>
      </c>
      <c r="E37" s="69">
        <v>12</v>
      </c>
      <c r="F37" s="69">
        <v>0</v>
      </c>
      <c r="G37" s="69">
        <f t="shared" si="1"/>
        <v>12</v>
      </c>
      <c r="H37" s="69">
        <v>0</v>
      </c>
      <c r="I37" s="85">
        <v>15</v>
      </c>
      <c r="J37" s="70">
        <f t="shared" si="0"/>
        <v>0.8</v>
      </c>
    </row>
    <row r="38" spans="1:10" x14ac:dyDescent="0.25">
      <c r="A38" s="50" t="s">
        <v>103</v>
      </c>
      <c r="B38" s="50" t="s">
        <v>104</v>
      </c>
      <c r="C38" s="50" t="s">
        <v>105</v>
      </c>
      <c r="D38" s="69">
        <v>0</v>
      </c>
      <c r="E38" s="69">
        <v>7</v>
      </c>
      <c r="F38" s="69">
        <v>0</v>
      </c>
      <c r="G38" s="69">
        <f t="shared" si="1"/>
        <v>7</v>
      </c>
      <c r="H38" s="69">
        <v>0</v>
      </c>
      <c r="I38" s="85">
        <v>7</v>
      </c>
      <c r="J38" s="70">
        <f t="shared" si="0"/>
        <v>1</v>
      </c>
    </row>
    <row r="39" spans="1:10" x14ac:dyDescent="0.25">
      <c r="A39" s="50" t="s">
        <v>106</v>
      </c>
      <c r="B39" s="50" t="s">
        <v>107</v>
      </c>
      <c r="C39" s="50" t="s">
        <v>108</v>
      </c>
      <c r="D39" s="69">
        <v>0</v>
      </c>
      <c r="E39" s="69">
        <v>23</v>
      </c>
      <c r="F39" s="69">
        <v>0</v>
      </c>
      <c r="G39" s="69">
        <f t="shared" si="1"/>
        <v>23</v>
      </c>
      <c r="H39" s="69">
        <v>0</v>
      </c>
      <c r="I39" s="85">
        <v>21</v>
      </c>
      <c r="J39" s="70">
        <f t="shared" si="0"/>
        <v>1.0952380952380953</v>
      </c>
    </row>
    <row r="40" spans="1:10" x14ac:dyDescent="0.25">
      <c r="A40" s="50" t="s">
        <v>109</v>
      </c>
      <c r="B40" s="50" t="s">
        <v>110</v>
      </c>
      <c r="C40" s="50" t="s">
        <v>111</v>
      </c>
      <c r="D40" s="69">
        <v>0</v>
      </c>
      <c r="E40" s="69">
        <v>44</v>
      </c>
      <c r="F40" s="69">
        <v>0</v>
      </c>
      <c r="G40" s="69">
        <f t="shared" si="1"/>
        <v>44</v>
      </c>
      <c r="H40" s="69">
        <v>0</v>
      </c>
      <c r="I40" s="69">
        <v>42</v>
      </c>
      <c r="J40" s="70">
        <f t="shared" si="0"/>
        <v>1.0476190476190477</v>
      </c>
    </row>
    <row r="41" spans="1:10" x14ac:dyDescent="0.25">
      <c r="A41" s="50" t="s">
        <v>112</v>
      </c>
      <c r="B41" s="50" t="s">
        <v>113</v>
      </c>
      <c r="C41" s="50" t="s">
        <v>114</v>
      </c>
      <c r="D41" s="69">
        <v>8</v>
      </c>
      <c r="E41" s="69">
        <v>111</v>
      </c>
      <c r="F41" s="69">
        <v>0</v>
      </c>
      <c r="G41" s="69">
        <f t="shared" si="1"/>
        <v>119</v>
      </c>
      <c r="H41" s="69">
        <v>6</v>
      </c>
      <c r="I41" s="85">
        <v>102</v>
      </c>
      <c r="J41" s="70">
        <f t="shared" si="0"/>
        <v>1.1666666666666667</v>
      </c>
    </row>
    <row r="42" spans="1:10" x14ac:dyDescent="0.25">
      <c r="A42" s="50" t="s">
        <v>115</v>
      </c>
      <c r="B42" s="50" t="s">
        <v>116</v>
      </c>
      <c r="C42" s="50" t="s">
        <v>117</v>
      </c>
      <c r="D42" s="69">
        <v>0</v>
      </c>
      <c r="E42" s="69">
        <v>9</v>
      </c>
      <c r="F42" s="69">
        <v>0</v>
      </c>
      <c r="G42" s="69">
        <f t="shared" si="1"/>
        <v>9</v>
      </c>
      <c r="H42" s="69">
        <v>0</v>
      </c>
      <c r="I42" s="85">
        <v>7</v>
      </c>
      <c r="J42" s="70">
        <f t="shared" si="0"/>
        <v>1.2857142857142858</v>
      </c>
    </row>
    <row r="43" spans="1:10" s="5" customFormat="1" x14ac:dyDescent="0.25">
      <c r="A43" s="50" t="s">
        <v>118</v>
      </c>
      <c r="B43" s="50" t="s">
        <v>119</v>
      </c>
      <c r="C43" s="50" t="s">
        <v>120</v>
      </c>
      <c r="D43" s="69">
        <v>2</v>
      </c>
      <c r="E43" s="69">
        <v>10</v>
      </c>
      <c r="F43" s="69">
        <v>0</v>
      </c>
      <c r="G43" s="69">
        <f t="shared" si="1"/>
        <v>12</v>
      </c>
      <c r="H43" s="69">
        <v>2</v>
      </c>
      <c r="I43" s="69">
        <v>10</v>
      </c>
      <c r="J43" s="70">
        <f t="shared" si="0"/>
        <v>1.2</v>
      </c>
    </row>
    <row r="44" spans="1:10" s="5" customFormat="1" x14ac:dyDescent="0.25">
      <c r="A44" s="50" t="s">
        <v>121</v>
      </c>
      <c r="B44" s="50" t="s">
        <v>122</v>
      </c>
      <c r="C44" s="50" t="s">
        <v>123</v>
      </c>
      <c r="D44" s="69">
        <v>2</v>
      </c>
      <c r="E44" s="69">
        <v>81</v>
      </c>
      <c r="F44" s="69">
        <v>0</v>
      </c>
      <c r="G44" s="69">
        <f t="shared" si="1"/>
        <v>83</v>
      </c>
      <c r="H44" s="69">
        <v>0</v>
      </c>
      <c r="I44" s="69">
        <v>85</v>
      </c>
      <c r="J44" s="70">
        <f t="shared" si="0"/>
        <v>0.97647058823529409</v>
      </c>
    </row>
    <row r="45" spans="1:10" s="5" customFormat="1" x14ac:dyDescent="0.25">
      <c r="A45" s="50" t="s">
        <v>124</v>
      </c>
      <c r="B45" s="50" t="s">
        <v>122</v>
      </c>
      <c r="C45" s="50" t="s">
        <v>125</v>
      </c>
      <c r="D45" s="69">
        <v>1</v>
      </c>
      <c r="E45" s="69">
        <v>31</v>
      </c>
      <c r="F45" s="69">
        <v>4</v>
      </c>
      <c r="G45" s="69">
        <f t="shared" si="1"/>
        <v>36</v>
      </c>
      <c r="H45" s="69">
        <v>0</v>
      </c>
      <c r="I45" s="69">
        <v>21</v>
      </c>
      <c r="J45" s="70">
        <f t="shared" si="0"/>
        <v>1.7142857142857142</v>
      </c>
    </row>
    <row r="46" spans="1:10" s="5" customFormat="1" x14ac:dyDescent="0.25">
      <c r="A46" s="50" t="s">
        <v>126</v>
      </c>
      <c r="B46" s="50" t="s">
        <v>127</v>
      </c>
      <c r="C46" s="50" t="s">
        <v>127</v>
      </c>
      <c r="D46" s="69">
        <v>2</v>
      </c>
      <c r="E46" s="69">
        <v>34</v>
      </c>
      <c r="F46" s="69">
        <v>0</v>
      </c>
      <c r="G46" s="69">
        <f t="shared" si="1"/>
        <v>36</v>
      </c>
      <c r="H46" s="69">
        <v>2</v>
      </c>
      <c r="I46" s="85">
        <v>35</v>
      </c>
      <c r="J46" s="70">
        <f t="shared" si="0"/>
        <v>1.0285714285714285</v>
      </c>
    </row>
    <row r="47" spans="1:10" x14ac:dyDescent="0.25">
      <c r="A47" s="50" t="s">
        <v>128</v>
      </c>
      <c r="B47" s="50" t="s">
        <v>129</v>
      </c>
      <c r="C47" s="50" t="s">
        <v>130</v>
      </c>
      <c r="D47" s="69">
        <v>5</v>
      </c>
      <c r="E47" s="69">
        <v>46</v>
      </c>
      <c r="F47" s="69">
        <v>0</v>
      </c>
      <c r="G47" s="69">
        <f t="shared" si="1"/>
        <v>51</v>
      </c>
      <c r="H47" s="69">
        <v>1</v>
      </c>
      <c r="I47" s="85">
        <v>30</v>
      </c>
      <c r="J47" s="70">
        <f t="shared" si="0"/>
        <v>1.7</v>
      </c>
    </row>
    <row r="48" spans="1:10" s="5" customFormat="1" x14ac:dyDescent="0.25">
      <c r="A48" s="50" t="s">
        <v>131</v>
      </c>
      <c r="B48" s="50" t="s">
        <v>132</v>
      </c>
      <c r="C48" s="50" t="s">
        <v>133</v>
      </c>
      <c r="D48" s="69">
        <v>1</v>
      </c>
      <c r="E48" s="69">
        <v>20</v>
      </c>
      <c r="F48" s="69">
        <v>0</v>
      </c>
      <c r="G48" s="69">
        <f t="shared" si="1"/>
        <v>21</v>
      </c>
      <c r="H48" s="69">
        <v>0</v>
      </c>
      <c r="I48" s="85">
        <v>20</v>
      </c>
      <c r="J48" s="70">
        <f t="shared" si="0"/>
        <v>1.05</v>
      </c>
    </row>
    <row r="49" spans="1:10" s="5" customFormat="1" x14ac:dyDescent="0.25">
      <c r="A49" s="50" t="s">
        <v>134</v>
      </c>
      <c r="B49" s="50" t="s">
        <v>135</v>
      </c>
      <c r="C49" s="50" t="s">
        <v>136</v>
      </c>
      <c r="D49" s="69">
        <v>7</v>
      </c>
      <c r="E49" s="69">
        <v>85</v>
      </c>
      <c r="F49" s="69">
        <v>0</v>
      </c>
      <c r="G49" s="69">
        <f t="shared" si="1"/>
        <v>92</v>
      </c>
      <c r="H49" s="69">
        <v>0</v>
      </c>
      <c r="I49" s="69">
        <v>99</v>
      </c>
      <c r="J49" s="70">
        <f t="shared" si="0"/>
        <v>0.92929292929292928</v>
      </c>
    </row>
    <row r="50" spans="1:10" s="5" customFormat="1" x14ac:dyDescent="0.25">
      <c r="A50" s="50" t="s">
        <v>137</v>
      </c>
      <c r="B50" s="50" t="s">
        <v>138</v>
      </c>
      <c r="C50" s="50" t="s">
        <v>139</v>
      </c>
      <c r="D50" s="69">
        <v>8</v>
      </c>
      <c r="E50" s="69">
        <v>108</v>
      </c>
      <c r="F50" s="69">
        <v>0</v>
      </c>
      <c r="G50" s="69">
        <f t="shared" si="1"/>
        <v>116</v>
      </c>
      <c r="H50" s="69">
        <v>0</v>
      </c>
      <c r="I50" s="85">
        <v>87</v>
      </c>
      <c r="J50" s="70">
        <f t="shared" si="0"/>
        <v>1.3333333333333333</v>
      </c>
    </row>
    <row r="51" spans="1:10" s="5" customFormat="1" x14ac:dyDescent="0.25">
      <c r="A51" s="50" t="s">
        <v>140</v>
      </c>
      <c r="B51" s="50" t="s">
        <v>141</v>
      </c>
      <c r="C51" s="50" t="s">
        <v>142</v>
      </c>
      <c r="D51" s="69">
        <v>8</v>
      </c>
      <c r="E51" s="69">
        <v>72</v>
      </c>
      <c r="F51" s="69">
        <v>0</v>
      </c>
      <c r="G51" s="69">
        <f t="shared" si="1"/>
        <v>80</v>
      </c>
      <c r="H51" s="69">
        <v>3</v>
      </c>
      <c r="I51" s="85">
        <v>81</v>
      </c>
      <c r="J51" s="70">
        <f t="shared" si="0"/>
        <v>0.98765432098765427</v>
      </c>
    </row>
    <row r="52" spans="1:10" s="5" customFormat="1" x14ac:dyDescent="0.25">
      <c r="A52" s="50" t="s">
        <v>143</v>
      </c>
      <c r="B52" s="50" t="s">
        <v>144</v>
      </c>
      <c r="C52" s="50" t="s">
        <v>145</v>
      </c>
      <c r="D52" s="69">
        <v>1</v>
      </c>
      <c r="E52" s="69">
        <v>34</v>
      </c>
      <c r="F52" s="69">
        <v>0</v>
      </c>
      <c r="G52" s="69">
        <f t="shared" si="1"/>
        <v>35</v>
      </c>
      <c r="H52" s="69">
        <v>0</v>
      </c>
      <c r="I52" s="69">
        <v>36</v>
      </c>
      <c r="J52" s="70">
        <f t="shared" si="0"/>
        <v>0.97222222222222221</v>
      </c>
    </row>
    <row r="53" spans="1:10" s="5" customFormat="1" x14ac:dyDescent="0.25">
      <c r="A53" s="86" t="s">
        <v>146</v>
      </c>
      <c r="B53" s="86" t="s">
        <v>147</v>
      </c>
      <c r="C53" s="86" t="s">
        <v>148</v>
      </c>
      <c r="D53" s="87">
        <v>1</v>
      </c>
      <c r="E53" s="87">
        <v>11</v>
      </c>
      <c r="F53" s="87">
        <v>0</v>
      </c>
      <c r="G53" s="87">
        <f t="shared" si="1"/>
        <v>12</v>
      </c>
      <c r="H53" s="87">
        <v>0</v>
      </c>
      <c r="I53" s="87">
        <v>21</v>
      </c>
      <c r="J53" s="88">
        <f t="shared" si="0"/>
        <v>0.5714285714285714</v>
      </c>
    </row>
    <row r="54" spans="1:10" s="5" customFormat="1" x14ac:dyDescent="0.25">
      <c r="A54" s="50" t="s">
        <v>149</v>
      </c>
      <c r="B54" s="50" t="s">
        <v>147</v>
      </c>
      <c r="C54" s="50" t="s">
        <v>150</v>
      </c>
      <c r="D54" s="69">
        <v>3</v>
      </c>
      <c r="E54" s="69">
        <v>27</v>
      </c>
      <c r="F54" s="69">
        <v>0</v>
      </c>
      <c r="G54" s="69">
        <f t="shared" si="1"/>
        <v>30</v>
      </c>
      <c r="H54" s="69">
        <v>0</v>
      </c>
      <c r="I54" s="85">
        <v>26</v>
      </c>
      <c r="J54" s="70">
        <f t="shared" si="0"/>
        <v>1.1538461538461537</v>
      </c>
    </row>
    <row r="55" spans="1:10" x14ac:dyDescent="0.25">
      <c r="A55" s="50" t="s">
        <v>151</v>
      </c>
      <c r="B55" s="50" t="s">
        <v>152</v>
      </c>
      <c r="C55" s="50" t="s">
        <v>153</v>
      </c>
      <c r="D55" s="69">
        <v>4</v>
      </c>
      <c r="E55" s="69">
        <v>63</v>
      </c>
      <c r="F55" s="69">
        <v>0</v>
      </c>
      <c r="G55" s="69">
        <f t="shared" si="1"/>
        <v>67</v>
      </c>
      <c r="H55" s="69">
        <v>4</v>
      </c>
      <c r="I55" s="85">
        <v>49</v>
      </c>
      <c r="J55" s="70">
        <f t="shared" si="0"/>
        <v>1.3673469387755102</v>
      </c>
    </row>
    <row r="56" spans="1:10" x14ac:dyDescent="0.25">
      <c r="A56" s="50" t="s">
        <v>154</v>
      </c>
      <c r="B56" s="50" t="s">
        <v>155</v>
      </c>
      <c r="C56" s="50" t="s">
        <v>156</v>
      </c>
      <c r="D56" s="69">
        <v>2</v>
      </c>
      <c r="E56" s="69">
        <v>14</v>
      </c>
      <c r="F56" s="69">
        <v>0</v>
      </c>
      <c r="G56" s="69">
        <f t="shared" si="1"/>
        <v>16</v>
      </c>
      <c r="H56" s="69">
        <v>0</v>
      </c>
      <c r="I56" s="85">
        <v>17</v>
      </c>
      <c r="J56" s="70">
        <f t="shared" si="0"/>
        <v>0.94117647058823528</v>
      </c>
    </row>
    <row r="57" spans="1:10" s="5" customFormat="1" x14ac:dyDescent="0.25">
      <c r="A57" s="50" t="s">
        <v>157</v>
      </c>
      <c r="B57" s="50" t="s">
        <v>155</v>
      </c>
      <c r="C57" s="50" t="s">
        <v>158</v>
      </c>
      <c r="D57" s="69">
        <v>1</v>
      </c>
      <c r="E57" s="69">
        <v>23</v>
      </c>
      <c r="F57" s="69">
        <v>0</v>
      </c>
      <c r="G57" s="69">
        <f t="shared" si="1"/>
        <v>24</v>
      </c>
      <c r="H57" s="69">
        <v>0</v>
      </c>
      <c r="I57" s="85">
        <v>25</v>
      </c>
      <c r="J57" s="70">
        <f t="shared" si="0"/>
        <v>0.96</v>
      </c>
    </row>
    <row r="58" spans="1:10" s="5" customFormat="1" x14ac:dyDescent="0.25">
      <c r="A58" s="50" t="s">
        <v>159</v>
      </c>
      <c r="B58" s="50" t="s">
        <v>160</v>
      </c>
      <c r="C58" s="50" t="s">
        <v>161</v>
      </c>
      <c r="D58" s="69">
        <v>0</v>
      </c>
      <c r="E58" s="69">
        <v>32</v>
      </c>
      <c r="F58" s="69">
        <v>0</v>
      </c>
      <c r="G58" s="69">
        <f t="shared" si="1"/>
        <v>32</v>
      </c>
      <c r="H58" s="69">
        <v>0</v>
      </c>
      <c r="I58" s="85">
        <v>30</v>
      </c>
      <c r="J58" s="70">
        <f t="shared" si="0"/>
        <v>1.0666666666666667</v>
      </c>
    </row>
    <row r="59" spans="1:10" x14ac:dyDescent="0.25">
      <c r="A59" s="50" t="s">
        <v>162</v>
      </c>
      <c r="B59" s="50" t="s">
        <v>163</v>
      </c>
      <c r="C59" s="50" t="s">
        <v>164</v>
      </c>
      <c r="D59" s="69">
        <v>0</v>
      </c>
      <c r="E59" s="69">
        <v>40</v>
      </c>
      <c r="F59" s="69">
        <v>0</v>
      </c>
      <c r="G59" s="69">
        <f t="shared" si="1"/>
        <v>40</v>
      </c>
      <c r="H59" s="69">
        <v>0</v>
      </c>
      <c r="I59" s="85">
        <v>40</v>
      </c>
      <c r="J59" s="70">
        <f t="shared" si="0"/>
        <v>1</v>
      </c>
    </row>
    <row r="60" spans="1:10" x14ac:dyDescent="0.25">
      <c r="A60" s="50" t="s">
        <v>165</v>
      </c>
      <c r="B60" s="50" t="s">
        <v>166</v>
      </c>
      <c r="C60" s="50" t="s">
        <v>167</v>
      </c>
      <c r="D60" s="69">
        <v>11</v>
      </c>
      <c r="E60" s="69">
        <v>136</v>
      </c>
      <c r="F60" s="69">
        <v>0</v>
      </c>
      <c r="G60" s="69">
        <f t="shared" si="1"/>
        <v>147</v>
      </c>
      <c r="H60" s="69">
        <v>5</v>
      </c>
      <c r="I60" s="85">
        <v>81</v>
      </c>
      <c r="J60" s="70">
        <f t="shared" si="0"/>
        <v>1.8148148148148149</v>
      </c>
    </row>
    <row r="61" spans="1:10" s="5" customFormat="1" x14ac:dyDescent="0.25">
      <c r="A61" s="50" t="s">
        <v>168</v>
      </c>
      <c r="B61" s="50" t="s">
        <v>169</v>
      </c>
      <c r="C61" s="50" t="s">
        <v>170</v>
      </c>
      <c r="D61" s="69">
        <v>1</v>
      </c>
      <c r="E61" s="69">
        <v>25</v>
      </c>
      <c r="F61" s="69">
        <v>0</v>
      </c>
      <c r="G61" s="69">
        <f t="shared" si="1"/>
        <v>26</v>
      </c>
      <c r="H61" s="69">
        <v>1</v>
      </c>
      <c r="I61" s="85">
        <v>24</v>
      </c>
      <c r="J61" s="70">
        <f t="shared" si="0"/>
        <v>1.0833333333333333</v>
      </c>
    </row>
    <row r="62" spans="1:10" s="5" customFormat="1" x14ac:dyDescent="0.25">
      <c r="A62" s="50" t="s">
        <v>171</v>
      </c>
      <c r="B62" s="50" t="s">
        <v>172</v>
      </c>
      <c r="C62" s="50" t="s">
        <v>172</v>
      </c>
      <c r="D62" s="69">
        <v>6</v>
      </c>
      <c r="E62" s="69">
        <v>84</v>
      </c>
      <c r="F62" s="69">
        <v>0</v>
      </c>
      <c r="G62" s="69">
        <f t="shared" si="1"/>
        <v>90</v>
      </c>
      <c r="H62" s="69">
        <v>1</v>
      </c>
      <c r="I62" s="85">
        <v>101</v>
      </c>
      <c r="J62" s="70">
        <f t="shared" si="0"/>
        <v>0.8910891089108911</v>
      </c>
    </row>
    <row r="63" spans="1:10" x14ac:dyDescent="0.25">
      <c r="A63" s="50" t="s">
        <v>173</v>
      </c>
      <c r="B63" s="50" t="s">
        <v>174</v>
      </c>
      <c r="C63" s="50" t="s">
        <v>175</v>
      </c>
      <c r="D63" s="69">
        <v>1</v>
      </c>
      <c r="E63" s="69">
        <v>28</v>
      </c>
      <c r="F63" s="69">
        <v>0</v>
      </c>
      <c r="G63" s="69">
        <f t="shared" si="1"/>
        <v>29</v>
      </c>
      <c r="H63" s="69">
        <v>0</v>
      </c>
      <c r="I63" s="85">
        <v>22</v>
      </c>
      <c r="J63" s="70">
        <f t="shared" si="0"/>
        <v>1.3181818181818181</v>
      </c>
    </row>
    <row r="64" spans="1:10" x14ac:dyDescent="0.25">
      <c r="A64" s="50" t="s">
        <v>176</v>
      </c>
      <c r="B64" s="50" t="s">
        <v>177</v>
      </c>
      <c r="C64" s="50" t="s">
        <v>178</v>
      </c>
      <c r="D64" s="69">
        <v>2</v>
      </c>
      <c r="E64" s="69">
        <v>18</v>
      </c>
      <c r="F64" s="69">
        <v>0</v>
      </c>
      <c r="G64" s="69">
        <f t="shared" si="1"/>
        <v>20</v>
      </c>
      <c r="H64" s="69">
        <v>0</v>
      </c>
      <c r="I64" s="85">
        <v>21</v>
      </c>
      <c r="J64" s="70">
        <f t="shared" si="0"/>
        <v>0.95238095238095233</v>
      </c>
    </row>
    <row r="65" spans="1:28" s="5" customFormat="1" x14ac:dyDescent="0.25">
      <c r="A65" s="50" t="s">
        <v>181</v>
      </c>
      <c r="B65" s="50" t="s">
        <v>180</v>
      </c>
      <c r="C65" s="50" t="s">
        <v>418</v>
      </c>
      <c r="D65" s="69">
        <v>3</v>
      </c>
      <c r="E65" s="69">
        <v>158</v>
      </c>
      <c r="F65" s="69">
        <v>0</v>
      </c>
      <c r="G65" s="69">
        <f t="shared" si="1"/>
        <v>161</v>
      </c>
      <c r="H65" s="69">
        <v>0</v>
      </c>
      <c r="I65" s="85">
        <v>161</v>
      </c>
      <c r="J65" s="70">
        <f t="shared" si="0"/>
        <v>1</v>
      </c>
    </row>
    <row r="66" spans="1:28" s="5" customFormat="1" x14ac:dyDescent="0.25">
      <c r="A66" s="50" t="s">
        <v>183</v>
      </c>
      <c r="B66" s="50" t="s">
        <v>180</v>
      </c>
      <c r="C66" s="50" t="s">
        <v>184</v>
      </c>
      <c r="D66" s="69">
        <v>4</v>
      </c>
      <c r="E66" s="69">
        <v>167</v>
      </c>
      <c r="F66" s="69">
        <v>0</v>
      </c>
      <c r="G66" s="69">
        <f t="shared" si="1"/>
        <v>171</v>
      </c>
      <c r="H66" s="69">
        <v>0</v>
      </c>
      <c r="I66" s="85">
        <v>176</v>
      </c>
      <c r="J66" s="70">
        <f t="shared" si="0"/>
        <v>0.97159090909090906</v>
      </c>
    </row>
    <row r="67" spans="1:28" x14ac:dyDescent="0.25">
      <c r="A67" s="50" t="s">
        <v>187</v>
      </c>
      <c r="B67" s="50" t="s">
        <v>180</v>
      </c>
      <c r="C67" s="50" t="s">
        <v>188</v>
      </c>
      <c r="D67" s="69">
        <v>2</v>
      </c>
      <c r="E67" s="69">
        <v>64</v>
      </c>
      <c r="F67" s="69">
        <v>0</v>
      </c>
      <c r="G67" s="69">
        <f t="shared" si="1"/>
        <v>66</v>
      </c>
      <c r="H67" s="69">
        <v>0</v>
      </c>
      <c r="I67" s="85">
        <v>68</v>
      </c>
      <c r="J67" s="70">
        <f t="shared" si="0"/>
        <v>0.97058823529411764</v>
      </c>
    </row>
    <row r="68" spans="1:28" s="5" customFormat="1" x14ac:dyDescent="0.25">
      <c r="A68" s="50" t="s">
        <v>189</v>
      </c>
      <c r="B68" s="50" t="s">
        <v>180</v>
      </c>
      <c r="C68" s="50" t="s">
        <v>190</v>
      </c>
      <c r="D68" s="69">
        <v>10</v>
      </c>
      <c r="E68" s="69">
        <v>120</v>
      </c>
      <c r="F68" s="69">
        <v>0</v>
      </c>
      <c r="G68" s="69">
        <f t="shared" si="1"/>
        <v>130</v>
      </c>
      <c r="H68" s="69">
        <v>0</v>
      </c>
      <c r="I68" s="69">
        <v>139</v>
      </c>
      <c r="J68" s="70">
        <f t="shared" si="0"/>
        <v>0.93525179856115104</v>
      </c>
    </row>
    <row r="69" spans="1:28" s="5" customFormat="1" x14ac:dyDescent="0.25">
      <c r="A69" s="50" t="s">
        <v>405</v>
      </c>
      <c r="B69" s="50" t="s">
        <v>180</v>
      </c>
      <c r="C69" s="50" t="s">
        <v>419</v>
      </c>
      <c r="D69" s="69">
        <v>0</v>
      </c>
      <c r="E69" s="69">
        <v>167</v>
      </c>
      <c r="F69" s="69">
        <v>0</v>
      </c>
      <c r="G69" s="69">
        <f t="shared" si="1"/>
        <v>167</v>
      </c>
      <c r="H69" s="69">
        <v>0</v>
      </c>
      <c r="I69" s="85">
        <v>176</v>
      </c>
      <c r="J69" s="70">
        <f t="shared" si="0"/>
        <v>0.94886363636363635</v>
      </c>
    </row>
    <row r="70" spans="1:28" s="5" customFormat="1" x14ac:dyDescent="0.25">
      <c r="A70" s="50" t="s">
        <v>191</v>
      </c>
      <c r="B70" s="50" t="s">
        <v>180</v>
      </c>
      <c r="C70" s="50" t="s">
        <v>192</v>
      </c>
      <c r="D70" s="69">
        <v>2</v>
      </c>
      <c r="E70" s="69">
        <v>104</v>
      </c>
      <c r="F70" s="69">
        <v>0</v>
      </c>
      <c r="G70" s="69">
        <f t="shared" si="1"/>
        <v>106</v>
      </c>
      <c r="H70" s="69">
        <v>1</v>
      </c>
      <c r="I70" s="85">
        <v>108</v>
      </c>
      <c r="J70" s="70">
        <f t="shared" si="0"/>
        <v>0.98148148148148151</v>
      </c>
      <c r="AB70" s="5" t="s">
        <v>87</v>
      </c>
    </row>
    <row r="71" spans="1:28" s="5" customFormat="1" x14ac:dyDescent="0.25">
      <c r="A71" s="50" t="s">
        <v>402</v>
      </c>
      <c r="B71" s="50" t="s">
        <v>180</v>
      </c>
      <c r="C71" s="50" t="s">
        <v>186</v>
      </c>
      <c r="D71" s="69">
        <v>0</v>
      </c>
      <c r="E71" s="69">
        <v>215</v>
      </c>
      <c r="F71" s="69">
        <v>0</v>
      </c>
      <c r="G71" s="69">
        <f t="shared" si="1"/>
        <v>215</v>
      </c>
      <c r="H71" s="69">
        <v>0</v>
      </c>
      <c r="I71" s="85">
        <v>246</v>
      </c>
      <c r="J71" s="70">
        <f t="shared" si="0"/>
        <v>0.87398373983739841</v>
      </c>
    </row>
    <row r="72" spans="1:28" s="5" customFormat="1" x14ac:dyDescent="0.25">
      <c r="A72" s="50" t="s">
        <v>193</v>
      </c>
      <c r="B72" s="50" t="s">
        <v>180</v>
      </c>
      <c r="C72" s="50" t="s">
        <v>194</v>
      </c>
      <c r="D72" s="69">
        <v>1</v>
      </c>
      <c r="E72" s="69">
        <v>48</v>
      </c>
      <c r="F72" s="69">
        <v>0</v>
      </c>
      <c r="G72" s="69">
        <f t="shared" si="1"/>
        <v>49</v>
      </c>
      <c r="H72" s="69">
        <v>0</v>
      </c>
      <c r="I72" s="85">
        <v>47</v>
      </c>
      <c r="J72" s="70">
        <f t="shared" si="0"/>
        <v>1.0425531914893618</v>
      </c>
    </row>
    <row r="73" spans="1:28" s="5" customFormat="1" x14ac:dyDescent="0.25">
      <c r="A73" s="50" t="s">
        <v>195</v>
      </c>
      <c r="B73" s="50" t="s">
        <v>180</v>
      </c>
      <c r="C73" s="50" t="s">
        <v>196</v>
      </c>
      <c r="D73" s="69">
        <v>2</v>
      </c>
      <c r="E73" s="69">
        <v>181</v>
      </c>
      <c r="F73" s="69">
        <v>0</v>
      </c>
      <c r="G73" s="69">
        <f t="shared" si="1"/>
        <v>183</v>
      </c>
      <c r="H73" s="69">
        <v>0</v>
      </c>
      <c r="I73" s="69">
        <v>201</v>
      </c>
      <c r="J73" s="70">
        <f t="shared" si="0"/>
        <v>0.91044776119402981</v>
      </c>
    </row>
    <row r="74" spans="1:28" x14ac:dyDescent="0.25">
      <c r="A74" s="50" t="s">
        <v>197</v>
      </c>
      <c r="B74" s="50" t="s">
        <v>180</v>
      </c>
      <c r="C74" s="50" t="s">
        <v>198</v>
      </c>
      <c r="D74" s="69">
        <v>20</v>
      </c>
      <c r="E74" s="69">
        <v>691</v>
      </c>
      <c r="F74" s="69">
        <v>0</v>
      </c>
      <c r="G74" s="69">
        <f t="shared" si="1"/>
        <v>711</v>
      </c>
      <c r="H74" s="69">
        <v>0</v>
      </c>
      <c r="I74" s="85">
        <v>680</v>
      </c>
      <c r="J74" s="70">
        <f t="shared" si="0"/>
        <v>1.0455882352941177</v>
      </c>
    </row>
    <row r="75" spans="1:28" s="5" customFormat="1" x14ac:dyDescent="0.25">
      <c r="A75" s="86" t="s">
        <v>199</v>
      </c>
      <c r="B75" s="86" t="s">
        <v>180</v>
      </c>
      <c r="C75" s="86" t="s">
        <v>200</v>
      </c>
      <c r="D75" s="87">
        <v>5</v>
      </c>
      <c r="E75" s="87">
        <v>136</v>
      </c>
      <c r="F75" s="87">
        <v>0</v>
      </c>
      <c r="G75" s="87">
        <f t="shared" si="1"/>
        <v>141</v>
      </c>
      <c r="H75" s="87">
        <v>0</v>
      </c>
      <c r="I75" s="87">
        <v>182</v>
      </c>
      <c r="J75" s="88">
        <f t="shared" si="0"/>
        <v>0.77472527472527475</v>
      </c>
    </row>
    <row r="76" spans="1:28" s="5" customFormat="1" x14ac:dyDescent="0.25">
      <c r="A76" s="50" t="s">
        <v>201</v>
      </c>
      <c r="B76" s="50" t="s">
        <v>180</v>
      </c>
      <c r="C76" s="50" t="s">
        <v>436</v>
      </c>
      <c r="D76" s="69">
        <v>4</v>
      </c>
      <c r="E76" s="69">
        <v>761</v>
      </c>
      <c r="F76" s="69">
        <v>0</v>
      </c>
      <c r="G76" s="69">
        <f t="shared" si="1"/>
        <v>765</v>
      </c>
      <c r="H76" s="69">
        <v>4</v>
      </c>
      <c r="I76" s="69">
        <v>670</v>
      </c>
      <c r="J76" s="70">
        <f t="shared" si="0"/>
        <v>1.1417910447761195</v>
      </c>
    </row>
    <row r="77" spans="1:28" x14ac:dyDescent="0.25">
      <c r="A77" s="50" t="s">
        <v>203</v>
      </c>
      <c r="B77" s="50" t="s">
        <v>180</v>
      </c>
      <c r="C77" s="50" t="s">
        <v>437</v>
      </c>
      <c r="D77" s="69">
        <v>2</v>
      </c>
      <c r="E77" s="69">
        <v>324</v>
      </c>
      <c r="F77" s="69">
        <v>0</v>
      </c>
      <c r="G77" s="69">
        <f t="shared" si="1"/>
        <v>326</v>
      </c>
      <c r="H77" s="69">
        <v>0</v>
      </c>
      <c r="I77" s="69">
        <v>357</v>
      </c>
      <c r="J77" s="70">
        <f t="shared" si="0"/>
        <v>0.91316526610644255</v>
      </c>
    </row>
    <row r="78" spans="1:28" x14ac:dyDescent="0.25">
      <c r="A78" s="50" t="s">
        <v>411</v>
      </c>
      <c r="B78" s="50" t="s">
        <v>180</v>
      </c>
      <c r="C78" s="50" t="s">
        <v>438</v>
      </c>
      <c r="D78" s="69">
        <v>0</v>
      </c>
      <c r="E78" s="69">
        <v>180</v>
      </c>
      <c r="F78" s="69">
        <v>0</v>
      </c>
      <c r="G78" s="69">
        <f t="shared" si="1"/>
        <v>180</v>
      </c>
      <c r="H78" s="69">
        <v>0</v>
      </c>
      <c r="I78" s="69">
        <v>184</v>
      </c>
      <c r="J78" s="70">
        <f t="shared" ref="J78:J117" si="2">G78/I78</f>
        <v>0.97826086956521741</v>
      </c>
    </row>
    <row r="79" spans="1:28" s="5" customFormat="1" x14ac:dyDescent="0.25">
      <c r="A79" s="50" t="s">
        <v>205</v>
      </c>
      <c r="B79" s="50" t="s">
        <v>180</v>
      </c>
      <c r="C79" s="50" t="s">
        <v>206</v>
      </c>
      <c r="D79" s="69">
        <v>6</v>
      </c>
      <c r="E79" s="69">
        <v>72</v>
      </c>
      <c r="F79" s="69">
        <v>0</v>
      </c>
      <c r="G79" s="69">
        <f>SUM(D79:F79)</f>
        <v>78</v>
      </c>
      <c r="H79" s="69">
        <v>0</v>
      </c>
      <c r="I79" s="85">
        <v>68</v>
      </c>
      <c r="J79" s="70">
        <f>G79/I79</f>
        <v>1.1470588235294117</v>
      </c>
    </row>
    <row r="80" spans="1:28" s="5" customFormat="1" x14ac:dyDescent="0.25">
      <c r="A80" s="50" t="s">
        <v>207</v>
      </c>
      <c r="B80" s="50" t="s">
        <v>208</v>
      </c>
      <c r="C80" s="50" t="s">
        <v>208</v>
      </c>
      <c r="D80" s="69">
        <v>4</v>
      </c>
      <c r="E80" s="69">
        <v>29</v>
      </c>
      <c r="F80" s="69">
        <v>0</v>
      </c>
      <c r="G80" s="69">
        <f t="shared" ref="G80:G116" si="3">SUM(D80:F80)</f>
        <v>33</v>
      </c>
      <c r="H80" s="69">
        <v>4</v>
      </c>
      <c r="I80" s="69">
        <v>35</v>
      </c>
      <c r="J80" s="70">
        <f t="shared" si="2"/>
        <v>0.94285714285714284</v>
      </c>
    </row>
    <row r="81" spans="1:10" s="5" customFormat="1" x14ac:dyDescent="0.25">
      <c r="A81" s="50" t="s">
        <v>209</v>
      </c>
      <c r="B81" s="50" t="s">
        <v>210</v>
      </c>
      <c r="C81" s="50" t="s">
        <v>211</v>
      </c>
      <c r="D81" s="69">
        <v>2</v>
      </c>
      <c r="E81" s="69">
        <v>20</v>
      </c>
      <c r="F81" s="69">
        <v>0</v>
      </c>
      <c r="G81" s="69">
        <f t="shared" si="3"/>
        <v>22</v>
      </c>
      <c r="H81" s="69">
        <v>0</v>
      </c>
      <c r="I81" s="69">
        <v>15</v>
      </c>
      <c r="J81" s="70">
        <f t="shared" si="2"/>
        <v>1.4666666666666666</v>
      </c>
    </row>
    <row r="82" spans="1:10" s="5" customFormat="1" x14ac:dyDescent="0.25">
      <c r="A82" s="58" t="s">
        <v>422</v>
      </c>
      <c r="B82" s="50" t="s">
        <v>210</v>
      </c>
      <c r="C82" s="50" t="s">
        <v>423</v>
      </c>
      <c r="D82" s="69">
        <v>0</v>
      </c>
      <c r="E82" s="69">
        <v>13</v>
      </c>
      <c r="F82" s="69">
        <v>0</v>
      </c>
      <c r="G82" s="69">
        <f t="shared" si="3"/>
        <v>13</v>
      </c>
      <c r="H82" s="69">
        <v>0</v>
      </c>
      <c r="I82" s="69">
        <v>7</v>
      </c>
      <c r="J82" s="70">
        <f t="shared" si="2"/>
        <v>1.8571428571428572</v>
      </c>
    </row>
    <row r="83" spans="1:10" s="5" customFormat="1" ht="12" customHeight="1" x14ac:dyDescent="0.25">
      <c r="A83" s="50" t="s">
        <v>212</v>
      </c>
      <c r="B83" s="50" t="s">
        <v>213</v>
      </c>
      <c r="C83" s="50" t="s">
        <v>214</v>
      </c>
      <c r="D83" s="69">
        <v>8</v>
      </c>
      <c r="E83" s="69">
        <v>48</v>
      </c>
      <c r="F83" s="69">
        <v>0</v>
      </c>
      <c r="G83" s="69">
        <f t="shared" si="3"/>
        <v>56</v>
      </c>
      <c r="H83" s="69">
        <v>0</v>
      </c>
      <c r="I83" s="85">
        <v>63</v>
      </c>
      <c r="J83" s="70">
        <f t="shared" si="2"/>
        <v>0.88888888888888884</v>
      </c>
    </row>
    <row r="84" spans="1:10" s="5" customFormat="1" x14ac:dyDescent="0.25">
      <c r="A84" s="50" t="s">
        <v>215</v>
      </c>
      <c r="B84" s="50" t="s">
        <v>216</v>
      </c>
      <c r="C84" s="50" t="s">
        <v>216</v>
      </c>
      <c r="D84" s="69">
        <v>1</v>
      </c>
      <c r="E84" s="69">
        <v>30</v>
      </c>
      <c r="F84" s="69">
        <v>0</v>
      </c>
      <c r="G84" s="69">
        <f t="shared" si="3"/>
        <v>31</v>
      </c>
      <c r="H84" s="69">
        <v>1</v>
      </c>
      <c r="I84" s="69">
        <v>14</v>
      </c>
      <c r="J84" s="70">
        <f t="shared" si="2"/>
        <v>2.2142857142857144</v>
      </c>
    </row>
    <row r="85" spans="1:10" x14ac:dyDescent="0.25">
      <c r="A85" s="50" t="s">
        <v>217</v>
      </c>
      <c r="B85" s="50" t="s">
        <v>216</v>
      </c>
      <c r="C85" s="50" t="s">
        <v>47</v>
      </c>
      <c r="D85" s="69">
        <v>3</v>
      </c>
      <c r="E85" s="69">
        <v>56</v>
      </c>
      <c r="F85" s="69">
        <v>0</v>
      </c>
      <c r="G85" s="69">
        <f t="shared" si="3"/>
        <v>59</v>
      </c>
      <c r="H85" s="69">
        <v>3</v>
      </c>
      <c r="I85" s="85">
        <v>46</v>
      </c>
      <c r="J85" s="70">
        <f t="shared" si="2"/>
        <v>1.2826086956521738</v>
      </c>
    </row>
    <row r="86" spans="1:10" x14ac:dyDescent="0.25">
      <c r="A86" s="86" t="s">
        <v>218</v>
      </c>
      <c r="B86" s="86" t="s">
        <v>219</v>
      </c>
      <c r="C86" s="86" t="s">
        <v>220</v>
      </c>
      <c r="D86" s="87">
        <v>2</v>
      </c>
      <c r="E86" s="87">
        <v>86</v>
      </c>
      <c r="F86" s="87">
        <v>0</v>
      </c>
      <c r="G86" s="87">
        <f t="shared" si="3"/>
        <v>88</v>
      </c>
      <c r="H86" s="87">
        <v>2</v>
      </c>
      <c r="I86" s="87">
        <v>126</v>
      </c>
      <c r="J86" s="88">
        <f t="shared" si="2"/>
        <v>0.69841269841269837</v>
      </c>
    </row>
    <row r="87" spans="1:10" s="5" customFormat="1" x14ac:dyDescent="0.25">
      <c r="A87" s="50" t="s">
        <v>221</v>
      </c>
      <c r="B87" s="50" t="s">
        <v>219</v>
      </c>
      <c r="C87" s="50" t="s">
        <v>222</v>
      </c>
      <c r="D87" s="69">
        <v>5</v>
      </c>
      <c r="E87" s="69">
        <v>45</v>
      </c>
      <c r="F87" s="69">
        <v>0</v>
      </c>
      <c r="G87" s="69">
        <f t="shared" si="3"/>
        <v>50</v>
      </c>
      <c r="H87" s="69">
        <v>1</v>
      </c>
      <c r="I87" s="85">
        <v>47</v>
      </c>
      <c r="J87" s="70">
        <f t="shared" si="2"/>
        <v>1.0638297872340425</v>
      </c>
    </row>
    <row r="88" spans="1:10" s="5" customFormat="1" x14ac:dyDescent="0.25">
      <c r="A88" s="50" t="s">
        <v>223</v>
      </c>
      <c r="B88" s="50" t="s">
        <v>224</v>
      </c>
      <c r="C88" s="50" t="s">
        <v>225</v>
      </c>
      <c r="D88" s="69">
        <v>5</v>
      </c>
      <c r="E88" s="69">
        <v>54</v>
      </c>
      <c r="F88" s="69">
        <v>0</v>
      </c>
      <c r="G88" s="69">
        <f t="shared" si="3"/>
        <v>59</v>
      </c>
      <c r="H88" s="69">
        <v>4</v>
      </c>
      <c r="I88" s="85">
        <v>47</v>
      </c>
      <c r="J88" s="70">
        <f t="shared" si="2"/>
        <v>1.2553191489361701</v>
      </c>
    </row>
    <row r="89" spans="1:10" s="5" customFormat="1" x14ac:dyDescent="0.25">
      <c r="A89" s="50" t="s">
        <v>226</v>
      </c>
      <c r="B89" s="50" t="s">
        <v>227</v>
      </c>
      <c r="C89" s="50" t="s">
        <v>228</v>
      </c>
      <c r="D89" s="69">
        <v>5</v>
      </c>
      <c r="E89" s="69">
        <v>32</v>
      </c>
      <c r="F89" s="69">
        <v>0</v>
      </c>
      <c r="G89" s="69">
        <f t="shared" si="3"/>
        <v>37</v>
      </c>
      <c r="H89" s="69">
        <v>5</v>
      </c>
      <c r="I89" s="85">
        <v>35</v>
      </c>
      <c r="J89" s="70">
        <f t="shared" si="2"/>
        <v>1.0571428571428572</v>
      </c>
    </row>
    <row r="90" spans="1:10" s="5" customFormat="1" x14ac:dyDescent="0.25">
      <c r="A90" s="50" t="s">
        <v>229</v>
      </c>
      <c r="B90" s="50" t="s">
        <v>230</v>
      </c>
      <c r="C90" s="50" t="s">
        <v>231</v>
      </c>
      <c r="D90" s="69">
        <v>18</v>
      </c>
      <c r="E90" s="69">
        <v>236</v>
      </c>
      <c r="F90" s="69">
        <v>0</v>
      </c>
      <c r="G90" s="69">
        <f t="shared" si="3"/>
        <v>254</v>
      </c>
      <c r="H90" s="69">
        <v>0</v>
      </c>
      <c r="I90" s="69">
        <v>148</v>
      </c>
      <c r="J90" s="70">
        <f t="shared" si="2"/>
        <v>1.7162162162162162</v>
      </c>
    </row>
    <row r="91" spans="1:10" x14ac:dyDescent="0.25">
      <c r="A91" s="50" t="s">
        <v>232</v>
      </c>
      <c r="B91" s="50" t="s">
        <v>233</v>
      </c>
      <c r="C91" s="50" t="s">
        <v>234</v>
      </c>
      <c r="D91" s="69">
        <v>2</v>
      </c>
      <c r="E91" s="69">
        <v>49</v>
      </c>
      <c r="F91" s="69">
        <v>0</v>
      </c>
      <c r="G91" s="69">
        <f t="shared" si="3"/>
        <v>51</v>
      </c>
      <c r="H91" s="69">
        <v>1</v>
      </c>
      <c r="I91" s="69">
        <v>24</v>
      </c>
      <c r="J91" s="70">
        <f t="shared" si="2"/>
        <v>2.125</v>
      </c>
    </row>
    <row r="92" spans="1:10" s="5" customFormat="1" x14ac:dyDescent="0.25">
      <c r="A92" s="86" t="s">
        <v>235</v>
      </c>
      <c r="B92" s="86" t="s">
        <v>236</v>
      </c>
      <c r="C92" s="86" t="s">
        <v>237</v>
      </c>
      <c r="D92" s="87">
        <v>0</v>
      </c>
      <c r="E92" s="87">
        <v>2</v>
      </c>
      <c r="F92" s="87">
        <v>0</v>
      </c>
      <c r="G92" s="87">
        <f t="shared" si="3"/>
        <v>2</v>
      </c>
      <c r="H92" s="87">
        <v>0</v>
      </c>
      <c r="I92" s="87">
        <v>3</v>
      </c>
      <c r="J92" s="88">
        <f t="shared" si="2"/>
        <v>0.66666666666666663</v>
      </c>
    </row>
    <row r="93" spans="1:10" x14ac:dyDescent="0.25">
      <c r="A93" s="50" t="s">
        <v>238</v>
      </c>
      <c r="B93" s="50" t="s">
        <v>239</v>
      </c>
      <c r="C93" s="50" t="s">
        <v>240</v>
      </c>
      <c r="D93" s="69">
        <v>6</v>
      </c>
      <c r="E93" s="69">
        <v>108</v>
      </c>
      <c r="F93" s="69">
        <v>0</v>
      </c>
      <c r="G93" s="69">
        <f t="shared" si="3"/>
        <v>114</v>
      </c>
      <c r="H93" s="69">
        <v>5</v>
      </c>
      <c r="I93" s="85">
        <v>106</v>
      </c>
      <c r="J93" s="70">
        <f t="shared" si="2"/>
        <v>1.0754716981132075</v>
      </c>
    </row>
    <row r="94" spans="1:10" s="5" customFormat="1" x14ac:dyDescent="0.25">
      <c r="A94" s="50" t="s">
        <v>244</v>
      </c>
      <c r="B94" s="50" t="s">
        <v>242</v>
      </c>
      <c r="C94" s="50" t="s">
        <v>242</v>
      </c>
      <c r="D94" s="69">
        <v>3</v>
      </c>
      <c r="E94" s="69">
        <v>89</v>
      </c>
      <c r="F94" s="69">
        <v>0</v>
      </c>
      <c r="G94" s="69">
        <f t="shared" si="3"/>
        <v>92</v>
      </c>
      <c r="H94" s="69">
        <v>3</v>
      </c>
      <c r="I94" s="85">
        <v>92</v>
      </c>
      <c r="J94" s="70">
        <f t="shared" si="2"/>
        <v>1</v>
      </c>
    </row>
    <row r="95" spans="1:10" s="5" customFormat="1" x14ac:dyDescent="0.25">
      <c r="A95" s="50" t="s">
        <v>245</v>
      </c>
      <c r="B95" s="50" t="s">
        <v>246</v>
      </c>
      <c r="C95" s="50" t="s">
        <v>247</v>
      </c>
      <c r="D95" s="69">
        <v>5</v>
      </c>
      <c r="E95" s="69">
        <v>62</v>
      </c>
      <c r="F95" s="69">
        <v>0</v>
      </c>
      <c r="G95" s="69">
        <f t="shared" si="3"/>
        <v>67</v>
      </c>
      <c r="H95" s="69">
        <v>2</v>
      </c>
      <c r="I95" s="85">
        <v>66</v>
      </c>
      <c r="J95" s="70">
        <f t="shared" si="2"/>
        <v>1.0151515151515151</v>
      </c>
    </row>
    <row r="96" spans="1:10" s="5" customFormat="1" x14ac:dyDescent="0.25">
      <c r="A96" s="50" t="s">
        <v>248</v>
      </c>
      <c r="B96" s="50" t="s">
        <v>249</v>
      </c>
      <c r="C96" s="50" t="s">
        <v>250</v>
      </c>
      <c r="D96" s="69">
        <v>11</v>
      </c>
      <c r="E96" s="69">
        <v>50</v>
      </c>
      <c r="F96" s="69">
        <v>0</v>
      </c>
      <c r="G96" s="69">
        <f t="shared" si="3"/>
        <v>61</v>
      </c>
      <c r="H96" s="69">
        <v>10</v>
      </c>
      <c r="I96" s="85">
        <v>63</v>
      </c>
      <c r="J96" s="70">
        <f t="shared" si="2"/>
        <v>0.96825396825396826</v>
      </c>
    </row>
    <row r="97" spans="1:10" s="5" customFormat="1" x14ac:dyDescent="0.25">
      <c r="A97" s="50" t="s">
        <v>251</v>
      </c>
      <c r="B97" s="50" t="s">
        <v>252</v>
      </c>
      <c r="C97" s="50" t="s">
        <v>253</v>
      </c>
      <c r="D97" s="69">
        <v>8</v>
      </c>
      <c r="E97" s="69">
        <v>86</v>
      </c>
      <c r="F97" s="69">
        <v>0</v>
      </c>
      <c r="G97" s="69">
        <f t="shared" si="3"/>
        <v>94</v>
      </c>
      <c r="H97" s="69">
        <v>0</v>
      </c>
      <c r="I97" s="69">
        <v>96</v>
      </c>
      <c r="J97" s="70">
        <f t="shared" si="2"/>
        <v>0.97916666666666663</v>
      </c>
    </row>
    <row r="98" spans="1:10" s="5" customFormat="1" x14ac:dyDescent="0.25">
      <c r="A98" s="50" t="s">
        <v>254</v>
      </c>
      <c r="B98" s="50" t="s">
        <v>255</v>
      </c>
      <c r="C98" s="50" t="s">
        <v>256</v>
      </c>
      <c r="D98" s="69">
        <v>0</v>
      </c>
      <c r="E98" s="69">
        <v>20</v>
      </c>
      <c r="F98" s="69">
        <v>0</v>
      </c>
      <c r="G98" s="69">
        <f t="shared" si="3"/>
        <v>20</v>
      </c>
      <c r="H98" s="69">
        <v>0</v>
      </c>
      <c r="I98" s="85">
        <v>17</v>
      </c>
      <c r="J98" s="70">
        <f t="shared" si="2"/>
        <v>1.1764705882352942</v>
      </c>
    </row>
    <row r="99" spans="1:10" x14ac:dyDescent="0.25">
      <c r="A99" s="50" t="s">
        <v>257</v>
      </c>
      <c r="B99" s="50" t="s">
        <v>258</v>
      </c>
      <c r="C99" s="50" t="s">
        <v>259</v>
      </c>
      <c r="D99" s="69">
        <v>3</v>
      </c>
      <c r="E99" s="69">
        <v>89</v>
      </c>
      <c r="F99" s="69">
        <v>0</v>
      </c>
      <c r="G99" s="69">
        <f t="shared" si="3"/>
        <v>92</v>
      </c>
      <c r="H99" s="69">
        <v>3</v>
      </c>
      <c r="I99" s="69">
        <v>92</v>
      </c>
      <c r="J99" s="70">
        <f t="shared" si="2"/>
        <v>1</v>
      </c>
    </row>
    <row r="100" spans="1:10" x14ac:dyDescent="0.25">
      <c r="A100" s="50" t="s">
        <v>403</v>
      </c>
      <c r="B100" s="50" t="s">
        <v>258</v>
      </c>
      <c r="C100" s="50" t="s">
        <v>407</v>
      </c>
      <c r="D100" s="69">
        <v>0</v>
      </c>
      <c r="E100" s="69">
        <v>15</v>
      </c>
      <c r="F100" s="69">
        <v>0</v>
      </c>
      <c r="G100" s="69">
        <f t="shared" si="3"/>
        <v>15</v>
      </c>
      <c r="H100" s="69">
        <v>0</v>
      </c>
      <c r="I100" s="69">
        <v>12</v>
      </c>
      <c r="J100" s="70">
        <f t="shared" si="2"/>
        <v>1.25</v>
      </c>
    </row>
    <row r="101" spans="1:10" s="5" customFormat="1" x14ac:dyDescent="0.25">
      <c r="A101" s="50" t="s">
        <v>260</v>
      </c>
      <c r="B101" s="50" t="s">
        <v>258</v>
      </c>
      <c r="C101" s="50" t="s">
        <v>426</v>
      </c>
      <c r="D101" s="69">
        <v>18</v>
      </c>
      <c r="E101" s="69">
        <v>252</v>
      </c>
      <c r="F101" s="69">
        <v>0</v>
      </c>
      <c r="G101" s="69">
        <f t="shared" si="3"/>
        <v>270</v>
      </c>
      <c r="H101" s="69">
        <v>18</v>
      </c>
      <c r="I101" s="69">
        <v>286</v>
      </c>
      <c r="J101" s="70">
        <f t="shared" si="2"/>
        <v>0.94405594405594406</v>
      </c>
    </row>
    <row r="102" spans="1:10" x14ac:dyDescent="0.25">
      <c r="A102" s="50" t="s">
        <v>262</v>
      </c>
      <c r="B102" s="50" t="s">
        <v>258</v>
      </c>
      <c r="C102" s="50" t="s">
        <v>427</v>
      </c>
      <c r="D102" s="69">
        <v>3</v>
      </c>
      <c r="E102" s="69">
        <v>21</v>
      </c>
      <c r="F102" s="69">
        <v>0</v>
      </c>
      <c r="G102" s="69">
        <f t="shared" si="3"/>
        <v>24</v>
      </c>
      <c r="H102" s="69">
        <v>0</v>
      </c>
      <c r="I102" s="69">
        <v>17</v>
      </c>
      <c r="J102" s="70">
        <f t="shared" si="2"/>
        <v>1.411764705882353</v>
      </c>
    </row>
    <row r="103" spans="1:10" x14ac:dyDescent="0.25">
      <c r="A103" s="50" t="s">
        <v>264</v>
      </c>
      <c r="B103" s="50" t="s">
        <v>258</v>
      </c>
      <c r="C103" s="50" t="s">
        <v>428</v>
      </c>
      <c r="D103" s="69">
        <v>14</v>
      </c>
      <c r="E103" s="69">
        <v>260</v>
      </c>
      <c r="F103" s="69">
        <v>0</v>
      </c>
      <c r="G103" s="69">
        <f t="shared" si="3"/>
        <v>274</v>
      </c>
      <c r="H103" s="69">
        <v>9</v>
      </c>
      <c r="I103" s="69">
        <v>275</v>
      </c>
      <c r="J103" s="70">
        <f t="shared" si="2"/>
        <v>0.99636363636363634</v>
      </c>
    </row>
    <row r="104" spans="1:10" s="5" customFormat="1" x14ac:dyDescent="0.25">
      <c r="A104" s="50" t="s">
        <v>266</v>
      </c>
      <c r="B104" s="50" t="s">
        <v>258</v>
      </c>
      <c r="C104" s="50" t="s">
        <v>429</v>
      </c>
      <c r="D104" s="69">
        <v>5</v>
      </c>
      <c r="E104" s="69">
        <v>72</v>
      </c>
      <c r="F104" s="69">
        <v>0</v>
      </c>
      <c r="G104" s="69">
        <f t="shared" si="3"/>
        <v>77</v>
      </c>
      <c r="H104" s="69">
        <v>3</v>
      </c>
      <c r="I104" s="85">
        <v>77</v>
      </c>
      <c r="J104" s="70">
        <f t="shared" si="2"/>
        <v>1</v>
      </c>
    </row>
    <row r="105" spans="1:10" s="5" customFormat="1" x14ac:dyDescent="0.25">
      <c r="A105" s="50" t="s">
        <v>268</v>
      </c>
      <c r="B105" s="50" t="s">
        <v>258</v>
      </c>
      <c r="C105" s="50" t="s">
        <v>430</v>
      </c>
      <c r="D105" s="69">
        <v>14</v>
      </c>
      <c r="E105" s="69">
        <v>77</v>
      </c>
      <c r="F105" s="69">
        <v>0</v>
      </c>
      <c r="G105" s="69">
        <f t="shared" si="3"/>
        <v>91</v>
      </c>
      <c r="H105" s="69">
        <v>11</v>
      </c>
      <c r="I105" s="85">
        <v>90</v>
      </c>
      <c r="J105" s="70">
        <f t="shared" si="2"/>
        <v>1.0111111111111111</v>
      </c>
    </row>
    <row r="106" spans="1:10" x14ac:dyDescent="0.25">
      <c r="A106" s="50" t="s">
        <v>270</v>
      </c>
      <c r="B106" s="50" t="s">
        <v>258</v>
      </c>
      <c r="C106" s="50" t="s">
        <v>431</v>
      </c>
      <c r="D106" s="69">
        <v>5</v>
      </c>
      <c r="E106" s="69">
        <v>80</v>
      </c>
      <c r="F106" s="69">
        <v>0</v>
      </c>
      <c r="G106" s="69">
        <f t="shared" si="3"/>
        <v>85</v>
      </c>
      <c r="H106" s="69">
        <v>1</v>
      </c>
      <c r="I106" s="85">
        <v>84</v>
      </c>
      <c r="J106" s="70">
        <f t="shared" si="2"/>
        <v>1.0119047619047619</v>
      </c>
    </row>
    <row r="107" spans="1:10" x14ac:dyDescent="0.25">
      <c r="A107" s="50" t="s">
        <v>272</v>
      </c>
      <c r="B107" s="50" t="s">
        <v>258</v>
      </c>
      <c r="C107" s="50" t="s">
        <v>432</v>
      </c>
      <c r="D107" s="69">
        <v>20</v>
      </c>
      <c r="E107" s="69">
        <v>302</v>
      </c>
      <c r="F107" s="69">
        <v>0</v>
      </c>
      <c r="G107" s="69">
        <f t="shared" si="3"/>
        <v>322</v>
      </c>
      <c r="H107" s="69">
        <v>3</v>
      </c>
      <c r="I107" s="85">
        <v>356</v>
      </c>
      <c r="J107" s="70">
        <f t="shared" si="2"/>
        <v>0.9044943820224719</v>
      </c>
    </row>
    <row r="108" spans="1:10" s="5" customFormat="1" x14ac:dyDescent="0.25">
      <c r="A108" s="50" t="s">
        <v>274</v>
      </c>
      <c r="B108" s="50" t="s">
        <v>258</v>
      </c>
      <c r="C108" s="50" t="s">
        <v>433</v>
      </c>
      <c r="D108" s="69">
        <v>13</v>
      </c>
      <c r="E108" s="69">
        <v>147</v>
      </c>
      <c r="F108" s="69">
        <v>0</v>
      </c>
      <c r="G108" s="69">
        <f t="shared" si="3"/>
        <v>160</v>
      </c>
      <c r="H108" s="69">
        <v>5</v>
      </c>
      <c r="I108" s="69">
        <v>171</v>
      </c>
      <c r="J108" s="70">
        <f t="shared" si="2"/>
        <v>0.93567251461988299</v>
      </c>
    </row>
    <row r="109" spans="1:10" s="5" customFormat="1" x14ac:dyDescent="0.25">
      <c r="A109" s="50" t="s">
        <v>296</v>
      </c>
      <c r="B109" s="50" t="s">
        <v>258</v>
      </c>
      <c r="C109" s="50" t="s">
        <v>434</v>
      </c>
      <c r="D109" s="69">
        <v>16</v>
      </c>
      <c r="E109" s="69">
        <v>105</v>
      </c>
      <c r="F109" s="69">
        <v>0</v>
      </c>
      <c r="G109" s="69">
        <f t="shared" si="3"/>
        <v>121</v>
      </c>
      <c r="H109" s="69">
        <v>16</v>
      </c>
      <c r="I109" s="85">
        <v>119</v>
      </c>
      <c r="J109" s="70">
        <f t="shared" si="2"/>
        <v>1.0168067226890756</v>
      </c>
    </row>
    <row r="110" spans="1:10" x14ac:dyDescent="0.25">
      <c r="A110" s="50" t="s">
        <v>397</v>
      </c>
      <c r="B110" s="50" t="s">
        <v>258</v>
      </c>
      <c r="C110" s="50" t="s">
        <v>435</v>
      </c>
      <c r="D110" s="69">
        <v>8</v>
      </c>
      <c r="E110" s="69">
        <v>116</v>
      </c>
      <c r="F110" s="69">
        <v>0</v>
      </c>
      <c r="G110" s="69">
        <f t="shared" si="3"/>
        <v>124</v>
      </c>
      <c r="H110" s="69">
        <v>0</v>
      </c>
      <c r="I110" s="85">
        <v>129</v>
      </c>
      <c r="J110" s="70">
        <f t="shared" si="2"/>
        <v>0.96124031007751942</v>
      </c>
    </row>
    <row r="111" spans="1:10" s="5" customFormat="1" x14ac:dyDescent="0.25">
      <c r="A111" s="50" t="s">
        <v>276</v>
      </c>
      <c r="B111" s="50" t="s">
        <v>277</v>
      </c>
      <c r="C111" s="50" t="s">
        <v>277</v>
      </c>
      <c r="D111" s="69">
        <v>4</v>
      </c>
      <c r="E111" s="69">
        <v>27</v>
      </c>
      <c r="F111" s="69">
        <v>0</v>
      </c>
      <c r="G111" s="69">
        <f t="shared" si="3"/>
        <v>31</v>
      </c>
      <c r="H111" s="69">
        <v>4</v>
      </c>
      <c r="I111" s="85">
        <v>33</v>
      </c>
      <c r="J111" s="70">
        <f t="shared" si="2"/>
        <v>0.93939393939393945</v>
      </c>
    </row>
    <row r="112" spans="1:10" s="5" customFormat="1" x14ac:dyDescent="0.25">
      <c r="A112" s="50" t="s">
        <v>278</v>
      </c>
      <c r="B112" s="50" t="s">
        <v>277</v>
      </c>
      <c r="C112" s="50" t="s">
        <v>279</v>
      </c>
      <c r="D112" s="69">
        <v>5</v>
      </c>
      <c r="E112" s="69">
        <v>44</v>
      </c>
      <c r="F112" s="69">
        <v>0</v>
      </c>
      <c r="G112" s="69">
        <f t="shared" si="3"/>
        <v>49</v>
      </c>
      <c r="H112" s="69">
        <v>2</v>
      </c>
      <c r="I112" s="85">
        <v>41</v>
      </c>
      <c r="J112" s="70">
        <f t="shared" si="2"/>
        <v>1.1951219512195121</v>
      </c>
    </row>
    <row r="113" spans="1:14" x14ac:dyDescent="0.25">
      <c r="A113" s="50" t="s">
        <v>280</v>
      </c>
      <c r="B113" s="50" t="s">
        <v>281</v>
      </c>
      <c r="C113" s="50" t="s">
        <v>282</v>
      </c>
      <c r="D113" s="69">
        <v>13</v>
      </c>
      <c r="E113" s="69">
        <v>84</v>
      </c>
      <c r="F113" s="69">
        <v>0</v>
      </c>
      <c r="G113" s="69">
        <f t="shared" si="3"/>
        <v>97</v>
      </c>
      <c r="H113" s="69">
        <v>8</v>
      </c>
      <c r="I113" s="85">
        <v>113</v>
      </c>
      <c r="J113" s="70">
        <f t="shared" si="2"/>
        <v>0.8584070796460177</v>
      </c>
    </row>
    <row r="114" spans="1:14" x14ac:dyDescent="0.25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15</v>
      </c>
      <c r="F114" s="69">
        <v>0</v>
      </c>
      <c r="G114" s="69">
        <f t="shared" si="3"/>
        <v>16</v>
      </c>
      <c r="H114" s="69">
        <v>0</v>
      </c>
      <c r="I114" s="85">
        <v>16</v>
      </c>
      <c r="J114" s="70">
        <f t="shared" si="2"/>
        <v>1</v>
      </c>
    </row>
    <row r="115" spans="1:14" s="15" customFormat="1" x14ac:dyDescent="0.25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39</v>
      </c>
      <c r="F115" s="69">
        <v>0</v>
      </c>
      <c r="G115" s="69">
        <f t="shared" si="3"/>
        <v>42</v>
      </c>
      <c r="H115" s="69">
        <v>1</v>
      </c>
      <c r="I115" s="85">
        <v>43</v>
      </c>
      <c r="J115" s="70">
        <f>G115/I115</f>
        <v>0.97674418604651159</v>
      </c>
      <c r="K115" s="14"/>
    </row>
    <row r="116" spans="1:14" ht="13.8" thickBot="1" x14ac:dyDescent="0.3">
      <c r="A116" s="89" t="s">
        <v>425</v>
      </c>
      <c r="B116" s="86" t="s">
        <v>287</v>
      </c>
      <c r="C116" s="86" t="s">
        <v>424</v>
      </c>
      <c r="D116" s="87">
        <v>0</v>
      </c>
      <c r="E116" s="87">
        <v>0</v>
      </c>
      <c r="F116" s="87">
        <v>0</v>
      </c>
      <c r="G116" s="87">
        <f t="shared" si="3"/>
        <v>0</v>
      </c>
      <c r="H116" s="87">
        <v>0</v>
      </c>
      <c r="I116" s="87">
        <v>1</v>
      </c>
      <c r="J116" s="88">
        <f t="shared" si="2"/>
        <v>0</v>
      </c>
      <c r="N116" s="3" t="s">
        <v>289</v>
      </c>
    </row>
    <row r="117" spans="1:14" ht="13.8" thickTop="1" x14ac:dyDescent="0.25">
      <c r="A117" s="54" t="s">
        <v>288</v>
      </c>
      <c r="B117" s="54"/>
      <c r="C117" s="54"/>
      <c r="D117" s="71">
        <f>SUM(D3:D116)</f>
        <v>542</v>
      </c>
      <c r="E117" s="71">
        <f>SUM(E3:E116)</f>
        <v>9738</v>
      </c>
      <c r="F117" s="71">
        <f>SUM(F3:F116)</f>
        <v>4</v>
      </c>
      <c r="G117" s="71">
        <f t="shared" ref="G117" si="4">D117+E117+F117</f>
        <v>10284</v>
      </c>
      <c r="H117" s="71">
        <f>SUM(H3:H116)</f>
        <v>252</v>
      </c>
      <c r="I117" s="71">
        <f>SUM(I3:I116)</f>
        <v>9816</v>
      </c>
      <c r="J117" s="72">
        <f t="shared" si="2"/>
        <v>1.047677261613692</v>
      </c>
      <c r="K117" s="6"/>
    </row>
    <row r="118" spans="1:14" x14ac:dyDescent="0.25">
      <c r="K118" s="6"/>
    </row>
    <row r="119" spans="1:14" x14ac:dyDescent="0.25">
      <c r="A119" s="56" t="s">
        <v>472</v>
      </c>
      <c r="B119" s="56"/>
      <c r="C119" s="56"/>
      <c r="D119" s="73"/>
      <c r="E119" s="73"/>
      <c r="F119" s="73"/>
      <c r="G119" s="73"/>
      <c r="H119" s="73"/>
      <c r="I119" s="73"/>
      <c r="J119" s="74"/>
      <c r="K119" s="6"/>
    </row>
    <row r="120" spans="1:14" ht="14.4" customHeight="1" x14ac:dyDescent="0.25"/>
    <row r="121" spans="1:14" x14ac:dyDescent="0.25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8"/>
  <sheetViews>
    <sheetView workbookViewId="0">
      <selection activeCell="V5" sqref="V5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  <col min="11" max="12" width="8.88671875" style="20"/>
  </cols>
  <sheetData>
    <row r="1" spans="1:10" s="2" customFormat="1" x14ac:dyDescent="0.25">
      <c r="A1" s="64"/>
      <c r="B1" s="64"/>
      <c r="C1" s="64"/>
      <c r="D1" s="125">
        <v>45078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8"/>
  <sheetViews>
    <sheetView workbookViewId="0">
      <selection activeCell="X19" sqref="X19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0" s="59" customFormat="1" ht="15.6" x14ac:dyDescent="0.3">
      <c r="A1" s="64"/>
      <c r="B1" s="64"/>
      <c r="C1" s="64"/>
      <c r="D1" s="125">
        <v>45108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s="28" customFormat="1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8"/>
  <sheetViews>
    <sheetView zoomScale="90" zoomScaleNormal="90" workbookViewId="0">
      <selection activeCell="W14" sqref="W14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0" s="2" customFormat="1" x14ac:dyDescent="0.25">
      <c r="A1" s="64"/>
      <c r="B1" s="64"/>
      <c r="C1" s="64"/>
      <c r="D1" s="125">
        <v>45139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8"/>
  <sheetViews>
    <sheetView zoomScaleNormal="100" workbookViewId="0">
      <selection activeCell="W14" sqref="W14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0" s="2" customFormat="1" x14ac:dyDescent="0.25">
      <c r="A1" s="64"/>
      <c r="B1" s="64"/>
      <c r="C1" s="64"/>
      <c r="D1" s="125">
        <v>45170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8"/>
  <sheetViews>
    <sheetView workbookViewId="0">
      <selection activeCell="S10" sqref="S10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0" s="2" customFormat="1" x14ac:dyDescent="0.25">
      <c r="A1" s="64"/>
      <c r="B1" s="64"/>
      <c r="C1" s="64"/>
      <c r="D1" s="125">
        <v>45200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18"/>
  <sheetViews>
    <sheetView workbookViewId="0">
      <selection activeCell="T10" sqref="T10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  <col min="11" max="11" width="8.88671875" style="20"/>
  </cols>
  <sheetData>
    <row r="1" spans="1:10" s="2" customFormat="1" x14ac:dyDescent="0.25">
      <c r="A1" s="64"/>
      <c r="B1" s="64"/>
      <c r="C1" s="64"/>
      <c r="D1" s="125">
        <v>45231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1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1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1" s="55" customFormat="1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1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1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1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1" s="28" customFormat="1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  <c r="K39" s="55"/>
    </row>
    <row r="40" spans="1:11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1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1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1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1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1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1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1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1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s="55" customFormat="1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8"/>
  <sheetViews>
    <sheetView zoomScaleNormal="100" workbookViewId="0">
      <selection activeCell="Q7" sqref="Q7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0" s="2" customFormat="1" x14ac:dyDescent="0.25">
      <c r="A1" s="64"/>
      <c r="B1" s="64"/>
      <c r="C1" s="64"/>
      <c r="D1" s="125">
        <v>45261</v>
      </c>
      <c r="E1" s="125"/>
      <c r="F1" s="125"/>
      <c r="G1" s="125"/>
      <c r="H1" s="125"/>
      <c r="I1" s="125"/>
      <c r="J1" s="65"/>
    </row>
    <row r="2" spans="1:10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84" activePane="bottomRight" state="frozen"/>
      <selection activeCell="K75" sqref="K75"/>
      <selection pane="topRight" activeCell="K75" sqref="K75"/>
      <selection pane="bottomLeft" activeCell="K75" sqref="K75"/>
      <selection pane="bottomRight" activeCell="Y112" sqref="Y112"/>
    </sheetView>
  </sheetViews>
  <sheetFormatPr defaultColWidth="5.6640625" defaultRowHeight="13.2" x14ac:dyDescent="0.25"/>
  <cols>
    <col min="1" max="1" width="6.6640625" style="45" customWidth="1"/>
    <col min="2" max="2" width="11.33203125" style="28" bestFit="1" customWidth="1"/>
    <col min="3" max="3" width="26.44140625" style="28" bestFit="1" customWidth="1"/>
    <col min="4" max="4" width="6.88671875" style="28" bestFit="1" customWidth="1"/>
    <col min="5" max="9" width="7.33203125" style="28" bestFit="1" customWidth="1"/>
    <col min="10" max="10" width="6.33203125" style="28" bestFit="1" customWidth="1"/>
    <col min="11" max="12" width="7.33203125" style="28" bestFit="1" customWidth="1"/>
    <col min="13" max="13" width="7.33203125" style="28" customWidth="1"/>
    <col min="14" max="15" width="7.33203125" style="28" bestFit="1" customWidth="1"/>
    <col min="16" max="16" width="8.5546875" style="40" customWidth="1"/>
    <col min="17" max="16384" width="5.6640625" style="9"/>
  </cols>
  <sheetData>
    <row r="1" spans="1:17" s="8" customFormat="1" x14ac:dyDescent="0.25">
      <c r="A1" s="94"/>
      <c r="B1" s="95"/>
      <c r="C1" s="96"/>
      <c r="D1" s="127" t="s">
        <v>292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  <c r="P1" s="97" t="s">
        <v>293</v>
      </c>
    </row>
    <row r="2" spans="1:17" s="46" customFormat="1" x14ac:dyDescent="0.25">
      <c r="A2" s="98" t="s">
        <v>0</v>
      </c>
      <c r="B2" s="99" t="s">
        <v>1</v>
      </c>
      <c r="C2" s="99" t="s">
        <v>2</v>
      </c>
      <c r="D2" s="100">
        <v>44927</v>
      </c>
      <c r="E2" s="100">
        <v>44958</v>
      </c>
      <c r="F2" s="100">
        <v>44986</v>
      </c>
      <c r="G2" s="100">
        <v>45017</v>
      </c>
      <c r="H2" s="100">
        <v>45047</v>
      </c>
      <c r="I2" s="100">
        <v>45078</v>
      </c>
      <c r="J2" s="100">
        <v>45108</v>
      </c>
      <c r="K2" s="100">
        <v>45139</v>
      </c>
      <c r="L2" s="100">
        <v>45170</v>
      </c>
      <c r="M2" s="100">
        <v>45200</v>
      </c>
      <c r="N2" s="100">
        <v>45231</v>
      </c>
      <c r="O2" s="100">
        <v>45261</v>
      </c>
      <c r="P2" s="81" t="s">
        <v>294</v>
      </c>
    </row>
    <row r="3" spans="1:17" x14ac:dyDescent="0.25">
      <c r="A3" s="101" t="s">
        <v>9</v>
      </c>
      <c r="B3" s="102" t="s">
        <v>10</v>
      </c>
      <c r="C3" s="102" t="s">
        <v>11</v>
      </c>
      <c r="D3" s="103">
        <f>'[1]Jan 2023'!J3</f>
        <v>0.9642857142857143</v>
      </c>
      <c r="E3" s="103">
        <f>'[1]Feb 2023'!J3</f>
        <v>1.125</v>
      </c>
      <c r="F3" s="103">
        <f>'Mar 2023'!J3</f>
        <v>0.967741935483871</v>
      </c>
      <c r="G3" s="103">
        <f>'Apr 2023'!J3</f>
        <v>1</v>
      </c>
      <c r="H3" s="103"/>
      <c r="I3" s="103"/>
      <c r="J3" s="103"/>
      <c r="K3" s="103"/>
      <c r="L3" s="103"/>
      <c r="M3" s="103"/>
      <c r="N3" s="103"/>
      <c r="O3" s="103"/>
      <c r="P3" s="104">
        <f>SUM(D3:O3)/4</f>
        <v>1.0142569124423964</v>
      </c>
      <c r="Q3" s="10"/>
    </row>
    <row r="4" spans="1:17" x14ac:dyDescent="0.25">
      <c r="A4" s="101" t="s">
        <v>12</v>
      </c>
      <c r="B4" s="102" t="s">
        <v>13</v>
      </c>
      <c r="C4" s="102" t="s">
        <v>13</v>
      </c>
      <c r="D4" s="103">
        <f>'[1]Jan 2023'!J4</f>
        <v>1.1923076923076923</v>
      </c>
      <c r="E4" s="103">
        <f>'[1]Feb 2023'!J4</f>
        <v>1.3125</v>
      </c>
      <c r="F4" s="103">
        <f>'Mar 2023'!J4</f>
        <v>1.7058823529411764</v>
      </c>
      <c r="G4" s="103">
        <f>'Apr 2023'!J4</f>
        <v>0.967741935483871</v>
      </c>
      <c r="H4" s="103"/>
      <c r="I4" s="103"/>
      <c r="J4" s="103"/>
      <c r="K4" s="103"/>
      <c r="L4" s="103"/>
      <c r="M4" s="103"/>
      <c r="N4" s="103"/>
      <c r="O4" s="103"/>
      <c r="P4" s="104">
        <f>SUM(D4:O4)/4</f>
        <v>1.294607995183185</v>
      </c>
    </row>
    <row r="5" spans="1:17" x14ac:dyDescent="0.25">
      <c r="A5" s="101" t="s">
        <v>14</v>
      </c>
      <c r="B5" s="102" t="s">
        <v>15</v>
      </c>
      <c r="C5" s="102" t="s">
        <v>15</v>
      </c>
      <c r="D5" s="103">
        <f>'[1]Jan 2023'!J5</f>
        <v>1</v>
      </c>
      <c r="E5" s="103">
        <f>'[1]Feb 2023'!J5</f>
        <v>1</v>
      </c>
      <c r="F5" s="103">
        <f>'Mar 2023'!J5</f>
        <v>1</v>
      </c>
      <c r="G5" s="103">
        <f>'Apr 2023'!J5</f>
        <v>1</v>
      </c>
      <c r="H5" s="103"/>
      <c r="I5" s="103"/>
      <c r="J5" s="103"/>
      <c r="K5" s="103"/>
      <c r="L5" s="103"/>
      <c r="M5" s="103"/>
      <c r="N5" s="103"/>
      <c r="O5" s="103"/>
      <c r="P5" s="104">
        <f t="shared" ref="P5:P68" si="0">SUM(D5:O5)/4</f>
        <v>1</v>
      </c>
    </row>
    <row r="6" spans="1:17" x14ac:dyDescent="0.25">
      <c r="A6" s="101" t="s">
        <v>16</v>
      </c>
      <c r="B6" s="102" t="s">
        <v>17</v>
      </c>
      <c r="C6" s="102" t="s">
        <v>18</v>
      </c>
      <c r="D6" s="103">
        <f>'[1]Jan 2023'!J6</f>
        <v>0.875</v>
      </c>
      <c r="E6" s="103">
        <f>'[1]Feb 2023'!J6</f>
        <v>0.66666666666666663</v>
      </c>
      <c r="F6" s="103">
        <f>'Mar 2023'!J6</f>
        <v>1.1000000000000001</v>
      </c>
      <c r="G6" s="103">
        <f>'Apr 2023'!J6</f>
        <v>1.3846153846153846</v>
      </c>
      <c r="H6" s="103"/>
      <c r="I6" s="103"/>
      <c r="J6" s="103"/>
      <c r="K6" s="103"/>
      <c r="L6" s="103"/>
      <c r="M6" s="103"/>
      <c r="N6" s="103"/>
      <c r="O6" s="103"/>
      <c r="P6" s="104">
        <f t="shared" si="0"/>
        <v>1.0065705128205127</v>
      </c>
    </row>
    <row r="7" spans="1:17" x14ac:dyDescent="0.25">
      <c r="A7" s="101" t="s">
        <v>19</v>
      </c>
      <c r="B7" s="102" t="s">
        <v>17</v>
      </c>
      <c r="C7" s="102" t="s">
        <v>20</v>
      </c>
      <c r="D7" s="103">
        <f>'[1]Jan 2023'!J7</f>
        <v>0.90666666666666662</v>
      </c>
      <c r="E7" s="103">
        <f>'[1]Feb 2023'!J7</f>
        <v>0.88095238095238093</v>
      </c>
      <c r="F7" s="103">
        <f>'Mar 2023'!J7</f>
        <v>1.0877192982456141</v>
      </c>
      <c r="G7" s="103">
        <f>'Apr 2023'!J7</f>
        <v>1.0517241379310345</v>
      </c>
      <c r="H7" s="103"/>
      <c r="I7" s="103"/>
      <c r="J7" s="103"/>
      <c r="K7" s="103"/>
      <c r="L7" s="103"/>
      <c r="M7" s="103"/>
      <c r="N7" s="103"/>
      <c r="O7" s="103"/>
      <c r="P7" s="104">
        <f t="shared" si="0"/>
        <v>0.98176562094892406</v>
      </c>
    </row>
    <row r="8" spans="1:17" x14ac:dyDescent="0.25">
      <c r="A8" s="101" t="s">
        <v>21</v>
      </c>
      <c r="B8" s="102" t="s">
        <v>22</v>
      </c>
      <c r="C8" s="102" t="s">
        <v>23</v>
      </c>
      <c r="D8" s="103">
        <f>'[1]Jan 2023'!J8</f>
        <v>1</v>
      </c>
      <c r="E8" s="103">
        <f>'[1]Feb 2023'!J8</f>
        <v>1.05</v>
      </c>
      <c r="F8" s="103">
        <f>'Mar 2023'!J8</f>
        <v>1.5625</v>
      </c>
      <c r="G8" s="103">
        <f>'Apr 2023'!J8</f>
        <v>1.7826086956521738</v>
      </c>
      <c r="H8" s="103"/>
      <c r="I8" s="103"/>
      <c r="J8" s="103"/>
      <c r="K8" s="103"/>
      <c r="L8" s="103"/>
      <c r="M8" s="103"/>
      <c r="N8" s="103"/>
      <c r="O8" s="103"/>
      <c r="P8" s="104">
        <f t="shared" si="0"/>
        <v>1.3487771739130434</v>
      </c>
    </row>
    <row r="9" spans="1:17" x14ac:dyDescent="0.25">
      <c r="A9" s="101" t="s">
        <v>24</v>
      </c>
      <c r="B9" s="102" t="s">
        <v>25</v>
      </c>
      <c r="C9" s="102" t="s">
        <v>26</v>
      </c>
      <c r="D9" s="103">
        <f>'[1]Jan 2023'!J9</f>
        <v>0.92941176470588238</v>
      </c>
      <c r="E9" s="103">
        <f>'[1]Feb 2023'!J9</f>
        <v>1.0306122448979591</v>
      </c>
      <c r="F9" s="103">
        <f>'Mar 2023'!J9</f>
        <v>1.3924050632911393</v>
      </c>
      <c r="G9" s="103">
        <f>'Apr 2023'!J9</f>
        <v>0.96825396825396826</v>
      </c>
      <c r="H9" s="103"/>
      <c r="I9" s="103"/>
      <c r="J9" s="103"/>
      <c r="K9" s="103"/>
      <c r="L9" s="103"/>
      <c r="M9" s="103"/>
      <c r="N9" s="103"/>
      <c r="O9" s="103"/>
      <c r="P9" s="104">
        <f t="shared" si="0"/>
        <v>1.0801707602872372</v>
      </c>
    </row>
    <row r="10" spans="1:17" x14ac:dyDescent="0.25">
      <c r="A10" s="101" t="s">
        <v>27</v>
      </c>
      <c r="B10" s="102" t="s">
        <v>28</v>
      </c>
      <c r="C10" s="102" t="s">
        <v>29</v>
      </c>
      <c r="D10" s="103">
        <f>'[1]Jan 2023'!J10</f>
        <v>1.0454545454545454</v>
      </c>
      <c r="E10" s="103">
        <f>'[1]Feb 2023'!J10</f>
        <v>1</v>
      </c>
      <c r="F10" s="103">
        <f>'Mar 2023'!J10</f>
        <v>1.0909090909090908</v>
      </c>
      <c r="G10" s="103">
        <f>'Apr 2023'!J10</f>
        <v>1.0357142857142858</v>
      </c>
      <c r="H10" s="103"/>
      <c r="I10" s="103"/>
      <c r="J10" s="103"/>
      <c r="K10" s="103"/>
      <c r="L10" s="103"/>
      <c r="M10" s="103"/>
      <c r="N10" s="103"/>
      <c r="O10" s="103"/>
      <c r="P10" s="104">
        <f t="shared" si="0"/>
        <v>1.0430194805194806</v>
      </c>
    </row>
    <row r="11" spans="1:17" x14ac:dyDescent="0.25">
      <c r="A11" s="101" t="s">
        <v>30</v>
      </c>
      <c r="B11" s="102" t="s">
        <v>31</v>
      </c>
      <c r="C11" s="102" t="s">
        <v>32</v>
      </c>
      <c r="D11" s="103">
        <f>'[1]Jan 2023'!J11</f>
        <v>2.0625</v>
      </c>
      <c r="E11" s="103">
        <f>'[1]Feb 2023'!J11</f>
        <v>1.6304347826086956</v>
      </c>
      <c r="F11" s="103">
        <f>'Mar 2023'!J11</f>
        <v>2.2758620689655173</v>
      </c>
      <c r="G11" s="103">
        <f>'Apr 2023'!J11</f>
        <v>2.09375</v>
      </c>
      <c r="H11" s="103"/>
      <c r="I11" s="103"/>
      <c r="J11" s="103"/>
      <c r="K11" s="103"/>
      <c r="L11" s="103"/>
      <c r="M11" s="103"/>
      <c r="N11" s="103"/>
      <c r="O11" s="103"/>
      <c r="P11" s="104">
        <f t="shared" si="0"/>
        <v>2.0156367128935533</v>
      </c>
    </row>
    <row r="12" spans="1:17" x14ac:dyDescent="0.25">
      <c r="A12" s="101" t="s">
        <v>33</v>
      </c>
      <c r="B12" s="102" t="s">
        <v>31</v>
      </c>
      <c r="C12" s="102" t="s">
        <v>34</v>
      </c>
      <c r="D12" s="103">
        <f>'[1]Jan 2023'!J12</f>
        <v>1.85625</v>
      </c>
      <c r="E12" s="103">
        <f>'[1]Feb 2023'!J12</f>
        <v>1.1111111111111112</v>
      </c>
      <c r="F12" s="103">
        <f>'Mar 2023'!J12</f>
        <v>1.9673913043478262</v>
      </c>
      <c r="G12" s="103">
        <f>'Apr 2023'!J12</f>
        <v>1.7525773195876289</v>
      </c>
      <c r="H12" s="103"/>
      <c r="I12" s="103"/>
      <c r="J12" s="103"/>
      <c r="K12" s="103"/>
      <c r="L12" s="103"/>
      <c r="M12" s="103"/>
      <c r="N12" s="103"/>
      <c r="O12" s="103"/>
      <c r="P12" s="104">
        <f t="shared" si="0"/>
        <v>1.6718324337616415</v>
      </c>
    </row>
    <row r="13" spans="1:17" x14ac:dyDescent="0.25">
      <c r="A13" s="101" t="s">
        <v>35</v>
      </c>
      <c r="B13" s="102" t="s">
        <v>36</v>
      </c>
      <c r="C13" s="102" t="s">
        <v>37</v>
      </c>
      <c r="D13" s="103">
        <f>'[1]Jan 2023'!J13</f>
        <v>0.98630136986301364</v>
      </c>
      <c r="E13" s="103">
        <f>'[1]Feb 2023'!J13</f>
        <v>1.0609756097560976</v>
      </c>
      <c r="F13" s="103">
        <f>'Mar 2023'!J13</f>
        <v>1.1830985915492958</v>
      </c>
      <c r="G13" s="103">
        <f>'Apr 2023'!J13</f>
        <v>1.0952380952380953</v>
      </c>
      <c r="H13" s="103"/>
      <c r="I13" s="103"/>
      <c r="J13" s="103"/>
      <c r="K13" s="103"/>
      <c r="L13" s="103"/>
      <c r="M13" s="103"/>
      <c r="N13" s="103"/>
      <c r="O13" s="103"/>
      <c r="P13" s="104">
        <f t="shared" si="0"/>
        <v>1.0814034166016255</v>
      </c>
    </row>
    <row r="14" spans="1:17" x14ac:dyDescent="0.25">
      <c r="A14" s="101" t="s">
        <v>38</v>
      </c>
      <c r="B14" s="102" t="s">
        <v>36</v>
      </c>
      <c r="C14" s="102" t="s">
        <v>39</v>
      </c>
      <c r="D14" s="103">
        <f>'[1]Jan 2023'!J14</f>
        <v>1.3636363636363635</v>
      </c>
      <c r="E14" s="103">
        <f>'[1]Feb 2023'!J14</f>
        <v>1.5</v>
      </c>
      <c r="F14" s="103">
        <f>'Mar 2023'!J14</f>
        <v>1</v>
      </c>
      <c r="G14" s="103">
        <f>'Apr 2023'!J14</f>
        <v>0.90909090909090906</v>
      </c>
      <c r="H14" s="103"/>
      <c r="I14" s="103"/>
      <c r="J14" s="103"/>
      <c r="K14" s="103"/>
      <c r="L14" s="103"/>
      <c r="M14" s="103"/>
      <c r="N14" s="103"/>
      <c r="O14" s="103"/>
      <c r="P14" s="104">
        <f t="shared" si="0"/>
        <v>1.1931818181818181</v>
      </c>
    </row>
    <row r="15" spans="1:17" x14ac:dyDescent="0.25">
      <c r="A15" s="101" t="s">
        <v>40</v>
      </c>
      <c r="B15" s="102" t="s">
        <v>41</v>
      </c>
      <c r="C15" s="102" t="s">
        <v>42</v>
      </c>
      <c r="D15" s="103">
        <f>'[1]Jan 2023'!J15</f>
        <v>1.0185185185185186</v>
      </c>
      <c r="E15" s="103">
        <f>'[1]Feb 2023'!J15</f>
        <v>1</v>
      </c>
      <c r="F15" s="103">
        <f>'Mar 2023'!J15</f>
        <v>1.0188679245283019</v>
      </c>
      <c r="G15" s="103">
        <f>'Apr 2023'!J15</f>
        <v>1.0222222222222221</v>
      </c>
      <c r="H15" s="103"/>
      <c r="I15" s="103"/>
      <c r="J15" s="103"/>
      <c r="K15" s="103"/>
      <c r="L15" s="103"/>
      <c r="M15" s="103"/>
      <c r="N15" s="103"/>
      <c r="O15" s="103"/>
      <c r="P15" s="104">
        <f t="shared" si="0"/>
        <v>1.0149021663172606</v>
      </c>
    </row>
    <row r="16" spans="1:17" x14ac:dyDescent="0.25">
      <c r="A16" s="101" t="s">
        <v>43</v>
      </c>
      <c r="B16" s="102" t="s">
        <v>44</v>
      </c>
      <c r="C16" s="102" t="s">
        <v>45</v>
      </c>
      <c r="D16" s="103">
        <f>'[1]Jan 2023'!J16</f>
        <v>2.375</v>
      </c>
      <c r="E16" s="103">
        <f>'[1]Feb 2023'!J16</f>
        <v>2.1111111111111112</v>
      </c>
      <c r="F16" s="103">
        <f>'Mar 2023'!J16</f>
        <v>2.2413793103448274</v>
      </c>
      <c r="G16" s="103">
        <f>'Apr 2023'!J16</f>
        <v>3.2857142857142856</v>
      </c>
      <c r="H16" s="103"/>
      <c r="I16" s="103"/>
      <c r="J16" s="103"/>
      <c r="K16" s="103"/>
      <c r="L16" s="103"/>
      <c r="M16" s="103"/>
      <c r="N16" s="103"/>
      <c r="O16" s="103"/>
      <c r="P16" s="104">
        <f t="shared" si="0"/>
        <v>2.5033011767925561</v>
      </c>
    </row>
    <row r="17" spans="1:16" x14ac:dyDescent="0.25">
      <c r="A17" s="101" t="s">
        <v>46</v>
      </c>
      <c r="B17" s="102" t="s">
        <v>47</v>
      </c>
      <c r="C17" s="102" t="s">
        <v>48</v>
      </c>
      <c r="D17" s="103">
        <f>'[1]Jan 2023'!J17</f>
        <v>0.9517241379310345</v>
      </c>
      <c r="E17" s="103">
        <f>'[1]Feb 2023'!J17</f>
        <v>1.0369127516778522</v>
      </c>
      <c r="F17" s="103">
        <f>'Mar 2023'!J17</f>
        <v>1.0243055555555556</v>
      </c>
      <c r="G17" s="103">
        <f>'Apr 2023'!J17</f>
        <v>1.0179856115107915</v>
      </c>
      <c r="H17" s="103"/>
      <c r="I17" s="103"/>
      <c r="J17" s="103"/>
      <c r="K17" s="103"/>
      <c r="L17" s="103"/>
      <c r="M17" s="103"/>
      <c r="N17" s="103"/>
      <c r="O17" s="103"/>
      <c r="P17" s="104">
        <f t="shared" si="0"/>
        <v>1.0077320141688084</v>
      </c>
    </row>
    <row r="18" spans="1:16" x14ac:dyDescent="0.25">
      <c r="A18" s="101" t="s">
        <v>49</v>
      </c>
      <c r="B18" s="102" t="s">
        <v>47</v>
      </c>
      <c r="C18" s="102" t="s">
        <v>50</v>
      </c>
      <c r="D18" s="103">
        <f>'[1]Jan 2023'!J18</f>
        <v>1.0687500000000001</v>
      </c>
      <c r="E18" s="103">
        <f>'[1]Feb 2023'!J18</f>
        <v>1.1320754716981132</v>
      </c>
      <c r="F18" s="103">
        <f>'Mar 2023'!J18</f>
        <v>1.0890410958904109</v>
      </c>
      <c r="G18" s="103">
        <f>'Apr 2023'!J18</f>
        <v>1.1212121212121211</v>
      </c>
      <c r="H18" s="103"/>
      <c r="I18" s="103"/>
      <c r="J18" s="103"/>
      <c r="K18" s="103"/>
      <c r="L18" s="103"/>
      <c r="M18" s="103"/>
      <c r="N18" s="103"/>
      <c r="O18" s="103"/>
      <c r="P18" s="104">
        <f t="shared" si="0"/>
        <v>1.1027696722001614</v>
      </c>
    </row>
    <row r="19" spans="1:16" x14ac:dyDescent="0.25">
      <c r="A19" s="101" t="s">
        <v>51</v>
      </c>
      <c r="B19" s="102" t="s">
        <v>52</v>
      </c>
      <c r="C19" s="102" t="s">
        <v>53</v>
      </c>
      <c r="D19" s="103">
        <f>'[1]Jan 2023'!J19</f>
        <v>2</v>
      </c>
      <c r="E19" s="103">
        <f>'[1]Feb 2023'!J19</f>
        <v>1.7692307692307692</v>
      </c>
      <c r="F19" s="103">
        <f>'Mar 2023'!J19</f>
        <v>2.375</v>
      </c>
      <c r="G19" s="103">
        <f>'Apr 2023'!J19</f>
        <v>1.8235294117647058</v>
      </c>
      <c r="H19" s="103"/>
      <c r="I19" s="103"/>
      <c r="J19" s="103"/>
      <c r="K19" s="103"/>
      <c r="L19" s="103"/>
      <c r="M19" s="103"/>
      <c r="N19" s="103"/>
      <c r="O19" s="103"/>
      <c r="P19" s="104">
        <f t="shared" si="0"/>
        <v>1.9919400452488687</v>
      </c>
    </row>
    <row r="20" spans="1:16" x14ac:dyDescent="0.25">
      <c r="A20" s="101" t="s">
        <v>54</v>
      </c>
      <c r="B20" s="102" t="s">
        <v>55</v>
      </c>
      <c r="C20" s="102" t="s">
        <v>56</v>
      </c>
      <c r="D20" s="103">
        <f>'[1]Jan 2023'!J20</f>
        <v>1.1442622950819672</v>
      </c>
      <c r="E20" s="103">
        <f>'[1]Feb 2023'!J20</f>
        <v>1.0183486238532109</v>
      </c>
      <c r="F20" s="103">
        <f>'Mar 2023'!J20</f>
        <v>1.04</v>
      </c>
      <c r="G20" s="103">
        <f>'Apr 2023'!J20</f>
        <v>0.87833827893175076</v>
      </c>
      <c r="H20" s="103"/>
      <c r="I20" s="103"/>
      <c r="J20" s="103"/>
      <c r="K20" s="103"/>
      <c r="L20" s="103"/>
      <c r="M20" s="103"/>
      <c r="N20" s="103"/>
      <c r="O20" s="103"/>
      <c r="P20" s="104">
        <f t="shared" si="0"/>
        <v>1.0202372994667321</v>
      </c>
    </row>
    <row r="21" spans="1:16" x14ac:dyDescent="0.25">
      <c r="A21" s="101" t="s">
        <v>57</v>
      </c>
      <c r="B21" s="102" t="s">
        <v>55</v>
      </c>
      <c r="C21" s="102" t="s">
        <v>58</v>
      </c>
      <c r="D21" s="103">
        <f>'[1]Jan 2023'!J21</f>
        <v>1</v>
      </c>
      <c r="E21" s="103">
        <f>'[1]Feb 2023'!J21</f>
        <v>1.0625</v>
      </c>
      <c r="F21" s="103">
        <f>'Mar 2023'!J21</f>
        <v>1.1666666666666667</v>
      </c>
      <c r="G21" s="103">
        <f>'Apr 2023'!J21</f>
        <v>1.125</v>
      </c>
      <c r="H21" s="103"/>
      <c r="I21" s="103"/>
      <c r="J21" s="103"/>
      <c r="K21" s="103"/>
      <c r="L21" s="103"/>
      <c r="M21" s="103"/>
      <c r="N21" s="103"/>
      <c r="O21" s="103"/>
      <c r="P21" s="104">
        <f t="shared" si="0"/>
        <v>1.0885416666666667</v>
      </c>
    </row>
    <row r="22" spans="1:16" x14ac:dyDescent="0.25">
      <c r="A22" s="101" t="s">
        <v>59</v>
      </c>
      <c r="B22" s="102" t="s">
        <v>60</v>
      </c>
      <c r="C22" s="102" t="s">
        <v>61</v>
      </c>
      <c r="D22" s="103">
        <f>'[1]Jan 2023'!J23</f>
        <v>1.125</v>
      </c>
      <c r="E22" s="103">
        <f>'[1]Feb 2023'!J23</f>
        <v>1.3125</v>
      </c>
      <c r="F22" s="103">
        <f>'Mar 2023'!J22</f>
        <v>1.1578947368421053</v>
      </c>
      <c r="G22" s="103">
        <f>'Apr 2023'!J22</f>
        <v>1.0555555555555556</v>
      </c>
      <c r="H22" s="103"/>
      <c r="I22" s="103"/>
      <c r="J22" s="103"/>
      <c r="K22" s="103"/>
      <c r="L22" s="103"/>
      <c r="M22" s="103"/>
      <c r="N22" s="103"/>
      <c r="O22" s="103"/>
      <c r="P22" s="104">
        <f t="shared" si="0"/>
        <v>1.1627375730994152</v>
      </c>
    </row>
    <row r="23" spans="1:16" x14ac:dyDescent="0.25">
      <c r="A23" s="101" t="s">
        <v>62</v>
      </c>
      <c r="B23" s="102" t="s">
        <v>63</v>
      </c>
      <c r="C23" s="102" t="s">
        <v>64</v>
      </c>
      <c r="D23" s="103">
        <f>'[1]Jan 2023'!J24</f>
        <v>1</v>
      </c>
      <c r="E23" s="103">
        <f>'[1]Feb 2023'!J24</f>
        <v>0.94594594594594594</v>
      </c>
      <c r="F23" s="103">
        <f>'Mar 2023'!J23</f>
        <v>1.0588235294117647</v>
      </c>
      <c r="G23" s="103">
        <f>'Apr 2023'!J23</f>
        <v>1.0476190476190477</v>
      </c>
      <c r="H23" s="103"/>
      <c r="I23" s="103"/>
      <c r="J23" s="103"/>
      <c r="K23" s="103"/>
      <c r="L23" s="103"/>
      <c r="M23" s="103"/>
      <c r="N23" s="103"/>
      <c r="O23" s="103"/>
      <c r="P23" s="104">
        <f t="shared" si="0"/>
        <v>1.0130971307441896</v>
      </c>
    </row>
    <row r="24" spans="1:16" x14ac:dyDescent="0.25">
      <c r="A24" s="101" t="s">
        <v>65</v>
      </c>
      <c r="B24" s="102" t="s">
        <v>66</v>
      </c>
      <c r="C24" s="102" t="s">
        <v>67</v>
      </c>
      <c r="D24" s="103">
        <f>'[1]Jan 2023'!J25</f>
        <v>0.97841726618705038</v>
      </c>
      <c r="E24" s="103">
        <f>'[1]Feb 2023'!J25</f>
        <v>0.93700787401574803</v>
      </c>
      <c r="F24" s="103">
        <f>'Mar 2023'!J24</f>
        <v>0.98540145985401462</v>
      </c>
      <c r="G24" s="103">
        <f>'Apr 2023'!J24</f>
        <v>1.3414634146341464</v>
      </c>
      <c r="H24" s="103"/>
      <c r="I24" s="103"/>
      <c r="J24" s="103"/>
      <c r="K24" s="103"/>
      <c r="L24" s="103"/>
      <c r="M24" s="103"/>
      <c r="N24" s="103"/>
      <c r="O24" s="103"/>
      <c r="P24" s="104">
        <f t="shared" si="0"/>
        <v>1.0605725036727398</v>
      </c>
    </row>
    <row r="25" spans="1:16" x14ac:dyDescent="0.25">
      <c r="A25" s="101" t="s">
        <v>68</v>
      </c>
      <c r="B25" s="102" t="s">
        <v>66</v>
      </c>
      <c r="C25" s="102" t="s">
        <v>69</v>
      </c>
      <c r="D25" s="103">
        <f>'[1]Jan 2023'!J26</f>
        <v>1.763157894736842</v>
      </c>
      <c r="E25" s="103">
        <f>'[1]Feb 2023'!J26</f>
        <v>1.3720930232558139</v>
      </c>
      <c r="F25" s="103">
        <f>'Mar 2023'!J25</f>
        <v>1.2142857142857142</v>
      </c>
      <c r="G25" s="103">
        <f>'Apr 2023'!J25</f>
        <v>1.1020408163265305</v>
      </c>
      <c r="H25" s="103"/>
      <c r="I25" s="103"/>
      <c r="J25" s="103"/>
      <c r="K25" s="103"/>
      <c r="L25" s="103"/>
      <c r="M25" s="103"/>
      <c r="N25" s="103"/>
      <c r="O25" s="103"/>
      <c r="P25" s="104">
        <f t="shared" si="0"/>
        <v>1.3628943621512253</v>
      </c>
    </row>
    <row r="26" spans="1:16" x14ac:dyDescent="0.25">
      <c r="A26" s="101" t="s">
        <v>70</v>
      </c>
      <c r="B26" s="102" t="s">
        <v>71</v>
      </c>
      <c r="C26" s="102" t="s">
        <v>72</v>
      </c>
      <c r="D26" s="103">
        <f>'[1]Jan 2023'!J27</f>
        <v>0.87755102040816324</v>
      </c>
      <c r="E26" s="103">
        <f>'[1]Feb 2023'!J27</f>
        <v>0.9285714285714286</v>
      </c>
      <c r="F26" s="103">
        <f>'Mar 2023'!J26</f>
        <v>0.87179487179487181</v>
      </c>
      <c r="G26" s="103">
        <f>'Apr 2023'!J26</f>
        <v>0.80952380952380953</v>
      </c>
      <c r="H26" s="103"/>
      <c r="I26" s="103"/>
      <c r="J26" s="103"/>
      <c r="K26" s="103"/>
      <c r="L26" s="103"/>
      <c r="M26" s="103"/>
      <c r="N26" s="103"/>
      <c r="O26" s="103"/>
      <c r="P26" s="104">
        <f t="shared" si="0"/>
        <v>0.87186028257456827</v>
      </c>
    </row>
    <row r="27" spans="1:16" x14ac:dyDescent="0.25">
      <c r="A27" s="101" t="s">
        <v>73</v>
      </c>
      <c r="B27" s="102" t="s">
        <v>71</v>
      </c>
      <c r="C27" s="102" t="s">
        <v>74</v>
      </c>
      <c r="D27" s="103">
        <f>'[1]Jan 2023'!J28</f>
        <v>1.0512820512820513</v>
      </c>
      <c r="E27" s="103">
        <f>'[1]Feb 2023'!J28</f>
        <v>0.97222222222222221</v>
      </c>
      <c r="F27" s="103">
        <f>'Mar 2023'!J27</f>
        <v>0.84375</v>
      </c>
      <c r="G27" s="103">
        <f>'Apr 2023'!J27</f>
        <v>0.93333333333333335</v>
      </c>
      <c r="H27" s="103"/>
      <c r="I27" s="103"/>
      <c r="J27" s="103"/>
      <c r="K27" s="103"/>
      <c r="L27" s="103"/>
      <c r="M27" s="103"/>
      <c r="N27" s="103"/>
      <c r="O27" s="103"/>
      <c r="P27" s="104">
        <f t="shared" si="0"/>
        <v>0.95014690170940175</v>
      </c>
    </row>
    <row r="28" spans="1:16" x14ac:dyDescent="0.25">
      <c r="A28" s="101" t="s">
        <v>75</v>
      </c>
      <c r="B28" s="102" t="s">
        <v>76</v>
      </c>
      <c r="C28" s="102" t="s">
        <v>77</v>
      </c>
      <c r="D28" s="103">
        <f>'[1]Jan 2023'!J29</f>
        <v>1.1166666666666667</v>
      </c>
      <c r="E28" s="103">
        <f>'[1]Feb 2023'!J29</f>
        <v>0.91836734693877553</v>
      </c>
      <c r="F28" s="103">
        <f>'Mar 2023'!J28</f>
        <v>0.90163934426229508</v>
      </c>
      <c r="G28" s="103">
        <f>'Apr 2023'!J28</f>
        <v>1.0392156862745099</v>
      </c>
      <c r="H28" s="103"/>
      <c r="I28" s="103"/>
      <c r="J28" s="103"/>
      <c r="K28" s="103"/>
      <c r="L28" s="103"/>
      <c r="M28" s="103"/>
      <c r="N28" s="103"/>
      <c r="O28" s="103"/>
      <c r="P28" s="104">
        <f t="shared" si="0"/>
        <v>0.99397226103556169</v>
      </c>
    </row>
    <row r="29" spans="1:16" x14ac:dyDescent="0.25">
      <c r="A29" s="101" t="s">
        <v>78</v>
      </c>
      <c r="B29" s="102" t="s">
        <v>79</v>
      </c>
      <c r="C29" s="102" t="s">
        <v>80</v>
      </c>
      <c r="D29" s="103">
        <f>'[1]Jan 2023'!J30</f>
        <v>1</v>
      </c>
      <c r="E29" s="103">
        <f>'[1]Feb 2023'!J30</f>
        <v>1</v>
      </c>
      <c r="F29" s="103">
        <f>'Mar 2023'!J29</f>
        <v>1</v>
      </c>
      <c r="G29" s="103">
        <f>'Apr 2023'!J29</f>
        <v>1</v>
      </c>
      <c r="H29" s="103"/>
      <c r="I29" s="103"/>
      <c r="J29" s="103"/>
      <c r="K29" s="103"/>
      <c r="L29" s="103"/>
      <c r="M29" s="103"/>
      <c r="N29" s="103"/>
      <c r="O29" s="103"/>
      <c r="P29" s="104">
        <f t="shared" si="0"/>
        <v>1</v>
      </c>
    </row>
    <row r="30" spans="1:16" x14ac:dyDescent="0.25">
      <c r="A30" s="101" t="s">
        <v>81</v>
      </c>
      <c r="B30" s="102" t="s">
        <v>82</v>
      </c>
      <c r="C30" s="102" t="s">
        <v>83</v>
      </c>
      <c r="D30" s="103">
        <f>'[1]Jan 2023'!J31</f>
        <v>0</v>
      </c>
      <c r="E30" s="103">
        <f>'[1]Feb 2023'!J31</f>
        <v>1</v>
      </c>
      <c r="F30" s="103">
        <f>'Mar 2023'!J30</f>
        <v>0</v>
      </c>
      <c r="G30" s="103">
        <f>'Apr 2023'!J30</f>
        <v>1</v>
      </c>
      <c r="H30" s="103"/>
      <c r="I30" s="103"/>
      <c r="J30" s="103"/>
      <c r="K30" s="103"/>
      <c r="L30" s="103"/>
      <c r="M30" s="103"/>
      <c r="N30" s="103"/>
      <c r="O30" s="103"/>
      <c r="P30" s="104">
        <f t="shared" si="0"/>
        <v>0.5</v>
      </c>
    </row>
    <row r="31" spans="1:16" x14ac:dyDescent="0.25">
      <c r="A31" s="101" t="s">
        <v>84</v>
      </c>
      <c r="B31" s="102" t="s">
        <v>85</v>
      </c>
      <c r="C31" s="102" t="s">
        <v>86</v>
      </c>
      <c r="D31" s="103">
        <f>'[1]Jan 2023'!J32</f>
        <v>0.94786729857819907</v>
      </c>
      <c r="E31" s="103">
        <f>'[1]Feb 2023'!J32</f>
        <v>1.1656050955414012</v>
      </c>
      <c r="F31" s="103">
        <f>'Mar 2023'!J31</f>
        <v>1.0406976744186047</v>
      </c>
      <c r="G31" s="103">
        <f>'Apr 2023'!J31</f>
        <v>0.84408602150537637</v>
      </c>
      <c r="H31" s="103"/>
      <c r="I31" s="103"/>
      <c r="J31" s="103"/>
      <c r="K31" s="103"/>
      <c r="L31" s="103"/>
      <c r="M31" s="103"/>
      <c r="N31" s="103"/>
      <c r="O31" s="103"/>
      <c r="P31" s="104">
        <f t="shared" si="0"/>
        <v>0.99956402251089538</v>
      </c>
    </row>
    <row r="32" spans="1:16" x14ac:dyDescent="0.25">
      <c r="A32" s="101" t="s">
        <v>88</v>
      </c>
      <c r="B32" s="102" t="s">
        <v>89</v>
      </c>
      <c r="C32" s="102" t="s">
        <v>90</v>
      </c>
      <c r="D32" s="103">
        <f>'[1]Jan 2023'!J33</f>
        <v>1</v>
      </c>
      <c r="E32" s="103">
        <f>'[1]Feb 2023'!J33</f>
        <v>1.0612244897959184</v>
      </c>
      <c r="F32" s="103">
        <f>'Mar 2023'!J32</f>
        <v>1.1020408163265305</v>
      </c>
      <c r="G32" s="103">
        <f>'Apr 2023'!J32</f>
        <v>1.0222222222222221</v>
      </c>
      <c r="H32" s="103"/>
      <c r="I32" s="103"/>
      <c r="J32" s="103"/>
      <c r="K32" s="103"/>
      <c r="L32" s="103"/>
      <c r="M32" s="103"/>
      <c r="N32" s="103"/>
      <c r="O32" s="103"/>
      <c r="P32" s="104">
        <f t="shared" si="0"/>
        <v>1.0463718820861678</v>
      </c>
    </row>
    <row r="33" spans="1:16" x14ac:dyDescent="0.25">
      <c r="A33" s="101" t="s">
        <v>91</v>
      </c>
      <c r="B33" s="102" t="s">
        <v>92</v>
      </c>
      <c r="C33" s="102" t="s">
        <v>93</v>
      </c>
      <c r="D33" s="103">
        <f>'[1]Jan 2023'!J34</f>
        <v>0.70476190476190481</v>
      </c>
      <c r="E33" s="103">
        <f>'[1]Feb 2023'!J34</f>
        <v>0.83636363636363631</v>
      </c>
      <c r="F33" s="103">
        <f>'Mar 2023'!J33</f>
        <v>0.86363636363636365</v>
      </c>
      <c r="G33" s="103">
        <f>'Apr 2023'!J33</f>
        <v>0.65</v>
      </c>
      <c r="H33" s="103"/>
      <c r="I33" s="103"/>
      <c r="J33" s="103"/>
      <c r="K33" s="103"/>
      <c r="L33" s="103"/>
      <c r="M33" s="103"/>
      <c r="N33" s="103"/>
      <c r="O33" s="103"/>
      <c r="P33" s="104">
        <f t="shared" si="0"/>
        <v>0.76369047619047614</v>
      </c>
    </row>
    <row r="34" spans="1:16" x14ac:dyDescent="0.25">
      <c r="A34" s="101" t="s">
        <v>94</v>
      </c>
      <c r="B34" s="102" t="s">
        <v>95</v>
      </c>
      <c r="C34" s="102" t="s">
        <v>96</v>
      </c>
      <c r="D34" s="103">
        <f>'[1]Jan 2023'!J35</f>
        <v>1</v>
      </c>
      <c r="E34" s="103">
        <f>'[1]Feb 2023'!J35</f>
        <v>1.1000000000000001</v>
      </c>
      <c r="F34" s="103">
        <f>'Mar 2023'!J34</f>
        <v>1.375</v>
      </c>
      <c r="G34" s="103">
        <f>'Apr 2023'!J34</f>
        <v>1.2307692307692308</v>
      </c>
      <c r="H34" s="103"/>
      <c r="I34" s="103"/>
      <c r="J34" s="103"/>
      <c r="K34" s="103"/>
      <c r="L34" s="103"/>
      <c r="M34" s="103"/>
      <c r="N34" s="103"/>
      <c r="O34" s="103"/>
      <c r="P34" s="104">
        <f t="shared" si="0"/>
        <v>1.1764423076923078</v>
      </c>
    </row>
    <row r="35" spans="1:16" x14ac:dyDescent="0.25">
      <c r="A35" s="101" t="s">
        <v>97</v>
      </c>
      <c r="B35" s="102" t="s">
        <v>98</v>
      </c>
      <c r="C35" s="102" t="s">
        <v>99</v>
      </c>
      <c r="D35" s="103">
        <f>'[1]Jan 2023'!J36</f>
        <v>1.0833333333333333</v>
      </c>
      <c r="E35" s="103">
        <f>'[1]Feb 2023'!J36</f>
        <v>0.94117647058823528</v>
      </c>
      <c r="F35" s="103">
        <f>'Mar 2023'!J35</f>
        <v>1.0625</v>
      </c>
      <c r="G35" s="103">
        <f>'Apr 2023'!J35</f>
        <v>1</v>
      </c>
      <c r="H35" s="103"/>
      <c r="I35" s="103"/>
      <c r="J35" s="103"/>
      <c r="K35" s="103"/>
      <c r="L35" s="103"/>
      <c r="M35" s="103"/>
      <c r="N35" s="103"/>
      <c r="O35" s="103"/>
      <c r="P35" s="104">
        <f t="shared" si="0"/>
        <v>1.0217524509803921</v>
      </c>
    </row>
    <row r="36" spans="1:16" x14ac:dyDescent="0.25">
      <c r="A36" s="101" t="s">
        <v>100</v>
      </c>
      <c r="B36" s="102" t="s">
        <v>101</v>
      </c>
      <c r="C36" s="102" t="s">
        <v>102</v>
      </c>
      <c r="D36" s="103">
        <f>'[1]Jan 2023'!J37</f>
        <v>0.8</v>
      </c>
      <c r="E36" s="103">
        <f>'[1]Feb 2023'!J37</f>
        <v>0.88888888888888884</v>
      </c>
      <c r="F36" s="103">
        <f>'Mar 2023'!J36</f>
        <v>1.25</v>
      </c>
      <c r="G36" s="103">
        <f>'Apr 2023'!J36</f>
        <v>1.1000000000000001</v>
      </c>
      <c r="H36" s="103"/>
      <c r="I36" s="103"/>
      <c r="J36" s="103"/>
      <c r="K36" s="103"/>
      <c r="L36" s="103"/>
      <c r="M36" s="103"/>
      <c r="N36" s="103"/>
      <c r="O36" s="103"/>
      <c r="P36" s="104">
        <f t="shared" si="0"/>
        <v>1.0097222222222224</v>
      </c>
    </row>
    <row r="37" spans="1:16" x14ac:dyDescent="0.25">
      <c r="A37" s="105" t="s">
        <v>103</v>
      </c>
      <c r="B37" s="102" t="s">
        <v>104</v>
      </c>
      <c r="C37" s="102" t="s">
        <v>105</v>
      </c>
      <c r="D37" s="103">
        <f>'[1]Jan 2023'!J38</f>
        <v>1</v>
      </c>
      <c r="E37" s="103">
        <f>'[1]Feb 2023'!J38</f>
        <v>1</v>
      </c>
      <c r="F37" s="103">
        <f>'Mar 2023'!J37</f>
        <v>0.83333333333333337</v>
      </c>
      <c r="G37" s="103">
        <f>'Apr 2023'!J37</f>
        <v>1</v>
      </c>
      <c r="H37" s="103"/>
      <c r="I37" s="103"/>
      <c r="J37" s="103"/>
      <c r="K37" s="103"/>
      <c r="L37" s="103"/>
      <c r="M37" s="103"/>
      <c r="N37" s="103"/>
      <c r="O37" s="103"/>
      <c r="P37" s="104">
        <f t="shared" si="0"/>
        <v>0.95833333333333337</v>
      </c>
    </row>
    <row r="38" spans="1:16" x14ac:dyDescent="0.25">
      <c r="A38" s="101" t="s">
        <v>106</v>
      </c>
      <c r="B38" s="102" t="s">
        <v>107</v>
      </c>
      <c r="C38" s="102" t="s">
        <v>108</v>
      </c>
      <c r="D38" s="103">
        <f>'[1]Jan 2023'!J39</f>
        <v>1.0952380952380953</v>
      </c>
      <c r="E38" s="103">
        <f>'[1]Feb 2023'!J39</f>
        <v>1.173913043478261</v>
      </c>
      <c r="F38" s="103">
        <f>'Mar 2023'!J38</f>
        <v>1.2727272727272727</v>
      </c>
      <c r="G38" s="103">
        <f>'Apr 2023'!J38</f>
        <v>1.103448275862069</v>
      </c>
      <c r="H38" s="103"/>
      <c r="I38" s="103"/>
      <c r="J38" s="103"/>
      <c r="K38" s="103"/>
      <c r="L38" s="103"/>
      <c r="M38" s="103"/>
      <c r="N38" s="103"/>
      <c r="O38" s="103"/>
      <c r="P38" s="104">
        <f t="shared" si="0"/>
        <v>1.1613316718264244</v>
      </c>
    </row>
    <row r="39" spans="1:16" x14ac:dyDescent="0.25">
      <c r="A39" s="101" t="s">
        <v>109</v>
      </c>
      <c r="B39" s="102" t="s">
        <v>110</v>
      </c>
      <c r="C39" s="102" t="s">
        <v>111</v>
      </c>
      <c r="D39" s="103">
        <f>'[1]Jan 2023'!J40</f>
        <v>1.0476190476190477</v>
      </c>
      <c r="E39" s="103">
        <f>'[1]Feb 2023'!J40</f>
        <v>1</v>
      </c>
      <c r="F39" s="103">
        <f>'Mar 2023'!J39</f>
        <v>1.411764705882353</v>
      </c>
      <c r="G39" s="103">
        <f>'Apr 2023'!J39</f>
        <v>1.1666666666666667</v>
      </c>
      <c r="H39" s="103"/>
      <c r="I39" s="103"/>
      <c r="J39" s="103"/>
      <c r="K39" s="103"/>
      <c r="L39" s="103"/>
      <c r="M39" s="103"/>
      <c r="N39" s="103"/>
      <c r="O39" s="103"/>
      <c r="P39" s="104">
        <f t="shared" si="0"/>
        <v>1.1565126050420169</v>
      </c>
    </row>
    <row r="40" spans="1:16" x14ac:dyDescent="0.25">
      <c r="A40" s="101" t="s">
        <v>112</v>
      </c>
      <c r="B40" s="102" t="s">
        <v>113</v>
      </c>
      <c r="C40" s="102" t="s">
        <v>114</v>
      </c>
      <c r="D40" s="103">
        <f>'[1]Jan 2023'!J41</f>
        <v>1.1666666666666667</v>
      </c>
      <c r="E40" s="103">
        <f>'[1]Feb 2023'!J41</f>
        <v>1.098901098901099</v>
      </c>
      <c r="F40" s="103">
        <f>'Mar 2023'!J40</f>
        <v>1.2413793103448276</v>
      </c>
      <c r="G40" s="103">
        <f>'Apr 2023'!J40</f>
        <v>1.0779220779220779</v>
      </c>
      <c r="H40" s="103"/>
      <c r="I40" s="103"/>
      <c r="J40" s="103"/>
      <c r="K40" s="103"/>
      <c r="L40" s="103"/>
      <c r="M40" s="103"/>
      <c r="N40" s="103"/>
      <c r="O40" s="103"/>
      <c r="P40" s="104">
        <f t="shared" si="0"/>
        <v>1.1462172884586677</v>
      </c>
    </row>
    <row r="41" spans="1:16" x14ac:dyDescent="0.25">
      <c r="A41" s="101" t="s">
        <v>115</v>
      </c>
      <c r="B41" s="102" t="s">
        <v>116</v>
      </c>
      <c r="C41" s="102" t="s">
        <v>117</v>
      </c>
      <c r="D41" s="103">
        <f>'[1]Jan 2023'!J42</f>
        <v>1.2857142857142858</v>
      </c>
      <c r="E41" s="103">
        <f>'[1]Feb 2023'!J42</f>
        <v>1.4</v>
      </c>
      <c r="F41" s="103">
        <f>'Mar 2023'!J41</f>
        <v>0.33333333333333331</v>
      </c>
      <c r="G41" s="103">
        <f>'Apr 2023'!J41</f>
        <v>1</v>
      </c>
      <c r="H41" s="103"/>
      <c r="I41" s="103"/>
      <c r="J41" s="103"/>
      <c r="K41" s="103"/>
      <c r="L41" s="103"/>
      <c r="M41" s="103"/>
      <c r="N41" s="103"/>
      <c r="O41" s="103"/>
      <c r="P41" s="104">
        <f t="shared" si="0"/>
        <v>1.0047619047619047</v>
      </c>
    </row>
    <row r="42" spans="1:16" x14ac:dyDescent="0.25">
      <c r="A42" s="101" t="s">
        <v>118</v>
      </c>
      <c r="B42" s="102" t="s">
        <v>119</v>
      </c>
      <c r="C42" s="102" t="s">
        <v>120</v>
      </c>
      <c r="D42" s="103">
        <f>'[1]Jan 2023'!J43</f>
        <v>1.2</v>
      </c>
      <c r="E42" s="103">
        <f>'[1]Feb 2023'!J43</f>
        <v>0.72727272727272729</v>
      </c>
      <c r="F42" s="103">
        <f>'Mar 2023'!J42</f>
        <v>2.1111111111111112</v>
      </c>
      <c r="G42" s="103">
        <f>'Apr 2023'!J42</f>
        <v>1.2</v>
      </c>
      <c r="H42" s="103"/>
      <c r="I42" s="103"/>
      <c r="J42" s="103"/>
      <c r="K42" s="103"/>
      <c r="L42" s="103"/>
      <c r="M42" s="103"/>
      <c r="N42" s="103"/>
      <c r="O42" s="103"/>
      <c r="P42" s="104">
        <f t="shared" si="0"/>
        <v>1.3095959595959596</v>
      </c>
    </row>
    <row r="43" spans="1:16" x14ac:dyDescent="0.25">
      <c r="A43" s="101" t="s">
        <v>121</v>
      </c>
      <c r="B43" s="102" t="s">
        <v>122</v>
      </c>
      <c r="C43" s="102" t="s">
        <v>123</v>
      </c>
      <c r="D43" s="103">
        <f>'[1]Jan 2023'!J44</f>
        <v>0.97647058823529409</v>
      </c>
      <c r="E43" s="103">
        <f>'[1]Feb 2023'!J44</f>
        <v>0.86138613861386137</v>
      </c>
      <c r="F43" s="103">
        <f>'Mar 2023'!J43</f>
        <v>1.2692307692307692</v>
      </c>
      <c r="G43" s="103">
        <f>'Apr 2023'!J43</f>
        <v>1.2058823529411764</v>
      </c>
      <c r="H43" s="103"/>
      <c r="I43" s="103"/>
      <c r="J43" s="103"/>
      <c r="K43" s="103"/>
      <c r="L43" s="103"/>
      <c r="M43" s="103"/>
      <c r="N43" s="103"/>
      <c r="O43" s="103"/>
      <c r="P43" s="104">
        <f t="shared" si="0"/>
        <v>1.0782424622552753</v>
      </c>
    </row>
    <row r="44" spans="1:16" x14ac:dyDescent="0.25">
      <c r="A44" s="101" t="s">
        <v>124</v>
      </c>
      <c r="B44" s="102" t="s">
        <v>122</v>
      </c>
      <c r="C44" s="102" t="s">
        <v>125</v>
      </c>
      <c r="D44" s="103">
        <f>'[1]Jan 2023'!J45</f>
        <v>1.7142857142857142</v>
      </c>
      <c r="E44" s="103">
        <f>'[1]Feb 2023'!J45</f>
        <v>1.2916666666666667</v>
      </c>
      <c r="F44" s="103">
        <f>'Mar 2023'!J44</f>
        <v>1.2903225806451613</v>
      </c>
      <c r="G44" s="103">
        <f>'Apr 2023'!J44</f>
        <v>1.1142857142857143</v>
      </c>
      <c r="H44" s="103"/>
      <c r="I44" s="103"/>
      <c r="J44" s="103"/>
      <c r="K44" s="103"/>
      <c r="L44" s="103"/>
      <c r="M44" s="103"/>
      <c r="N44" s="103"/>
      <c r="O44" s="103"/>
      <c r="P44" s="104">
        <f t="shared" si="0"/>
        <v>1.3526401689708143</v>
      </c>
    </row>
    <row r="45" spans="1:16" x14ac:dyDescent="0.25">
      <c r="A45" s="101" t="s">
        <v>126</v>
      </c>
      <c r="B45" s="102" t="s">
        <v>127</v>
      </c>
      <c r="C45" s="102" t="s">
        <v>127</v>
      </c>
      <c r="D45" s="103">
        <f>'[1]Jan 2023'!J46</f>
        <v>1.0285714285714285</v>
      </c>
      <c r="E45" s="103">
        <f>'[1]Feb 2023'!J46</f>
        <v>1</v>
      </c>
      <c r="F45" s="103">
        <f>'Mar 2023'!J45</f>
        <v>1.3448275862068966</v>
      </c>
      <c r="G45" s="103">
        <f>'Apr 2023'!J45</f>
        <v>1.0555555555555556</v>
      </c>
      <c r="H45" s="103"/>
      <c r="I45" s="103"/>
      <c r="J45" s="103"/>
      <c r="K45" s="103"/>
      <c r="L45" s="103"/>
      <c r="M45" s="103"/>
      <c r="N45" s="103"/>
      <c r="O45" s="103"/>
      <c r="P45" s="104">
        <f t="shared" si="0"/>
        <v>1.1072386425834702</v>
      </c>
    </row>
    <row r="46" spans="1:16" x14ac:dyDescent="0.25">
      <c r="A46" s="101" t="s">
        <v>128</v>
      </c>
      <c r="B46" s="102" t="s">
        <v>129</v>
      </c>
      <c r="C46" s="102" t="s">
        <v>130</v>
      </c>
      <c r="D46" s="103">
        <f>'[1]Jan 2023'!J47</f>
        <v>1.7</v>
      </c>
      <c r="E46" s="103">
        <f>'[1]Feb 2023'!J47</f>
        <v>1.1764705882352942</v>
      </c>
      <c r="F46" s="103">
        <f>'Mar 2023'!J46</f>
        <v>1.6666666666666667</v>
      </c>
      <c r="G46" s="103">
        <f>'Apr 2023'!J46</f>
        <v>1.3225806451612903</v>
      </c>
      <c r="H46" s="103"/>
      <c r="I46" s="103"/>
      <c r="J46" s="103"/>
      <c r="K46" s="103"/>
      <c r="L46" s="103"/>
      <c r="M46" s="103"/>
      <c r="N46" s="103"/>
      <c r="O46" s="103"/>
      <c r="P46" s="104">
        <f t="shared" si="0"/>
        <v>1.4664294750158127</v>
      </c>
    </row>
    <row r="47" spans="1:16" x14ac:dyDescent="0.25">
      <c r="A47" s="101" t="s">
        <v>131</v>
      </c>
      <c r="B47" s="102" t="s">
        <v>132</v>
      </c>
      <c r="C47" s="102" t="s">
        <v>133</v>
      </c>
      <c r="D47" s="103">
        <f>'[1]Jan 2023'!J48</f>
        <v>1.05</v>
      </c>
      <c r="E47" s="103">
        <f>'[1]Feb 2023'!J48</f>
        <v>1</v>
      </c>
      <c r="F47" s="103">
        <f>'Mar 2023'!J47</f>
        <v>0.80769230769230771</v>
      </c>
      <c r="G47" s="103">
        <f>'Apr 2023'!J47</f>
        <v>1</v>
      </c>
      <c r="H47" s="103"/>
      <c r="I47" s="103"/>
      <c r="J47" s="103"/>
      <c r="K47" s="103"/>
      <c r="L47" s="103"/>
      <c r="M47" s="103"/>
      <c r="N47" s="103"/>
      <c r="O47" s="103"/>
      <c r="P47" s="104">
        <f t="shared" si="0"/>
        <v>0.96442307692307683</v>
      </c>
    </row>
    <row r="48" spans="1:16" x14ac:dyDescent="0.25">
      <c r="A48" s="101" t="s">
        <v>134</v>
      </c>
      <c r="B48" s="102" t="s">
        <v>135</v>
      </c>
      <c r="C48" s="102" t="s">
        <v>136</v>
      </c>
      <c r="D48" s="103">
        <f>'[1]Jan 2023'!J49</f>
        <v>0.92929292929292928</v>
      </c>
      <c r="E48" s="103">
        <f>'[1]Feb 2023'!J49</f>
        <v>0.79439252336448596</v>
      </c>
      <c r="F48" s="103">
        <f>'Mar 2023'!J48</f>
        <v>0.87096774193548387</v>
      </c>
      <c r="G48" s="103">
        <f>'Apr 2023'!J48</f>
        <v>0.88541666666666663</v>
      </c>
      <c r="H48" s="103"/>
      <c r="I48" s="103"/>
      <c r="J48" s="103"/>
      <c r="K48" s="103"/>
      <c r="L48" s="103"/>
      <c r="M48" s="103"/>
      <c r="N48" s="103"/>
      <c r="O48" s="103"/>
      <c r="P48" s="104">
        <f t="shared" si="0"/>
        <v>0.87001746531489144</v>
      </c>
    </row>
    <row r="49" spans="1:16" x14ac:dyDescent="0.25">
      <c r="A49" s="101" t="s">
        <v>137</v>
      </c>
      <c r="B49" s="102" t="s">
        <v>138</v>
      </c>
      <c r="C49" s="102" t="s">
        <v>139</v>
      </c>
      <c r="D49" s="103">
        <f>'[1]Jan 2023'!J50</f>
        <v>1.3333333333333333</v>
      </c>
      <c r="E49" s="103">
        <f>'[1]Feb 2023'!J50</f>
        <v>1.2875000000000001</v>
      </c>
      <c r="F49" s="103">
        <f>'Mar 2023'!J49</f>
        <v>1.4347826086956521</v>
      </c>
      <c r="G49" s="103">
        <f>'Apr 2023'!J49</f>
        <v>0.96153846153846156</v>
      </c>
      <c r="H49" s="103"/>
      <c r="I49" s="103"/>
      <c r="J49" s="103"/>
      <c r="K49" s="103"/>
      <c r="L49" s="103"/>
      <c r="M49" s="103"/>
      <c r="N49" s="103"/>
      <c r="O49" s="103"/>
      <c r="P49" s="104">
        <f t="shared" si="0"/>
        <v>1.2542886008918619</v>
      </c>
    </row>
    <row r="50" spans="1:16" x14ac:dyDescent="0.25">
      <c r="A50" s="105" t="s">
        <v>140</v>
      </c>
      <c r="B50" s="102" t="s">
        <v>141</v>
      </c>
      <c r="C50" s="102" t="s">
        <v>142</v>
      </c>
      <c r="D50" s="103">
        <f>'[1]Jan 2023'!J51</f>
        <v>0.98765432098765427</v>
      </c>
      <c r="E50" s="103">
        <f>'[1]Feb 2023'!J51</f>
        <v>1.0845070422535212</v>
      </c>
      <c r="F50" s="103">
        <f>'Mar 2023'!J50</f>
        <v>1.240506329113924</v>
      </c>
      <c r="G50" s="103">
        <f>'Apr 2023'!J50</f>
        <v>1.0232558139534884</v>
      </c>
      <c r="H50" s="103"/>
      <c r="I50" s="103"/>
      <c r="J50" s="103"/>
      <c r="K50" s="103"/>
      <c r="L50" s="103"/>
      <c r="M50" s="103"/>
      <c r="N50" s="103"/>
      <c r="O50" s="103"/>
      <c r="P50" s="104">
        <f t="shared" si="0"/>
        <v>1.0839808765771468</v>
      </c>
    </row>
    <row r="51" spans="1:16" x14ac:dyDescent="0.25">
      <c r="A51" s="101" t="s">
        <v>143</v>
      </c>
      <c r="B51" s="102" t="s">
        <v>144</v>
      </c>
      <c r="C51" s="102" t="s">
        <v>145</v>
      </c>
      <c r="D51" s="103">
        <f>'[1]Jan 2023'!J52</f>
        <v>0.97222222222222221</v>
      </c>
      <c r="E51" s="103">
        <f>'[1]Feb 2023'!J52</f>
        <v>0.91176470588235292</v>
      </c>
      <c r="F51" s="103">
        <f>'Mar 2023'!J51</f>
        <v>1.1052631578947369</v>
      </c>
      <c r="G51" s="103">
        <f>'Apr 2023'!J51</f>
        <v>1.1702127659574468</v>
      </c>
      <c r="H51" s="103"/>
      <c r="I51" s="103"/>
      <c r="J51" s="103"/>
      <c r="K51" s="103"/>
      <c r="L51" s="103"/>
      <c r="M51" s="103"/>
      <c r="N51" s="103"/>
      <c r="O51" s="103"/>
      <c r="P51" s="104">
        <f t="shared" si="0"/>
        <v>1.0398657129891897</v>
      </c>
    </row>
    <row r="52" spans="1:16" x14ac:dyDescent="0.25">
      <c r="A52" s="101" t="s">
        <v>146</v>
      </c>
      <c r="B52" s="102" t="s">
        <v>147</v>
      </c>
      <c r="C52" s="102" t="s">
        <v>148</v>
      </c>
      <c r="D52" s="103">
        <f>'[1]Jan 2023'!J53</f>
        <v>0.5714285714285714</v>
      </c>
      <c r="E52" s="103">
        <f>'[1]Feb 2023'!J53</f>
        <v>0.7142857142857143</v>
      </c>
      <c r="F52" s="103">
        <f>'Mar 2023'!J52</f>
        <v>1.3125</v>
      </c>
      <c r="G52" s="103">
        <f>'Apr 2023'!J52</f>
        <v>1.4545454545454546</v>
      </c>
      <c r="H52" s="103"/>
      <c r="I52" s="103"/>
      <c r="J52" s="103"/>
      <c r="K52" s="103"/>
      <c r="L52" s="103"/>
      <c r="M52" s="103"/>
      <c r="N52" s="103"/>
      <c r="O52" s="103"/>
      <c r="P52" s="104">
        <f t="shared" si="0"/>
        <v>1.0131899350649349</v>
      </c>
    </row>
    <row r="53" spans="1:16" x14ac:dyDescent="0.25">
      <c r="A53" s="101" t="s">
        <v>149</v>
      </c>
      <c r="B53" s="102" t="s">
        <v>147</v>
      </c>
      <c r="C53" s="102" t="s">
        <v>150</v>
      </c>
      <c r="D53" s="103">
        <f>'[1]Jan 2023'!J54</f>
        <v>1.1538461538461537</v>
      </c>
      <c r="E53" s="103">
        <f>'[1]Feb 2023'!J54</f>
        <v>1.0909090909090908</v>
      </c>
      <c r="F53" s="103">
        <f>'Mar 2023'!J53</f>
        <v>0.91666666666666663</v>
      </c>
      <c r="G53" s="103">
        <f>'Apr 2023'!J53</f>
        <v>0.96296296296296291</v>
      </c>
      <c r="H53" s="103"/>
      <c r="I53" s="103"/>
      <c r="J53" s="103"/>
      <c r="K53" s="103"/>
      <c r="L53" s="103"/>
      <c r="M53" s="103"/>
      <c r="N53" s="103"/>
      <c r="O53" s="103"/>
      <c r="P53" s="104">
        <f t="shared" si="0"/>
        <v>1.0310962185962185</v>
      </c>
    </row>
    <row r="54" spans="1:16" x14ac:dyDescent="0.25">
      <c r="A54" s="101" t="s">
        <v>151</v>
      </c>
      <c r="B54" s="102" t="s">
        <v>152</v>
      </c>
      <c r="C54" s="102" t="s">
        <v>153</v>
      </c>
      <c r="D54" s="103">
        <f>'[1]Jan 2023'!J55</f>
        <v>1.3673469387755102</v>
      </c>
      <c r="E54" s="103">
        <f>'[1]Feb 2023'!J55</f>
        <v>1.2549019607843137</v>
      </c>
      <c r="F54" s="103">
        <f>'Mar 2023'!J54</f>
        <v>2.16</v>
      </c>
      <c r="G54" s="103">
        <f>'Apr 2023'!J54</f>
        <v>2.3877551020408165</v>
      </c>
      <c r="H54" s="103"/>
      <c r="I54" s="103"/>
      <c r="J54" s="103"/>
      <c r="K54" s="103"/>
      <c r="L54" s="103"/>
      <c r="M54" s="103"/>
      <c r="N54" s="103"/>
      <c r="O54" s="103"/>
      <c r="P54" s="104">
        <f t="shared" si="0"/>
        <v>1.79250100040016</v>
      </c>
    </row>
    <row r="55" spans="1:16" x14ac:dyDescent="0.25">
      <c r="A55" s="101" t="s">
        <v>154</v>
      </c>
      <c r="B55" s="102" t="s">
        <v>155</v>
      </c>
      <c r="C55" s="102" t="s">
        <v>156</v>
      </c>
      <c r="D55" s="103">
        <f>'[1]Jan 2023'!J56</f>
        <v>0.94117647058823528</v>
      </c>
      <c r="E55" s="103">
        <f>'[1]Feb 2023'!J56</f>
        <v>1.2352941176470589</v>
      </c>
      <c r="F55" s="103">
        <f>'Mar 2023'!J55</f>
        <v>0.84615384615384615</v>
      </c>
      <c r="G55" s="103">
        <f>'Apr 2023'!J55</f>
        <v>0.7857142857142857</v>
      </c>
      <c r="H55" s="103"/>
      <c r="I55" s="103"/>
      <c r="J55" s="103"/>
      <c r="K55" s="103"/>
      <c r="L55" s="103"/>
      <c r="M55" s="103"/>
      <c r="N55" s="103"/>
      <c r="O55" s="103"/>
      <c r="P55" s="104">
        <f t="shared" si="0"/>
        <v>0.95208468002585656</v>
      </c>
    </row>
    <row r="56" spans="1:16" x14ac:dyDescent="0.25">
      <c r="A56" s="101" t="s">
        <v>157</v>
      </c>
      <c r="B56" s="102" t="s">
        <v>155</v>
      </c>
      <c r="C56" s="102" t="s">
        <v>158</v>
      </c>
      <c r="D56" s="103">
        <f>'[1]Jan 2023'!J57</f>
        <v>0.96</v>
      </c>
      <c r="E56" s="103">
        <f>'[1]Feb 2023'!J57</f>
        <v>1.0555555555555556</v>
      </c>
      <c r="F56" s="103">
        <f>'Mar 2023'!J56</f>
        <v>1.037037037037037</v>
      </c>
      <c r="G56" s="103">
        <f>'Apr 2023'!J56</f>
        <v>1.0357142857142858</v>
      </c>
      <c r="H56" s="103"/>
      <c r="I56" s="103"/>
      <c r="J56" s="103"/>
      <c r="K56" s="103"/>
      <c r="L56" s="103"/>
      <c r="M56" s="103"/>
      <c r="N56" s="103"/>
      <c r="O56" s="103"/>
      <c r="P56" s="104">
        <f t="shared" si="0"/>
        <v>1.0220767195767195</v>
      </c>
    </row>
    <row r="57" spans="1:16" x14ac:dyDescent="0.25">
      <c r="A57" s="101" t="s">
        <v>159</v>
      </c>
      <c r="B57" s="102" t="s">
        <v>160</v>
      </c>
      <c r="C57" s="102" t="s">
        <v>161</v>
      </c>
      <c r="D57" s="103">
        <f>'[1]Jan 2023'!J58</f>
        <v>1.0666666666666667</v>
      </c>
      <c r="E57" s="103">
        <f>'[1]Feb 2023'!J58</f>
        <v>1.4285714285714286</v>
      </c>
      <c r="F57" s="103">
        <f>'Mar 2023'!J57</f>
        <v>2.263157894736842</v>
      </c>
      <c r="G57" s="103">
        <f>'Apr 2023'!J57</f>
        <v>1.6190476190476191</v>
      </c>
      <c r="H57" s="103"/>
      <c r="I57" s="103"/>
      <c r="J57" s="103"/>
      <c r="K57" s="103"/>
      <c r="L57" s="103"/>
      <c r="M57" s="103"/>
      <c r="N57" s="103"/>
      <c r="O57" s="103"/>
      <c r="P57" s="104">
        <f t="shared" si="0"/>
        <v>1.5943609022556391</v>
      </c>
    </row>
    <row r="58" spans="1:16" x14ac:dyDescent="0.25">
      <c r="A58" s="101" t="s">
        <v>162</v>
      </c>
      <c r="B58" s="102" t="s">
        <v>163</v>
      </c>
      <c r="C58" s="102" t="s">
        <v>164</v>
      </c>
      <c r="D58" s="103">
        <f>'[1]Jan 2023'!J59</f>
        <v>1</v>
      </c>
      <c r="E58" s="103">
        <f>'[1]Feb 2023'!J59</f>
        <v>1.18</v>
      </c>
      <c r="F58" s="103">
        <f>'Mar 2023'!J58</f>
        <v>1.4333333333333333</v>
      </c>
      <c r="G58" s="103">
        <f>'Apr 2023'!J58</f>
        <v>1.875</v>
      </c>
      <c r="H58" s="103"/>
      <c r="I58" s="103"/>
      <c r="J58" s="103"/>
      <c r="K58" s="103"/>
      <c r="L58" s="103"/>
      <c r="M58" s="103"/>
      <c r="N58" s="103"/>
      <c r="O58" s="103"/>
      <c r="P58" s="104">
        <f t="shared" si="0"/>
        <v>1.3720833333333333</v>
      </c>
    </row>
    <row r="59" spans="1:16" x14ac:dyDescent="0.25">
      <c r="A59" s="101" t="s">
        <v>165</v>
      </c>
      <c r="B59" s="102" t="s">
        <v>166</v>
      </c>
      <c r="C59" s="102" t="s">
        <v>167</v>
      </c>
      <c r="D59" s="103">
        <f>'[1]Jan 2023'!J60</f>
        <v>1.8148148148148149</v>
      </c>
      <c r="E59" s="103">
        <f>'[1]Feb 2023'!J60</f>
        <v>1.9390243902439024</v>
      </c>
      <c r="F59" s="103">
        <f>'Mar 2023'!J59</f>
        <v>1.9189189189189189</v>
      </c>
      <c r="G59" s="103">
        <f>'Apr 2023'!J59</f>
        <v>1.6486486486486487</v>
      </c>
      <c r="H59" s="103"/>
      <c r="I59" s="103"/>
      <c r="J59" s="103"/>
      <c r="K59" s="103"/>
      <c r="L59" s="103"/>
      <c r="M59" s="103"/>
      <c r="N59" s="103"/>
      <c r="O59" s="103"/>
      <c r="P59" s="104">
        <f t="shared" si="0"/>
        <v>1.8303516931565711</v>
      </c>
    </row>
    <row r="60" spans="1:16" x14ac:dyDescent="0.25">
      <c r="A60" s="101" t="s">
        <v>168</v>
      </c>
      <c r="B60" s="102" t="s">
        <v>169</v>
      </c>
      <c r="C60" s="102" t="s">
        <v>170</v>
      </c>
      <c r="D60" s="103">
        <f>'[1]Jan 2023'!J61</f>
        <v>1.0833333333333333</v>
      </c>
      <c r="E60" s="103">
        <f>'[1]Feb 2023'!J61</f>
        <v>1.0454545454545454</v>
      </c>
      <c r="F60" s="103">
        <f>'Mar 2023'!J60</f>
        <v>1.0588235294117647</v>
      </c>
      <c r="G60" s="103">
        <f>'Apr 2023'!J60</f>
        <v>1.1333333333333333</v>
      </c>
      <c r="H60" s="103"/>
      <c r="I60" s="103"/>
      <c r="J60" s="103"/>
      <c r="K60" s="103"/>
      <c r="L60" s="103"/>
      <c r="M60" s="103"/>
      <c r="N60" s="103"/>
      <c r="O60" s="103"/>
      <c r="P60" s="104">
        <f t="shared" si="0"/>
        <v>1.0802361853832441</v>
      </c>
    </row>
    <row r="61" spans="1:16" x14ac:dyDescent="0.25">
      <c r="A61" s="101" t="s">
        <v>171</v>
      </c>
      <c r="B61" s="102" t="s">
        <v>172</v>
      </c>
      <c r="C61" s="102" t="s">
        <v>172</v>
      </c>
      <c r="D61" s="103">
        <f>'[1]Jan 2023'!J62</f>
        <v>0.8910891089108911</v>
      </c>
      <c r="E61" s="103">
        <f>'[1]Feb 2023'!J62</f>
        <v>0.90551181102362199</v>
      </c>
      <c r="F61" s="103">
        <f>'Mar 2023'!J61</f>
        <v>0.92105263157894735</v>
      </c>
      <c r="G61" s="103">
        <f>'Apr 2023'!J61</f>
        <v>0.83941605839416056</v>
      </c>
      <c r="H61" s="103"/>
      <c r="I61" s="103"/>
      <c r="J61" s="103"/>
      <c r="K61" s="103"/>
      <c r="L61" s="103"/>
      <c r="M61" s="103"/>
      <c r="N61" s="103"/>
      <c r="O61" s="103"/>
      <c r="P61" s="104">
        <f t="shared" si="0"/>
        <v>0.88926740247690528</v>
      </c>
    </row>
    <row r="62" spans="1:16" x14ac:dyDescent="0.25">
      <c r="A62" s="101" t="s">
        <v>173</v>
      </c>
      <c r="B62" s="102" t="s">
        <v>174</v>
      </c>
      <c r="C62" s="102" t="s">
        <v>175</v>
      </c>
      <c r="D62" s="103">
        <f>'[1]Jan 2023'!J63</f>
        <v>1.3181818181818181</v>
      </c>
      <c r="E62" s="103">
        <f>'[1]Feb 2023'!J63</f>
        <v>1.0952380952380953</v>
      </c>
      <c r="F62" s="103">
        <f>'Mar 2023'!J62</f>
        <v>1.263157894736842</v>
      </c>
      <c r="G62" s="103">
        <f>'Apr 2023'!J62</f>
        <v>2</v>
      </c>
      <c r="H62" s="103"/>
      <c r="I62" s="103"/>
      <c r="J62" s="103"/>
      <c r="K62" s="103"/>
      <c r="L62" s="103"/>
      <c r="M62" s="103"/>
      <c r="N62" s="103"/>
      <c r="O62" s="103"/>
      <c r="P62" s="104">
        <f t="shared" si="0"/>
        <v>1.4191444520391889</v>
      </c>
    </row>
    <row r="63" spans="1:16" x14ac:dyDescent="0.25">
      <c r="A63" s="101" t="s">
        <v>176</v>
      </c>
      <c r="B63" s="102" t="s">
        <v>177</v>
      </c>
      <c r="C63" s="102" t="s">
        <v>178</v>
      </c>
      <c r="D63" s="103">
        <f>'[1]Jan 2023'!J64</f>
        <v>0.95238095238095233</v>
      </c>
      <c r="E63" s="103">
        <f>'[1]Feb 2023'!J64</f>
        <v>0.95454545454545459</v>
      </c>
      <c r="F63" s="103">
        <f>'Mar 2023'!J63</f>
        <v>1.1000000000000001</v>
      </c>
      <c r="G63" s="103">
        <f>'Apr 2023'!J63</f>
        <v>0.94444444444444442</v>
      </c>
      <c r="H63" s="103"/>
      <c r="I63" s="103"/>
      <c r="J63" s="103"/>
      <c r="K63" s="103"/>
      <c r="L63" s="103"/>
      <c r="M63" s="103"/>
      <c r="N63" s="103"/>
      <c r="O63" s="103"/>
      <c r="P63" s="104">
        <f t="shared" si="0"/>
        <v>0.98784271284271297</v>
      </c>
    </row>
    <row r="64" spans="1:16" x14ac:dyDescent="0.25">
      <c r="A64" s="101" t="s">
        <v>181</v>
      </c>
      <c r="B64" s="102" t="s">
        <v>180</v>
      </c>
      <c r="C64" s="102" t="s">
        <v>182</v>
      </c>
      <c r="D64" s="103">
        <f>'[1]Jan 2023'!J65</f>
        <v>1</v>
      </c>
      <c r="E64" s="103">
        <f>'[1]Feb 2023'!J65</f>
        <v>0.9135802469135802</v>
      </c>
      <c r="F64" s="103">
        <f>'Mar 2023'!J64</f>
        <v>1.0048309178743962</v>
      </c>
      <c r="G64" s="103">
        <f>'Apr 2023'!J64</f>
        <v>0.75824175824175821</v>
      </c>
      <c r="H64" s="103"/>
      <c r="I64" s="103"/>
      <c r="J64" s="103"/>
      <c r="K64" s="103"/>
      <c r="L64" s="103"/>
      <c r="M64" s="103"/>
      <c r="N64" s="103"/>
      <c r="O64" s="103"/>
      <c r="P64" s="104">
        <f t="shared" si="0"/>
        <v>0.91916323075743367</v>
      </c>
    </row>
    <row r="65" spans="1:16" x14ac:dyDescent="0.25">
      <c r="A65" s="105" t="s">
        <v>183</v>
      </c>
      <c r="B65" s="102" t="s">
        <v>180</v>
      </c>
      <c r="C65" s="102" t="s">
        <v>184</v>
      </c>
      <c r="D65" s="103">
        <f>'[1]Jan 2023'!J66</f>
        <v>0.97159090909090906</v>
      </c>
      <c r="E65" s="103">
        <f>'[1]Feb 2023'!J66</f>
        <v>0.95121951219512191</v>
      </c>
      <c r="F65" s="103">
        <f>'Mar 2023'!J65</f>
        <v>0.96491228070175439</v>
      </c>
      <c r="G65" s="103">
        <f>'Apr 2023'!J65</f>
        <v>1.083743842364532</v>
      </c>
      <c r="H65" s="103"/>
      <c r="I65" s="103"/>
      <c r="J65" s="103"/>
      <c r="K65" s="103"/>
      <c r="L65" s="103"/>
      <c r="M65" s="103"/>
      <c r="N65" s="103"/>
      <c r="O65" s="103"/>
      <c r="P65" s="104">
        <f t="shared" si="0"/>
        <v>0.99286663608807935</v>
      </c>
    </row>
    <row r="66" spans="1:16" x14ac:dyDescent="0.25">
      <c r="A66" s="101" t="s">
        <v>187</v>
      </c>
      <c r="B66" s="102" t="s">
        <v>180</v>
      </c>
      <c r="C66" s="102" t="s">
        <v>295</v>
      </c>
      <c r="D66" s="103">
        <f>'[1]Jan 2023'!J67</f>
        <v>0.97058823529411764</v>
      </c>
      <c r="E66" s="103">
        <f>'[1]Feb 2023'!J67</f>
        <v>0.88235294117647056</v>
      </c>
      <c r="F66" s="103">
        <f>'[1]Mar 2023'!J67</f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104">
        <f>SUM(D66:O66)/2</f>
        <v>0.92647058823529416</v>
      </c>
    </row>
    <row r="67" spans="1:16" x14ac:dyDescent="0.25">
      <c r="A67" s="101" t="s">
        <v>189</v>
      </c>
      <c r="B67" s="102" t="s">
        <v>180</v>
      </c>
      <c r="C67" s="102" t="s">
        <v>190</v>
      </c>
      <c r="D67" s="103">
        <f>'[1]Jan 2023'!J68</f>
        <v>0.93525179856115104</v>
      </c>
      <c r="E67" s="103">
        <f>'[1]Feb 2023'!J68</f>
        <v>0.95488721804511278</v>
      </c>
      <c r="F67" s="103">
        <f>'Mar 2023'!J66</f>
        <v>0.92481203007518797</v>
      </c>
      <c r="G67" s="103">
        <f>'Apr 2023'!J66</f>
        <v>0.90441176470588236</v>
      </c>
      <c r="H67" s="103"/>
      <c r="I67" s="103"/>
      <c r="J67" s="103"/>
      <c r="K67" s="103"/>
      <c r="L67" s="103"/>
      <c r="M67" s="103"/>
      <c r="N67" s="103"/>
      <c r="O67" s="103"/>
      <c r="P67" s="104">
        <f t="shared" si="0"/>
        <v>0.92984070284683351</v>
      </c>
    </row>
    <row r="68" spans="1:16" x14ac:dyDescent="0.25">
      <c r="A68" s="101" t="s">
        <v>405</v>
      </c>
      <c r="B68" s="102" t="s">
        <v>180</v>
      </c>
      <c r="C68" s="102" t="s">
        <v>406</v>
      </c>
      <c r="D68" s="103">
        <f>'[1]Jan 2023'!J69</f>
        <v>0.94886363636363635</v>
      </c>
      <c r="E68" s="103">
        <f>'[1]Feb 2023'!J69</f>
        <v>0.9452054794520548</v>
      </c>
      <c r="F68" s="103">
        <f>'Mar 2023'!J67</f>
        <v>0.95953757225433522</v>
      </c>
      <c r="G68" s="103">
        <f>'Apr 2023'!J67</f>
        <v>0.96913580246913578</v>
      </c>
      <c r="H68" s="103"/>
      <c r="I68" s="103"/>
      <c r="J68" s="103"/>
      <c r="K68" s="103"/>
      <c r="L68" s="103"/>
      <c r="M68" s="103"/>
      <c r="N68" s="103"/>
      <c r="O68" s="103"/>
      <c r="P68" s="104">
        <f t="shared" si="0"/>
        <v>0.95568562263479051</v>
      </c>
    </row>
    <row r="69" spans="1:16" x14ac:dyDescent="0.25">
      <c r="A69" s="105" t="s">
        <v>191</v>
      </c>
      <c r="B69" s="102" t="s">
        <v>180</v>
      </c>
      <c r="C69" s="102" t="s">
        <v>192</v>
      </c>
      <c r="D69" s="103">
        <f>'[1]Jan 2023'!J70</f>
        <v>0.98148148148148151</v>
      </c>
      <c r="E69" s="103">
        <f>'[1]Feb 2023'!J70</f>
        <v>0.98734177215189878</v>
      </c>
      <c r="F69" s="103">
        <f>'Mar 2023'!J68</f>
        <v>0.99038461538461542</v>
      </c>
      <c r="G69" s="103">
        <f>'Apr 2023'!J68</f>
        <v>0.93684210526315792</v>
      </c>
      <c r="H69" s="103"/>
      <c r="I69" s="103"/>
      <c r="J69" s="103"/>
      <c r="K69" s="103"/>
      <c r="L69" s="103"/>
      <c r="M69" s="103"/>
      <c r="N69" s="103"/>
      <c r="O69" s="103"/>
      <c r="P69" s="104">
        <f t="shared" ref="P69:P116" si="1">SUM(D69:O69)/4</f>
        <v>0.9740124935702883</v>
      </c>
    </row>
    <row r="70" spans="1:16" x14ac:dyDescent="0.25">
      <c r="A70" s="105" t="s">
        <v>402</v>
      </c>
      <c r="B70" s="102" t="s">
        <v>180</v>
      </c>
      <c r="C70" s="102" t="s">
        <v>186</v>
      </c>
      <c r="D70" s="103">
        <f>'[1]Jan 2023'!J71</f>
        <v>0.87398373983739841</v>
      </c>
      <c r="E70" s="103">
        <f>'[1]Feb 2023'!J71</f>
        <v>0.92248062015503873</v>
      </c>
      <c r="F70" s="103">
        <f>'Mar 2023'!J69</f>
        <v>0.9169675090252708</v>
      </c>
      <c r="G70" s="103">
        <f>'Apr 2023'!J69</f>
        <v>1.1385281385281385</v>
      </c>
      <c r="H70" s="103"/>
      <c r="I70" s="103"/>
      <c r="J70" s="103"/>
      <c r="K70" s="103"/>
      <c r="L70" s="103"/>
      <c r="M70" s="103"/>
      <c r="N70" s="103"/>
      <c r="O70" s="103"/>
      <c r="P70" s="104">
        <f t="shared" si="1"/>
        <v>0.96299000188646167</v>
      </c>
    </row>
    <row r="71" spans="1:16" x14ac:dyDescent="0.25">
      <c r="A71" s="101" t="s">
        <v>193</v>
      </c>
      <c r="B71" s="102" t="s">
        <v>180</v>
      </c>
      <c r="C71" s="102" t="s">
        <v>194</v>
      </c>
      <c r="D71" s="103">
        <f>'[1]Jan 2023'!J72</f>
        <v>1.0425531914893618</v>
      </c>
      <c r="E71" s="103">
        <f>'[1]Feb 2023'!J72</f>
        <v>0.97674418604651159</v>
      </c>
      <c r="F71" s="103">
        <f>'Mar 2023'!J70</f>
        <v>1</v>
      </c>
      <c r="G71" s="103">
        <f>'Apr 2023'!J70</f>
        <v>1.0317460317460319</v>
      </c>
      <c r="H71" s="103"/>
      <c r="I71" s="103"/>
      <c r="J71" s="103"/>
      <c r="K71" s="103"/>
      <c r="L71" s="103"/>
      <c r="M71" s="103"/>
      <c r="N71" s="103"/>
      <c r="O71" s="103"/>
      <c r="P71" s="104">
        <f t="shared" si="1"/>
        <v>1.0127608523204763</v>
      </c>
    </row>
    <row r="72" spans="1:16" x14ac:dyDescent="0.25">
      <c r="A72" s="101" t="s">
        <v>195</v>
      </c>
      <c r="B72" s="102" t="s">
        <v>180</v>
      </c>
      <c r="C72" s="102" t="s">
        <v>196</v>
      </c>
      <c r="D72" s="103">
        <f>'[1]Jan 2023'!J73</f>
        <v>0.91044776119402981</v>
      </c>
      <c r="E72" s="103">
        <f>'[1]Feb 2023'!J73</f>
        <v>0.76923076923076927</v>
      </c>
      <c r="F72" s="103">
        <f>'Mar 2023'!J71</f>
        <v>0.93854748603351956</v>
      </c>
      <c r="G72" s="103">
        <f>'Apr 2023'!J71</f>
        <v>0.77722772277227725</v>
      </c>
      <c r="H72" s="103"/>
      <c r="I72" s="103"/>
      <c r="J72" s="103"/>
      <c r="K72" s="103"/>
      <c r="L72" s="103"/>
      <c r="M72" s="103"/>
      <c r="N72" s="103"/>
      <c r="O72" s="103"/>
      <c r="P72" s="104">
        <f t="shared" si="1"/>
        <v>0.84886343480764892</v>
      </c>
    </row>
    <row r="73" spans="1:16" x14ac:dyDescent="0.25">
      <c r="A73" s="101" t="s">
        <v>197</v>
      </c>
      <c r="B73" s="102" t="s">
        <v>180</v>
      </c>
      <c r="C73" s="102" t="s">
        <v>198</v>
      </c>
      <c r="D73" s="103">
        <f>'[1]Jan 2023'!J74</f>
        <v>1.0455882352941177</v>
      </c>
      <c r="E73" s="103">
        <f>'[1]Feb 2023'!J74</f>
        <v>1.24</v>
      </c>
      <c r="F73" s="103">
        <f>'Mar 2023'!J72</f>
        <v>1.1645569620253164</v>
      </c>
      <c r="G73" s="103">
        <f>'Apr 2023'!J72</f>
        <v>1.3348281016442451</v>
      </c>
      <c r="H73" s="103"/>
      <c r="I73" s="103"/>
      <c r="J73" s="103"/>
      <c r="K73" s="103"/>
      <c r="L73" s="103"/>
      <c r="M73" s="103"/>
      <c r="N73" s="103"/>
      <c r="O73" s="103"/>
      <c r="P73" s="104">
        <f t="shared" si="1"/>
        <v>1.1962433247409199</v>
      </c>
    </row>
    <row r="74" spans="1:16" x14ac:dyDescent="0.25">
      <c r="A74" s="101" t="s">
        <v>199</v>
      </c>
      <c r="B74" s="102" t="s">
        <v>180</v>
      </c>
      <c r="C74" s="102" t="s">
        <v>200</v>
      </c>
      <c r="D74" s="103">
        <f>'[1]Jan 2023'!J75</f>
        <v>0.77472527472527475</v>
      </c>
      <c r="E74" s="103">
        <f>'[1]Feb 2023'!J75</f>
        <v>0.76582278481012656</v>
      </c>
      <c r="F74" s="103">
        <f>'Mar 2023'!J73</f>
        <v>1.2335329341317365</v>
      </c>
      <c r="G74" s="103">
        <f>'Apr 2023'!J73</f>
        <v>0.82122905027932958</v>
      </c>
      <c r="H74" s="103"/>
      <c r="I74" s="103"/>
      <c r="J74" s="103"/>
      <c r="K74" s="103"/>
      <c r="L74" s="103"/>
      <c r="M74" s="103"/>
      <c r="N74" s="103"/>
      <c r="O74" s="103"/>
      <c r="P74" s="104">
        <f t="shared" si="1"/>
        <v>0.89882751098661684</v>
      </c>
    </row>
    <row r="75" spans="1:16" x14ac:dyDescent="0.25">
      <c r="A75" s="105" t="s">
        <v>201</v>
      </c>
      <c r="B75" s="102" t="s">
        <v>180</v>
      </c>
      <c r="C75" s="102" t="s">
        <v>202</v>
      </c>
      <c r="D75" s="103">
        <f>'[1]Jan 2023'!J76</f>
        <v>1.1417910447761195</v>
      </c>
      <c r="E75" s="103">
        <f>'[1]Feb 2023'!J76</f>
        <v>1.1666666666666667</v>
      </c>
      <c r="F75" s="103">
        <f>'Mar 2023'!J74</f>
        <v>1.1856677524429968</v>
      </c>
      <c r="G75" s="103">
        <f>'Apr 2023'!J74</f>
        <v>1.1422924901185771</v>
      </c>
      <c r="H75" s="103"/>
      <c r="I75" s="103"/>
      <c r="J75" s="103"/>
      <c r="K75" s="103"/>
      <c r="L75" s="103"/>
      <c r="M75" s="103"/>
      <c r="N75" s="103"/>
      <c r="O75" s="103"/>
      <c r="P75" s="104">
        <f t="shared" si="1"/>
        <v>1.1591044885010899</v>
      </c>
    </row>
    <row r="76" spans="1:16" x14ac:dyDescent="0.25">
      <c r="A76" s="101" t="s">
        <v>203</v>
      </c>
      <c r="B76" s="102" t="s">
        <v>180</v>
      </c>
      <c r="C76" s="102" t="s">
        <v>204</v>
      </c>
      <c r="D76" s="103">
        <f>'[1]Jan 2023'!J77</f>
        <v>0.91316526610644255</v>
      </c>
      <c r="E76" s="103">
        <f>'[1]Feb 2023'!J77</f>
        <v>0.97297297297297303</v>
      </c>
      <c r="F76" s="103">
        <f>'Mar 2023'!J75</f>
        <v>1.0277777777777777</v>
      </c>
      <c r="G76" s="103">
        <f>'Apr 2023'!J75</f>
        <v>0.95714285714285718</v>
      </c>
      <c r="H76" s="103"/>
      <c r="I76" s="103"/>
      <c r="J76" s="103"/>
      <c r="K76" s="103"/>
      <c r="L76" s="103"/>
      <c r="M76" s="103"/>
      <c r="N76" s="103"/>
      <c r="O76" s="103"/>
      <c r="P76" s="104">
        <f t="shared" si="1"/>
        <v>0.96776471850001267</v>
      </c>
    </row>
    <row r="77" spans="1:16" x14ac:dyDescent="0.25">
      <c r="A77" s="101" t="s">
        <v>411</v>
      </c>
      <c r="B77" s="102" t="s">
        <v>180</v>
      </c>
      <c r="C77" s="102" t="s">
        <v>412</v>
      </c>
      <c r="D77" s="103">
        <f>'[1]Jan 2023'!J78</f>
        <v>0.97826086956521741</v>
      </c>
      <c r="E77" s="103">
        <f>'[1]Feb 2023'!J78</f>
        <v>0.95789473684210524</v>
      </c>
      <c r="F77" s="103">
        <f>'Mar 2023'!J76</f>
        <v>0.95588235294117652</v>
      </c>
      <c r="G77" s="103">
        <f>'Apr 2023'!J76</f>
        <v>0.9939393939393939</v>
      </c>
      <c r="H77" s="103"/>
      <c r="I77" s="103"/>
      <c r="J77" s="103"/>
      <c r="K77" s="103"/>
      <c r="L77" s="103"/>
      <c r="M77" s="103"/>
      <c r="N77" s="103"/>
      <c r="O77" s="103"/>
      <c r="P77" s="104">
        <f t="shared" si="1"/>
        <v>0.97149433832197318</v>
      </c>
    </row>
    <row r="78" spans="1:16" x14ac:dyDescent="0.25">
      <c r="A78" s="105" t="s">
        <v>205</v>
      </c>
      <c r="B78" s="102" t="s">
        <v>180</v>
      </c>
      <c r="C78" s="102" t="s">
        <v>206</v>
      </c>
      <c r="D78" s="103">
        <f>'[1]Jan 2023'!J79</f>
        <v>1.1470588235294117</v>
      </c>
      <c r="E78" s="103">
        <f>'[1]Feb 2023'!J79</f>
        <v>1.1666666666666667</v>
      </c>
      <c r="F78" s="103">
        <f>'Mar 2023'!J77</f>
        <v>1.325</v>
      </c>
      <c r="G78" s="103">
        <f>'Apr 2023'!J77</f>
        <v>1.1363636363636365</v>
      </c>
      <c r="H78" s="103"/>
      <c r="I78" s="103"/>
      <c r="J78" s="103"/>
      <c r="K78" s="103"/>
      <c r="L78" s="103"/>
      <c r="M78" s="103"/>
      <c r="N78" s="103"/>
      <c r="O78" s="103"/>
      <c r="P78" s="104">
        <f t="shared" si="1"/>
        <v>1.1937722816399288</v>
      </c>
    </row>
    <row r="79" spans="1:16" x14ac:dyDescent="0.25">
      <c r="A79" s="105" t="s">
        <v>207</v>
      </c>
      <c r="B79" s="102" t="s">
        <v>208</v>
      </c>
      <c r="C79" s="102" t="s">
        <v>208</v>
      </c>
      <c r="D79" s="103">
        <f>'[1]Jan 2023'!J80</f>
        <v>0.94285714285714284</v>
      </c>
      <c r="E79" s="103">
        <f>'[1]Feb 2023'!J80</f>
        <v>0.94871794871794868</v>
      </c>
      <c r="F79" s="103">
        <f>'Mar 2023'!J78</f>
        <v>1.0178571428571428</v>
      </c>
      <c r="G79" s="103">
        <f>'Apr 2023'!J78</f>
        <v>0.97499999999999998</v>
      </c>
      <c r="H79" s="103"/>
      <c r="I79" s="103"/>
      <c r="J79" s="103"/>
      <c r="K79" s="103"/>
      <c r="L79" s="103"/>
      <c r="M79" s="103"/>
      <c r="N79" s="103"/>
      <c r="O79" s="103"/>
      <c r="P79" s="104">
        <f t="shared" si="1"/>
        <v>0.9711080586080586</v>
      </c>
    </row>
    <row r="80" spans="1:16" x14ac:dyDescent="0.25">
      <c r="A80" s="101" t="s">
        <v>209</v>
      </c>
      <c r="B80" s="102" t="s">
        <v>210</v>
      </c>
      <c r="C80" s="102" t="s">
        <v>211</v>
      </c>
      <c r="D80" s="103">
        <f>'[1]Jan 2023'!J81</f>
        <v>1.4666666666666666</v>
      </c>
      <c r="E80" s="103">
        <f>'[1]Feb 2023'!J81</f>
        <v>1.9</v>
      </c>
      <c r="F80" s="103">
        <f>'Mar 2023'!J79</f>
        <v>1.4444444444444444</v>
      </c>
      <c r="G80" s="103">
        <f>'Apr 2023'!J79</f>
        <v>1.4166666666666667</v>
      </c>
      <c r="H80" s="103"/>
      <c r="I80" s="103"/>
      <c r="J80" s="103"/>
      <c r="K80" s="103"/>
      <c r="L80" s="103"/>
      <c r="M80" s="103"/>
      <c r="N80" s="103"/>
      <c r="O80" s="103"/>
      <c r="P80" s="104">
        <f t="shared" si="1"/>
        <v>1.5569444444444445</v>
      </c>
    </row>
    <row r="81" spans="1:16" x14ac:dyDescent="0.25">
      <c r="A81" s="101" t="s">
        <v>422</v>
      </c>
      <c r="B81" s="102" t="s">
        <v>210</v>
      </c>
      <c r="C81" s="102" t="s">
        <v>423</v>
      </c>
      <c r="D81" s="103">
        <f>'[1]Jan 2023'!J82</f>
        <v>1.8571428571428572</v>
      </c>
      <c r="E81" s="103">
        <f>'[1]Feb 2023'!J82</f>
        <v>1</v>
      </c>
      <c r="F81" s="103">
        <f>'Mar 2023'!J80</f>
        <v>1</v>
      </c>
      <c r="G81" s="103">
        <f>'Apr 2023'!J80</f>
        <v>0.83333333333333337</v>
      </c>
      <c r="H81" s="103"/>
      <c r="I81" s="103"/>
      <c r="J81" s="103"/>
      <c r="K81" s="103"/>
      <c r="L81" s="103"/>
      <c r="M81" s="103"/>
      <c r="N81" s="103"/>
      <c r="O81" s="103"/>
      <c r="P81" s="104">
        <f t="shared" si="1"/>
        <v>1.1726190476190477</v>
      </c>
    </row>
    <row r="82" spans="1:16" x14ac:dyDescent="0.25">
      <c r="A82" s="101" t="s">
        <v>212</v>
      </c>
      <c r="B82" s="102" t="s">
        <v>213</v>
      </c>
      <c r="C82" s="102" t="s">
        <v>214</v>
      </c>
      <c r="D82" s="103">
        <f>'[1]Jan 2023'!J83</f>
        <v>0.88888888888888884</v>
      </c>
      <c r="E82" s="103">
        <f>'[1]Feb 2023'!J83</f>
        <v>1.0980392156862746</v>
      </c>
      <c r="F82" s="103">
        <f>'Mar 2023'!J81</f>
        <v>1.2096774193548387</v>
      </c>
      <c r="G82" s="103">
        <f>'Apr 2023'!J81</f>
        <v>1.0595238095238095</v>
      </c>
      <c r="H82" s="103"/>
      <c r="I82" s="103"/>
      <c r="J82" s="103"/>
      <c r="K82" s="103"/>
      <c r="L82" s="103"/>
      <c r="M82" s="103"/>
      <c r="N82" s="103"/>
      <c r="O82" s="103"/>
      <c r="P82" s="104">
        <f t="shared" si="1"/>
        <v>1.0640323333634529</v>
      </c>
    </row>
    <row r="83" spans="1:16" x14ac:dyDescent="0.25">
      <c r="A83" s="101" t="s">
        <v>215</v>
      </c>
      <c r="B83" s="102" t="s">
        <v>216</v>
      </c>
      <c r="C83" s="102" t="s">
        <v>216</v>
      </c>
      <c r="D83" s="103">
        <f>'[1]Jan 2023'!J84</f>
        <v>2.2142857142857144</v>
      </c>
      <c r="E83" s="103">
        <f>'[1]Feb 2023'!J84</f>
        <v>1.4210526315789473</v>
      </c>
      <c r="F83" s="103">
        <f>'Mar 2023'!J82</f>
        <v>1.3125</v>
      </c>
      <c r="G83" s="103">
        <f>'Apr 2023'!J82</f>
        <v>1.5</v>
      </c>
      <c r="H83" s="103"/>
      <c r="I83" s="103"/>
      <c r="J83" s="103"/>
      <c r="K83" s="103"/>
      <c r="L83" s="103"/>
      <c r="M83" s="103"/>
      <c r="N83" s="103"/>
      <c r="O83" s="103"/>
      <c r="P83" s="104">
        <f t="shared" si="1"/>
        <v>1.6119595864661656</v>
      </c>
    </row>
    <row r="84" spans="1:16" ht="12" customHeight="1" x14ac:dyDescent="0.25">
      <c r="A84" s="101" t="s">
        <v>217</v>
      </c>
      <c r="B84" s="102" t="s">
        <v>216</v>
      </c>
      <c r="C84" s="102" t="s">
        <v>47</v>
      </c>
      <c r="D84" s="103">
        <f>'[1]Jan 2023'!J85</f>
        <v>1.2826086956521738</v>
      </c>
      <c r="E84" s="103">
        <f>'[1]Feb 2023'!J85</f>
        <v>1.7692307692307692</v>
      </c>
      <c r="F84" s="103">
        <f>'[1]Mar 2023'!J85</f>
        <v>0</v>
      </c>
      <c r="G84" s="103"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3">
        <v>0</v>
      </c>
      <c r="N84" s="103">
        <v>0</v>
      </c>
      <c r="O84" s="103">
        <v>0</v>
      </c>
      <c r="P84" s="104">
        <f>SUM(D84:O84)/2</f>
        <v>1.5259197324414715</v>
      </c>
    </row>
    <row r="85" spans="1:16" x14ac:dyDescent="0.25">
      <c r="A85" s="101" t="s">
        <v>218</v>
      </c>
      <c r="B85" s="102" t="s">
        <v>219</v>
      </c>
      <c r="C85" s="102" t="s">
        <v>220</v>
      </c>
      <c r="D85" s="103">
        <f>'[1]Jan 2023'!J86</f>
        <v>0.69841269841269837</v>
      </c>
      <c r="E85" s="103">
        <f>'[1]Feb 2023'!J86</f>
        <v>1.3125</v>
      </c>
      <c r="F85" s="103">
        <f>'Mar 2023'!J83</f>
        <v>0.95041322314049592</v>
      </c>
      <c r="G85" s="103">
        <f>'Apr 2023'!J83</f>
        <v>0.78321678321678323</v>
      </c>
      <c r="H85" s="103"/>
      <c r="I85" s="103"/>
      <c r="J85" s="103"/>
      <c r="K85" s="103"/>
      <c r="L85" s="103"/>
      <c r="M85" s="103"/>
      <c r="N85" s="103"/>
      <c r="O85" s="103"/>
      <c r="P85" s="104">
        <f t="shared" si="1"/>
        <v>0.93613567619249449</v>
      </c>
    </row>
    <row r="86" spans="1:16" x14ac:dyDescent="0.25">
      <c r="A86" s="101" t="s">
        <v>221</v>
      </c>
      <c r="B86" s="102" t="s">
        <v>219</v>
      </c>
      <c r="C86" s="102" t="s">
        <v>222</v>
      </c>
      <c r="D86" s="103">
        <f>'[1]Jan 2023'!J87</f>
        <v>1.0638297872340425</v>
      </c>
      <c r="E86" s="103">
        <f>'[1]Feb 2023'!J87</f>
        <v>1.0681818181818181</v>
      </c>
      <c r="F86" s="103">
        <f>'Mar 2023'!J84</f>
        <v>1.0930232558139534</v>
      </c>
      <c r="G86" s="103">
        <f>'Apr 2023'!J84</f>
        <v>0.87234042553191493</v>
      </c>
      <c r="H86" s="103"/>
      <c r="I86" s="103"/>
      <c r="J86" s="103"/>
      <c r="K86" s="103"/>
      <c r="L86" s="103"/>
      <c r="M86" s="103"/>
      <c r="N86" s="103"/>
      <c r="O86" s="103"/>
      <c r="P86" s="104">
        <f t="shared" si="1"/>
        <v>1.0243438216904324</v>
      </c>
    </row>
    <row r="87" spans="1:16" x14ac:dyDescent="0.25">
      <c r="A87" s="101" t="s">
        <v>223</v>
      </c>
      <c r="B87" s="102" t="s">
        <v>224</v>
      </c>
      <c r="C87" s="102" t="s">
        <v>225</v>
      </c>
      <c r="D87" s="103">
        <f>'[1]Jan 2023'!J88</f>
        <v>1.2553191489361701</v>
      </c>
      <c r="E87" s="103">
        <f>'[1]Feb 2023'!J88</f>
        <v>1.0483870967741935</v>
      </c>
      <c r="F87" s="103">
        <f>'Mar 2023'!J85</f>
        <v>0.75862068965517238</v>
      </c>
      <c r="G87" s="103">
        <f>'Apr 2023'!J85</f>
        <v>1.75</v>
      </c>
      <c r="H87" s="103"/>
      <c r="I87" s="103"/>
      <c r="J87" s="103"/>
      <c r="K87" s="103"/>
      <c r="L87" s="103"/>
      <c r="M87" s="103"/>
      <c r="N87" s="103"/>
      <c r="O87" s="103"/>
      <c r="P87" s="104">
        <f t="shared" si="1"/>
        <v>1.2030817338413839</v>
      </c>
    </row>
    <row r="88" spans="1:16" x14ac:dyDescent="0.25">
      <c r="A88" s="101" t="s">
        <v>226</v>
      </c>
      <c r="B88" s="102" t="s">
        <v>227</v>
      </c>
      <c r="C88" s="102" t="s">
        <v>228</v>
      </c>
      <c r="D88" s="103">
        <f>'[1]Jan 2023'!J89</f>
        <v>1.0571428571428572</v>
      </c>
      <c r="E88" s="103">
        <f>'[1]Feb 2023'!J89</f>
        <v>1.3636363636363635</v>
      </c>
      <c r="F88" s="103">
        <f>'Mar 2023'!J86</f>
        <v>0.91428571428571426</v>
      </c>
      <c r="G88" s="103">
        <f>'Apr 2023'!J86</f>
        <v>0.8214285714285714</v>
      </c>
      <c r="H88" s="103"/>
      <c r="I88" s="103"/>
      <c r="J88" s="103"/>
      <c r="K88" s="103"/>
      <c r="L88" s="103"/>
      <c r="M88" s="103"/>
      <c r="N88" s="103"/>
      <c r="O88" s="103"/>
      <c r="P88" s="104">
        <f t="shared" si="1"/>
        <v>1.0391233766233765</v>
      </c>
    </row>
    <row r="89" spans="1:16" x14ac:dyDescent="0.25">
      <c r="A89" s="101" t="s">
        <v>229</v>
      </c>
      <c r="B89" s="102" t="s">
        <v>230</v>
      </c>
      <c r="C89" s="102" t="s">
        <v>231</v>
      </c>
      <c r="D89" s="103">
        <f>'[1]Jan 2023'!J90</f>
        <v>1.7162162162162162</v>
      </c>
      <c r="E89" s="103">
        <f>'[1]Feb 2023'!J90</f>
        <v>1.453125</v>
      </c>
      <c r="F89" s="103">
        <f>'Mar 2023'!J87</f>
        <v>1.3867403314917126</v>
      </c>
      <c r="G89" s="103">
        <f>'Apr 2023'!J87</f>
        <v>1.6518987341772151</v>
      </c>
      <c r="H89" s="103"/>
      <c r="I89" s="103"/>
      <c r="J89" s="103"/>
      <c r="K89" s="103"/>
      <c r="L89" s="103"/>
      <c r="M89" s="103"/>
      <c r="N89" s="103"/>
      <c r="O89" s="103"/>
      <c r="P89" s="104">
        <f t="shared" si="1"/>
        <v>1.5519950704712859</v>
      </c>
    </row>
    <row r="90" spans="1:16" x14ac:dyDescent="0.25">
      <c r="A90" s="101" t="s">
        <v>232</v>
      </c>
      <c r="B90" s="102" t="s">
        <v>233</v>
      </c>
      <c r="C90" s="102" t="s">
        <v>234</v>
      </c>
      <c r="D90" s="103">
        <f>'[1]Jan 2023'!J91</f>
        <v>2.125</v>
      </c>
      <c r="E90" s="103">
        <f>'[1]Feb 2023'!J91</f>
        <v>2.5</v>
      </c>
      <c r="F90" s="103">
        <f>'Mar 2023'!J88</f>
        <v>2.1764705882352939</v>
      </c>
      <c r="G90" s="103">
        <f>'Apr 2023'!J88</f>
        <v>3.3</v>
      </c>
      <c r="H90" s="103"/>
      <c r="I90" s="103"/>
      <c r="J90" s="103"/>
      <c r="K90" s="103"/>
      <c r="L90" s="103"/>
      <c r="M90" s="103"/>
      <c r="N90" s="103"/>
      <c r="O90" s="103"/>
      <c r="P90" s="104">
        <f t="shared" si="1"/>
        <v>2.5253676470588236</v>
      </c>
    </row>
    <row r="91" spans="1:16" x14ac:dyDescent="0.25">
      <c r="A91" s="101" t="s">
        <v>235</v>
      </c>
      <c r="B91" s="102" t="s">
        <v>236</v>
      </c>
      <c r="C91" s="102" t="s">
        <v>237</v>
      </c>
      <c r="D91" s="103">
        <f>'[1]Jan 2023'!J92</f>
        <v>0.66666666666666663</v>
      </c>
      <c r="E91" s="103">
        <f>'[1]Feb 2023'!J92</f>
        <v>0</v>
      </c>
      <c r="F91" s="103">
        <f>'Mar 2023'!J89</f>
        <v>1</v>
      </c>
      <c r="G91" s="103">
        <f>'Apr 2023'!J89</f>
        <v>0.5</v>
      </c>
      <c r="H91" s="103"/>
      <c r="I91" s="103"/>
      <c r="J91" s="103"/>
      <c r="K91" s="103"/>
      <c r="L91" s="103"/>
      <c r="M91" s="103"/>
      <c r="N91" s="103"/>
      <c r="O91" s="103"/>
      <c r="P91" s="104">
        <f t="shared" si="1"/>
        <v>0.54166666666666663</v>
      </c>
    </row>
    <row r="92" spans="1:16" x14ac:dyDescent="0.25">
      <c r="A92" s="101" t="s">
        <v>238</v>
      </c>
      <c r="B92" s="102" t="s">
        <v>239</v>
      </c>
      <c r="C92" s="102" t="s">
        <v>240</v>
      </c>
      <c r="D92" s="103">
        <f>'[1]Jan 2023'!J93</f>
        <v>1.0754716981132075</v>
      </c>
      <c r="E92" s="103">
        <f>'[1]Feb 2023'!J93</f>
        <v>0.94957983193277307</v>
      </c>
      <c r="F92" s="103">
        <f>'Mar 2023'!J90</f>
        <v>1.0092592592592593</v>
      </c>
      <c r="G92" s="103">
        <f>'Apr 2023'!J90</f>
        <v>1.017094017094017</v>
      </c>
      <c r="H92" s="103"/>
      <c r="I92" s="103"/>
      <c r="J92" s="103"/>
      <c r="K92" s="103"/>
      <c r="L92" s="103"/>
      <c r="M92" s="103"/>
      <c r="N92" s="103"/>
      <c r="O92" s="103"/>
      <c r="P92" s="104">
        <f t="shared" si="1"/>
        <v>1.0128512015998143</v>
      </c>
    </row>
    <row r="93" spans="1:16" x14ac:dyDescent="0.25">
      <c r="A93" s="101" t="s">
        <v>244</v>
      </c>
      <c r="B93" s="102" t="s">
        <v>242</v>
      </c>
      <c r="C93" s="102" t="s">
        <v>242</v>
      </c>
      <c r="D93" s="103">
        <f>'[1]Jan 2023'!J94</f>
        <v>1</v>
      </c>
      <c r="E93" s="103">
        <f>'[1]Feb 2023'!J94</f>
        <v>0.76470588235294112</v>
      </c>
      <c r="F93" s="103">
        <f>'Mar 2023'!J91</f>
        <v>0.96250000000000002</v>
      </c>
      <c r="G93" s="103">
        <f>'Apr 2023'!J91</f>
        <v>1.1466666666666667</v>
      </c>
      <c r="H93" s="103"/>
      <c r="I93" s="103"/>
      <c r="J93" s="103"/>
      <c r="K93" s="103"/>
      <c r="L93" s="103"/>
      <c r="M93" s="103"/>
      <c r="N93" s="103"/>
      <c r="O93" s="103"/>
      <c r="P93" s="104">
        <f t="shared" si="1"/>
        <v>0.968468137254902</v>
      </c>
    </row>
    <row r="94" spans="1:16" x14ac:dyDescent="0.25">
      <c r="A94" s="101" t="s">
        <v>245</v>
      </c>
      <c r="B94" s="102" t="s">
        <v>246</v>
      </c>
      <c r="C94" s="102" t="s">
        <v>247</v>
      </c>
      <c r="D94" s="103">
        <f>'[1]Jan 2023'!J95</f>
        <v>1.0151515151515151</v>
      </c>
      <c r="E94" s="103">
        <f>'[1]Feb 2023'!J95</f>
        <v>0.96666666666666667</v>
      </c>
      <c r="F94" s="103">
        <f>'Mar 2023'!J92</f>
        <v>1.1585365853658536</v>
      </c>
      <c r="G94" s="103">
        <f>'Apr 2023'!J92</f>
        <v>1.1046511627906976</v>
      </c>
      <c r="H94" s="103"/>
      <c r="I94" s="103"/>
      <c r="J94" s="103"/>
      <c r="K94" s="103"/>
      <c r="L94" s="103"/>
      <c r="M94" s="103"/>
      <c r="N94" s="103"/>
      <c r="O94" s="103"/>
      <c r="P94" s="104">
        <f t="shared" si="1"/>
        <v>1.0612514824936834</v>
      </c>
    </row>
    <row r="95" spans="1:16" x14ac:dyDescent="0.25">
      <c r="A95" s="101" t="s">
        <v>248</v>
      </c>
      <c r="B95" s="102" t="s">
        <v>249</v>
      </c>
      <c r="C95" s="102" t="s">
        <v>250</v>
      </c>
      <c r="D95" s="103">
        <f>'[1]Jan 2023'!J96</f>
        <v>0.96825396825396826</v>
      </c>
      <c r="E95" s="103">
        <f>'[1]Feb 2023'!J96</f>
        <v>0.91428571428571426</v>
      </c>
      <c r="F95" s="103">
        <f>'Mar 2023'!J93</f>
        <v>0.92682926829268297</v>
      </c>
      <c r="G95" s="103">
        <f>'Apr 2023'!J93</f>
        <v>0.94202898550724634</v>
      </c>
      <c r="H95" s="103"/>
      <c r="I95" s="103"/>
      <c r="J95" s="103"/>
      <c r="K95" s="103"/>
      <c r="L95" s="103"/>
      <c r="M95" s="103"/>
      <c r="N95" s="103"/>
      <c r="O95" s="103"/>
      <c r="P95" s="104">
        <f t="shared" si="1"/>
        <v>0.93784948408490298</v>
      </c>
    </row>
    <row r="96" spans="1:16" x14ac:dyDescent="0.25">
      <c r="A96" s="101" t="s">
        <v>251</v>
      </c>
      <c r="B96" s="102" t="s">
        <v>252</v>
      </c>
      <c r="C96" s="102" t="s">
        <v>253</v>
      </c>
      <c r="D96" s="103">
        <f>'[1]Jan 2023'!J97</f>
        <v>0.97916666666666663</v>
      </c>
      <c r="E96" s="103">
        <f>'[1]Feb 2023'!J97</f>
        <v>0.96153846153846156</v>
      </c>
      <c r="F96" s="103">
        <f>'Mar 2023'!J94</f>
        <v>0.92592592592592593</v>
      </c>
      <c r="G96" s="103">
        <f>'Apr 2023'!J94</f>
        <v>0.98901098901098905</v>
      </c>
      <c r="H96" s="103"/>
      <c r="I96" s="103"/>
      <c r="J96" s="103"/>
      <c r="K96" s="103"/>
      <c r="L96" s="103"/>
      <c r="M96" s="103"/>
      <c r="N96" s="103"/>
      <c r="O96" s="103"/>
      <c r="P96" s="104">
        <f t="shared" si="1"/>
        <v>0.96391051078551082</v>
      </c>
    </row>
    <row r="97" spans="1:16" x14ac:dyDescent="0.25">
      <c r="A97" s="101" t="s">
        <v>254</v>
      </c>
      <c r="B97" s="102" t="s">
        <v>255</v>
      </c>
      <c r="C97" s="102" t="s">
        <v>256</v>
      </c>
      <c r="D97" s="103">
        <f>'[1]Jan 2023'!J98</f>
        <v>1.1764705882352942</v>
      </c>
      <c r="E97" s="103">
        <f>'[1]Feb 2023'!J98</f>
        <v>1</v>
      </c>
      <c r="F97" s="103">
        <f>'Mar 2023'!J95</f>
        <v>1.2307692307692308</v>
      </c>
      <c r="G97" s="103">
        <f>'Apr 2023'!J95</f>
        <v>1.375</v>
      </c>
      <c r="H97" s="103"/>
      <c r="I97" s="103"/>
      <c r="J97" s="103"/>
      <c r="K97" s="103"/>
      <c r="L97" s="103"/>
      <c r="M97" s="103"/>
      <c r="N97" s="103"/>
      <c r="O97" s="103"/>
      <c r="P97" s="104">
        <f t="shared" si="1"/>
        <v>1.1955599547511313</v>
      </c>
    </row>
    <row r="98" spans="1:16" x14ac:dyDescent="0.25">
      <c r="A98" s="101" t="s">
        <v>257</v>
      </c>
      <c r="B98" s="102" t="s">
        <v>258</v>
      </c>
      <c r="C98" s="102" t="s">
        <v>259</v>
      </c>
      <c r="D98" s="103">
        <f>'[1]Jan 2023'!J99</f>
        <v>1</v>
      </c>
      <c r="E98" s="103">
        <f>'[1]Feb 2023'!J99</f>
        <v>1.0441176470588236</v>
      </c>
      <c r="F98" s="103">
        <f>'Mar 2023'!J96</f>
        <v>1.0655737704918034</v>
      </c>
      <c r="G98" s="103">
        <f>'Apr 2023'!J96</f>
        <v>1.0319148936170213</v>
      </c>
      <c r="H98" s="103"/>
      <c r="I98" s="103"/>
      <c r="J98" s="103"/>
      <c r="K98" s="103"/>
      <c r="L98" s="103"/>
      <c r="M98" s="103"/>
      <c r="N98" s="103"/>
      <c r="O98" s="103"/>
      <c r="P98" s="104">
        <f t="shared" si="1"/>
        <v>1.0354015777919119</v>
      </c>
    </row>
    <row r="99" spans="1:16" x14ac:dyDescent="0.25">
      <c r="A99" s="49" t="s">
        <v>403</v>
      </c>
      <c r="B99" s="27" t="s">
        <v>258</v>
      </c>
      <c r="C99" s="27" t="s">
        <v>404</v>
      </c>
      <c r="D99" s="103">
        <f>'[1]Jan 2023'!J100</f>
        <v>1.25</v>
      </c>
      <c r="E99" s="103">
        <f>'[1]Feb 2023'!J100</f>
        <v>1</v>
      </c>
      <c r="F99" s="103">
        <f>'Mar 2023'!J97</f>
        <v>0.61538461538461542</v>
      </c>
      <c r="G99" s="103">
        <f>'Apr 2023'!J97</f>
        <v>0.625</v>
      </c>
      <c r="H99" s="103"/>
      <c r="I99" s="103"/>
      <c r="J99" s="103"/>
      <c r="K99" s="103"/>
      <c r="L99" s="103"/>
      <c r="M99" s="103"/>
      <c r="N99" s="103"/>
      <c r="O99" s="103"/>
      <c r="P99" s="104">
        <f t="shared" si="1"/>
        <v>0.87259615384615385</v>
      </c>
    </row>
    <row r="100" spans="1:16" x14ac:dyDescent="0.25">
      <c r="A100" s="101" t="s">
        <v>260</v>
      </c>
      <c r="B100" s="102" t="s">
        <v>258</v>
      </c>
      <c r="C100" s="102" t="s">
        <v>261</v>
      </c>
      <c r="D100" s="103">
        <f>'[1]Jan 2023'!J101</f>
        <v>0.94405594405594406</v>
      </c>
      <c r="E100" s="103">
        <f>'[1]Feb 2023'!J101</f>
        <v>0.95049504950495045</v>
      </c>
      <c r="F100" s="103">
        <f>'Mar 2023'!J98</f>
        <v>0.8666666666666667</v>
      </c>
      <c r="G100" s="103">
        <f>'Apr 2023'!J98</f>
        <v>0.92628205128205132</v>
      </c>
      <c r="H100" s="103"/>
      <c r="I100" s="103"/>
      <c r="J100" s="103"/>
      <c r="K100" s="103"/>
      <c r="L100" s="103"/>
      <c r="M100" s="103"/>
      <c r="N100" s="103"/>
      <c r="O100" s="103"/>
      <c r="P100" s="104">
        <f t="shared" si="1"/>
        <v>0.92187492787740322</v>
      </c>
    </row>
    <row r="101" spans="1:16" x14ac:dyDescent="0.25">
      <c r="A101" s="101" t="s">
        <v>262</v>
      </c>
      <c r="B101" s="102" t="s">
        <v>258</v>
      </c>
      <c r="C101" s="102" t="s">
        <v>263</v>
      </c>
      <c r="D101" s="103">
        <f>'[1]Jan 2023'!J102</f>
        <v>1.411764705882353</v>
      </c>
      <c r="E101" s="103">
        <f>'[1]Feb 2023'!J102</f>
        <v>0.875</v>
      </c>
      <c r="F101" s="103">
        <f>'Mar 2023'!J99</f>
        <v>1.3</v>
      </c>
      <c r="G101" s="103">
        <f>'Apr 2023'!J99</f>
        <v>1</v>
      </c>
      <c r="H101" s="103"/>
      <c r="I101" s="103"/>
      <c r="J101" s="103"/>
      <c r="K101" s="103"/>
      <c r="L101" s="103"/>
      <c r="M101" s="103"/>
      <c r="N101" s="103"/>
      <c r="O101" s="103"/>
      <c r="P101" s="104">
        <f t="shared" si="1"/>
        <v>1.1466911764705883</v>
      </c>
    </row>
    <row r="102" spans="1:16" x14ac:dyDescent="0.25">
      <c r="A102" s="101" t="s">
        <v>264</v>
      </c>
      <c r="B102" s="102" t="s">
        <v>258</v>
      </c>
      <c r="C102" s="102" t="s">
        <v>265</v>
      </c>
      <c r="D102" s="103">
        <f>'[1]Jan 2023'!J103</f>
        <v>0.99636363636363634</v>
      </c>
      <c r="E102" s="103">
        <f>'[1]Feb 2023'!J103</f>
        <v>0.92476489028213171</v>
      </c>
      <c r="F102" s="103">
        <f>'Mar 2023'!J100</f>
        <v>1.0118343195266273</v>
      </c>
      <c r="G102" s="103">
        <f>'Apr 2023'!J100</f>
        <v>1.0260223048327137</v>
      </c>
      <c r="H102" s="103"/>
      <c r="I102" s="103"/>
      <c r="J102" s="103"/>
      <c r="K102" s="103"/>
      <c r="L102" s="103"/>
      <c r="M102" s="103"/>
      <c r="N102" s="103"/>
      <c r="O102" s="103"/>
      <c r="P102" s="104">
        <f t="shared" si="1"/>
        <v>0.98974628775127726</v>
      </c>
    </row>
    <row r="103" spans="1:16" x14ac:dyDescent="0.25">
      <c r="A103" s="101" t="s">
        <v>266</v>
      </c>
      <c r="B103" s="102" t="s">
        <v>258</v>
      </c>
      <c r="C103" s="102" t="s">
        <v>267</v>
      </c>
      <c r="D103" s="103">
        <f>'[1]Jan 2023'!J104</f>
        <v>1</v>
      </c>
      <c r="E103" s="103">
        <f>'[1]Feb 2023'!J104</f>
        <v>0.92452830188679247</v>
      </c>
      <c r="F103" s="103">
        <f>'Mar 2023'!J101</f>
        <v>0.88524590163934425</v>
      </c>
      <c r="G103" s="103">
        <f>'Apr 2023'!J101</f>
        <v>1</v>
      </c>
      <c r="H103" s="103"/>
      <c r="I103" s="103"/>
      <c r="J103" s="103"/>
      <c r="K103" s="103"/>
      <c r="L103" s="103"/>
      <c r="M103" s="103"/>
      <c r="N103" s="103"/>
      <c r="O103" s="103"/>
      <c r="P103" s="104">
        <f t="shared" si="1"/>
        <v>0.95244355088153421</v>
      </c>
    </row>
    <row r="104" spans="1:16" x14ac:dyDescent="0.25">
      <c r="A104" s="101" t="s">
        <v>268</v>
      </c>
      <c r="B104" s="102" t="s">
        <v>258</v>
      </c>
      <c r="C104" s="102" t="s">
        <v>269</v>
      </c>
      <c r="D104" s="103">
        <f>'[1]Jan 2023'!J105</f>
        <v>1.0111111111111111</v>
      </c>
      <c r="E104" s="103">
        <f>'[1]Feb 2023'!J105</f>
        <v>1.0588235294117647</v>
      </c>
      <c r="F104" s="103">
        <f>'Mar 2023'!J102</f>
        <v>1.0381679389312977</v>
      </c>
      <c r="G104" s="103">
        <f>'Apr 2023'!J102</f>
        <v>1.18</v>
      </c>
      <c r="H104" s="103"/>
      <c r="I104" s="103"/>
      <c r="J104" s="103"/>
      <c r="K104" s="103"/>
      <c r="L104" s="103"/>
      <c r="M104" s="103"/>
      <c r="N104" s="103"/>
      <c r="O104" s="103"/>
      <c r="P104" s="104">
        <f t="shared" si="1"/>
        <v>1.0720256448635432</v>
      </c>
    </row>
    <row r="105" spans="1:16" x14ac:dyDescent="0.25">
      <c r="A105" s="101" t="s">
        <v>270</v>
      </c>
      <c r="B105" s="102" t="s">
        <v>258</v>
      </c>
      <c r="C105" s="102" t="s">
        <v>271</v>
      </c>
      <c r="D105" s="103">
        <f>'[1]Jan 2023'!J106</f>
        <v>1.0119047619047619</v>
      </c>
      <c r="E105" s="103">
        <f>'[1]Feb 2023'!J106</f>
        <v>0.97938144329896903</v>
      </c>
      <c r="F105" s="103">
        <f>'Mar 2023'!J103</f>
        <v>1.051948051948052</v>
      </c>
      <c r="G105" s="103">
        <f>'Apr 2023'!J103</f>
        <v>1.0945945945945945</v>
      </c>
      <c r="H105" s="103"/>
      <c r="I105" s="103"/>
      <c r="J105" s="103"/>
      <c r="K105" s="103"/>
      <c r="L105" s="103"/>
      <c r="M105" s="103"/>
      <c r="N105" s="103"/>
      <c r="O105" s="103"/>
      <c r="P105" s="104">
        <f t="shared" si="1"/>
        <v>1.0344572129365943</v>
      </c>
    </row>
    <row r="106" spans="1:16" x14ac:dyDescent="0.25">
      <c r="A106" s="101" t="s">
        <v>272</v>
      </c>
      <c r="B106" s="102" t="s">
        <v>258</v>
      </c>
      <c r="C106" s="102" t="s">
        <v>273</v>
      </c>
      <c r="D106" s="103">
        <f>'[1]Jan 2023'!J107</f>
        <v>0.9044943820224719</v>
      </c>
      <c r="E106" s="103">
        <f>'[1]Feb 2023'!J107</f>
        <v>0.99142857142857144</v>
      </c>
      <c r="F106" s="103">
        <f>'Mar 2023'!J104</f>
        <v>0.97080291970802923</v>
      </c>
      <c r="G106" s="103">
        <f>'Apr 2023'!J104</f>
        <v>1.0061538461538462</v>
      </c>
      <c r="H106" s="103"/>
      <c r="I106" s="103"/>
      <c r="J106" s="103"/>
      <c r="K106" s="103"/>
      <c r="L106" s="103"/>
      <c r="M106" s="103"/>
      <c r="N106" s="103"/>
      <c r="O106" s="103"/>
      <c r="P106" s="104">
        <f t="shared" si="1"/>
        <v>0.96821992982822969</v>
      </c>
    </row>
    <row r="107" spans="1:16" x14ac:dyDescent="0.25">
      <c r="A107" s="105" t="s">
        <v>274</v>
      </c>
      <c r="B107" s="102" t="s">
        <v>258</v>
      </c>
      <c r="C107" s="102" t="s">
        <v>275</v>
      </c>
      <c r="D107" s="103">
        <f>'[1]Jan 2023'!J108</f>
        <v>0.93567251461988299</v>
      </c>
      <c r="E107" s="103">
        <f>'[1]Feb 2023'!J108</f>
        <v>0.97927461139896377</v>
      </c>
      <c r="F107" s="103">
        <f>'Mar 2023'!J105</f>
        <v>0.94545454545454544</v>
      </c>
      <c r="G107" s="103">
        <f>'Apr 2023'!J105</f>
        <v>0.8868778280542986</v>
      </c>
      <c r="H107" s="103"/>
      <c r="I107" s="103"/>
      <c r="J107" s="103"/>
      <c r="K107" s="103"/>
      <c r="L107" s="103"/>
      <c r="M107" s="103"/>
      <c r="N107" s="103"/>
      <c r="O107" s="103"/>
      <c r="P107" s="104">
        <f t="shared" si="1"/>
        <v>0.93681987488192264</v>
      </c>
    </row>
    <row r="108" spans="1:16" x14ac:dyDescent="0.25">
      <c r="A108" s="101" t="s">
        <v>296</v>
      </c>
      <c r="B108" s="102" t="s">
        <v>258</v>
      </c>
      <c r="C108" s="102" t="s">
        <v>388</v>
      </c>
      <c r="D108" s="103">
        <f>'[1]Jan 2023'!J109</f>
        <v>1.0168067226890756</v>
      </c>
      <c r="E108" s="103">
        <f>'[1]Feb 2023'!J109</f>
        <v>0.95833333333333337</v>
      </c>
      <c r="F108" s="103">
        <f>'Mar 2023'!J106</f>
        <v>1.0306122448979591</v>
      </c>
      <c r="G108" s="103">
        <f>'Apr 2023'!J106</f>
        <v>1.0406504065040652</v>
      </c>
      <c r="H108" s="103"/>
      <c r="I108" s="103"/>
      <c r="J108" s="103"/>
      <c r="K108" s="103"/>
      <c r="L108" s="103"/>
      <c r="M108" s="103"/>
      <c r="N108" s="103"/>
      <c r="O108" s="103"/>
      <c r="P108" s="104">
        <f t="shared" si="1"/>
        <v>1.0116006768561083</v>
      </c>
    </row>
    <row r="109" spans="1:16" x14ac:dyDescent="0.25">
      <c r="A109" s="49" t="s">
        <v>397</v>
      </c>
      <c r="B109" s="27" t="s">
        <v>258</v>
      </c>
      <c r="C109" s="27" t="s">
        <v>396</v>
      </c>
      <c r="D109" s="103">
        <f>'[1]Jan 2023'!J110</f>
        <v>0.96124031007751942</v>
      </c>
      <c r="E109" s="103">
        <f>'[1]Feb 2023'!J110</f>
        <v>0.93918918918918914</v>
      </c>
      <c r="F109" s="103">
        <f>'Mar 2023'!J107</f>
        <v>0.98773006134969321</v>
      </c>
      <c r="G109" s="103">
        <f>'Apr 2023'!J107</f>
        <v>0.86227544910179643</v>
      </c>
      <c r="H109" s="103"/>
      <c r="I109" s="103"/>
      <c r="J109" s="103"/>
      <c r="K109" s="103"/>
      <c r="L109" s="103"/>
      <c r="M109" s="103"/>
      <c r="N109" s="103"/>
      <c r="O109" s="103"/>
      <c r="P109" s="104">
        <f t="shared" si="1"/>
        <v>0.93760875242954955</v>
      </c>
    </row>
    <row r="110" spans="1:16" x14ac:dyDescent="0.25">
      <c r="A110" s="101" t="s">
        <v>276</v>
      </c>
      <c r="B110" s="102" t="s">
        <v>277</v>
      </c>
      <c r="C110" s="102" t="s">
        <v>277</v>
      </c>
      <c r="D110" s="103">
        <f>'[1]Jan 2023'!J111</f>
        <v>0.93939393939393945</v>
      </c>
      <c r="E110" s="103">
        <f>'[1]Feb 2023'!J111</f>
        <v>1</v>
      </c>
      <c r="F110" s="103">
        <f>'Mar 2023'!J108</f>
        <v>0.93548387096774188</v>
      </c>
      <c r="G110" s="103">
        <f>'Apr 2023'!J108</f>
        <v>1.0652173913043479</v>
      </c>
      <c r="H110" s="103"/>
      <c r="I110" s="103"/>
      <c r="J110" s="103"/>
      <c r="K110" s="103"/>
      <c r="L110" s="103"/>
      <c r="M110" s="103"/>
      <c r="N110" s="103"/>
      <c r="O110" s="103"/>
      <c r="P110" s="104">
        <f t="shared" si="1"/>
        <v>0.98502380041650728</v>
      </c>
    </row>
    <row r="111" spans="1:16" x14ac:dyDescent="0.25">
      <c r="A111" s="101" t="s">
        <v>278</v>
      </c>
      <c r="B111" s="102" t="s">
        <v>277</v>
      </c>
      <c r="C111" s="102" t="s">
        <v>279</v>
      </c>
      <c r="D111" s="103">
        <f>'[1]Jan 2023'!J112</f>
        <v>1.1951219512195121</v>
      </c>
      <c r="E111" s="103">
        <f>'[1]Feb 2023'!J112</f>
        <v>1.1290322580645162</v>
      </c>
      <c r="F111" s="103">
        <f>'Mar 2023'!J109</f>
        <v>1</v>
      </c>
      <c r="G111" s="103">
        <f>'Apr 2023'!J109</f>
        <v>1.027027027027027</v>
      </c>
      <c r="H111" s="103"/>
      <c r="I111" s="103"/>
      <c r="J111" s="103"/>
      <c r="K111" s="103"/>
      <c r="L111" s="103"/>
      <c r="M111" s="103"/>
      <c r="N111" s="103"/>
      <c r="O111" s="103"/>
      <c r="P111" s="104">
        <f t="shared" si="1"/>
        <v>1.0877953090777639</v>
      </c>
    </row>
    <row r="112" spans="1:16" x14ac:dyDescent="0.25">
      <c r="A112" s="101" t="s">
        <v>280</v>
      </c>
      <c r="B112" s="102" t="s">
        <v>281</v>
      </c>
      <c r="C112" s="102" t="s">
        <v>282</v>
      </c>
      <c r="D112" s="103">
        <f>'[1]Jan 2023'!J113</f>
        <v>0.8584070796460177</v>
      </c>
      <c r="E112" s="103">
        <f>'[1]Feb 2023'!J113</f>
        <v>0.9464285714285714</v>
      </c>
      <c r="F112" s="103">
        <f>'Mar 2023'!J110</f>
        <v>0.96190476190476193</v>
      </c>
      <c r="G112" s="103">
        <f>'Apr 2023'!J110</f>
        <v>0.95454545454545459</v>
      </c>
      <c r="H112" s="103"/>
      <c r="I112" s="103"/>
      <c r="J112" s="103"/>
      <c r="K112" s="103"/>
      <c r="L112" s="103"/>
      <c r="M112" s="103"/>
      <c r="N112" s="103"/>
      <c r="O112" s="103"/>
      <c r="P112" s="104">
        <f t="shared" si="1"/>
        <v>0.93032146688120143</v>
      </c>
    </row>
    <row r="113" spans="1:17" x14ac:dyDescent="0.25">
      <c r="A113" s="101" t="s">
        <v>283</v>
      </c>
      <c r="B113" s="102" t="s">
        <v>284</v>
      </c>
      <c r="C113" s="102" t="s">
        <v>285</v>
      </c>
      <c r="D113" s="103">
        <f>'[1]Jan 2023'!J114</f>
        <v>1</v>
      </c>
      <c r="E113" s="103">
        <f>'[1]Feb 2023'!J114</f>
        <v>0.95652173913043481</v>
      </c>
      <c r="F113" s="103">
        <f>'Mar 2023'!J111</f>
        <v>1</v>
      </c>
      <c r="G113" s="103">
        <f>'Apr 2023'!J111</f>
        <v>0.91666666666666663</v>
      </c>
      <c r="H113" s="103"/>
      <c r="I113" s="103"/>
      <c r="J113" s="103"/>
      <c r="K113" s="103"/>
      <c r="L113" s="103"/>
      <c r="M113" s="103"/>
      <c r="N113" s="103"/>
      <c r="O113" s="103"/>
      <c r="P113" s="104">
        <f t="shared" si="1"/>
        <v>0.96829710144927528</v>
      </c>
    </row>
    <row r="114" spans="1:17" x14ac:dyDescent="0.25">
      <c r="A114" s="101" t="s">
        <v>286</v>
      </c>
      <c r="B114" s="102" t="s">
        <v>287</v>
      </c>
      <c r="C114" s="102" t="s">
        <v>287</v>
      </c>
      <c r="D114" s="103">
        <f>'[1]Jan 2023'!J115</f>
        <v>0.97674418604651159</v>
      </c>
      <c r="E114" s="103">
        <f>'[1]Feb 2023'!J115</f>
        <v>1.0425531914893618</v>
      </c>
      <c r="F114" s="103">
        <f>'Mar 2023'!J112</f>
        <v>1.0212765957446808</v>
      </c>
      <c r="G114" s="103">
        <f>'Apr 2023'!J112</f>
        <v>0.97916666666666663</v>
      </c>
      <c r="H114" s="103"/>
      <c r="I114" s="103"/>
      <c r="J114" s="103"/>
      <c r="K114" s="103"/>
      <c r="L114" s="103"/>
      <c r="M114" s="103"/>
      <c r="N114" s="103"/>
      <c r="O114" s="103"/>
      <c r="P114" s="104">
        <f t="shared" si="1"/>
        <v>1.0049351599868053</v>
      </c>
    </row>
    <row r="115" spans="1:17" ht="13.8" thickBot="1" x14ac:dyDescent="0.3">
      <c r="A115" s="122" t="s">
        <v>425</v>
      </c>
      <c r="B115" s="102" t="s">
        <v>287</v>
      </c>
      <c r="C115" s="102" t="s">
        <v>424</v>
      </c>
      <c r="D115" s="115">
        <f>'[1]Jan 2023'!J116</f>
        <v>0</v>
      </c>
      <c r="E115" s="115">
        <f>'[1]Feb 2023'!J116</f>
        <v>1</v>
      </c>
      <c r="F115" s="115">
        <f>'Mar 2023'!J113</f>
        <v>1</v>
      </c>
      <c r="G115" s="115">
        <f>'Apr 2023'!J113</f>
        <v>0</v>
      </c>
      <c r="H115" s="115"/>
      <c r="I115" s="115"/>
      <c r="J115" s="115"/>
      <c r="K115" s="115"/>
      <c r="L115" s="115"/>
      <c r="M115" s="115"/>
      <c r="N115" s="115"/>
      <c r="O115" s="115"/>
      <c r="P115" s="121">
        <f t="shared" si="1"/>
        <v>0.5</v>
      </c>
    </row>
    <row r="116" spans="1:17" s="46" customFormat="1" ht="13.8" thickTop="1" x14ac:dyDescent="0.25">
      <c r="A116" s="123" t="s">
        <v>288</v>
      </c>
      <c r="B116" s="106"/>
      <c r="C116" s="106"/>
      <c r="D116" s="107">
        <f>'[1]Jan 2023'!J117</f>
        <v>1.047677261613692</v>
      </c>
      <c r="E116" s="107">
        <f>'[1]Feb 2023'!J117</f>
        <v>1.0530964362740063</v>
      </c>
      <c r="F116" s="107">
        <f>'Mar 2023'!J114</f>
        <v>1.0972696245733788</v>
      </c>
      <c r="G116" s="107">
        <f>'Apr 2023'!J114</f>
        <v>1.0815375051802736</v>
      </c>
      <c r="H116" s="107"/>
      <c r="I116" s="107"/>
      <c r="J116" s="107"/>
      <c r="K116" s="107"/>
      <c r="L116" s="107"/>
      <c r="M116" s="107"/>
      <c r="N116" s="107"/>
      <c r="O116" s="107"/>
      <c r="P116" s="108">
        <f t="shared" si="1"/>
        <v>1.0698952069103376</v>
      </c>
    </row>
    <row r="117" spans="1:17" s="46" customFormat="1" x14ac:dyDescent="0.25">
      <c r="A117" s="43"/>
      <c r="B117" s="109"/>
      <c r="C117" s="109"/>
      <c r="D117" s="41"/>
      <c r="E117" s="42"/>
      <c r="F117" s="42"/>
      <c r="G117" s="42"/>
      <c r="H117" s="42"/>
      <c r="I117" s="42"/>
      <c r="J117" s="42"/>
      <c r="K117" s="42"/>
      <c r="L117" s="42"/>
      <c r="M117" s="41"/>
      <c r="N117" s="110"/>
      <c r="O117" s="42"/>
      <c r="P117" s="28"/>
    </row>
    <row r="118" spans="1:17" ht="14.4" customHeight="1" x14ac:dyDescent="0.25">
      <c r="A118" s="111" t="s">
        <v>290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2"/>
      <c r="P118" s="114"/>
    </row>
    <row r="119" spans="1:17" s="46" customFormat="1" x14ac:dyDescent="0.25">
      <c r="A119" s="43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40"/>
    </row>
    <row r="120" spans="1:17" x14ac:dyDescent="0.25">
      <c r="A120" s="43"/>
      <c r="B120" s="109"/>
      <c r="C120" s="109"/>
      <c r="D120" s="109"/>
      <c r="E120" s="109"/>
      <c r="F120" s="109"/>
      <c r="G120" s="109"/>
      <c r="H120" s="109"/>
      <c r="I120" s="109"/>
      <c r="J120" s="41"/>
      <c r="K120" s="109"/>
      <c r="L120" s="109"/>
      <c r="M120" s="109"/>
      <c r="N120" s="109"/>
      <c r="O120" s="109"/>
    </row>
    <row r="121" spans="1:17" x14ac:dyDescent="0.25">
      <c r="A121" s="43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7" s="11" customFormat="1" x14ac:dyDescent="0.25">
      <c r="A122" s="43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40"/>
      <c r="Q122" s="9"/>
    </row>
    <row r="123" spans="1:17" s="11" customFormat="1" x14ac:dyDescent="0.25">
      <c r="A123" s="43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40"/>
      <c r="Q123" s="9"/>
    </row>
    <row r="124" spans="1:17" s="11" customFormat="1" x14ac:dyDescent="0.25">
      <c r="A124" s="43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40"/>
      <c r="Q124" s="9"/>
    </row>
    <row r="125" spans="1:17" s="11" customFormat="1" x14ac:dyDescent="0.25">
      <c r="A125" s="43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40"/>
      <c r="Q125" s="9"/>
    </row>
    <row r="126" spans="1:17" s="11" customFormat="1" x14ac:dyDescent="0.25">
      <c r="A126" s="43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40"/>
      <c r="Q126" s="9"/>
    </row>
    <row r="127" spans="1:17" s="11" customFormat="1" x14ac:dyDescent="0.25">
      <c r="A127" s="43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40"/>
      <c r="Q127" s="9"/>
    </row>
    <row r="128" spans="1:17" s="11" customFormat="1" x14ac:dyDescent="0.25">
      <c r="A128" s="43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40"/>
      <c r="Q128" s="9"/>
    </row>
    <row r="129" spans="1:17" s="11" customFormat="1" x14ac:dyDescent="0.25">
      <c r="A129" s="43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40"/>
      <c r="Q129" s="9"/>
    </row>
    <row r="130" spans="1:17" s="11" customFormat="1" x14ac:dyDescent="0.25">
      <c r="A130" s="43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40"/>
      <c r="Q130" s="9"/>
    </row>
    <row r="131" spans="1:17" s="11" customFormat="1" x14ac:dyDescent="0.25">
      <c r="A131" s="43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40"/>
      <c r="Q131" s="9"/>
    </row>
    <row r="132" spans="1:17" s="11" customFormat="1" x14ac:dyDescent="0.25">
      <c r="A132" s="43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40"/>
      <c r="Q132" s="9"/>
    </row>
    <row r="133" spans="1:17" s="11" customFormat="1" x14ac:dyDescent="0.25">
      <c r="A133" s="43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40"/>
      <c r="Q133" s="9"/>
    </row>
    <row r="134" spans="1:17" s="11" customFormat="1" x14ac:dyDescent="0.25">
      <c r="A134" s="43"/>
      <c r="B134" s="44"/>
      <c r="C134" s="4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40"/>
      <c r="Q134" s="9"/>
    </row>
    <row r="135" spans="1:17" s="11" customFormat="1" x14ac:dyDescent="0.25">
      <c r="A135" s="45"/>
      <c r="B135" s="28"/>
      <c r="C135" s="28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40"/>
      <c r="Q135" s="9"/>
    </row>
    <row r="136" spans="1:17" s="11" customFormat="1" x14ac:dyDescent="0.25">
      <c r="A136" s="4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40"/>
      <c r="Q136" s="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30"/>
  <sheetViews>
    <sheetView zoomScaleNormal="100" workbookViewId="0">
      <pane ySplit="1" topLeftCell="A95" activePane="bottomLeft" state="frozen"/>
      <selection activeCell="K75" sqref="K75"/>
      <selection pane="bottomLeft" activeCell="I118" sqref="I118"/>
    </sheetView>
  </sheetViews>
  <sheetFormatPr defaultColWidth="9.109375" defaultRowHeight="13.2" x14ac:dyDescent="0.25"/>
  <cols>
    <col min="1" max="1" width="8.109375" style="38" customWidth="1"/>
    <col min="2" max="2" width="13.88671875" style="34" customWidth="1"/>
    <col min="3" max="3" width="27.33203125" style="34" customWidth="1"/>
    <col min="4" max="4" width="31.109375" style="35" customWidth="1"/>
    <col min="5" max="5" width="27.6640625" style="35" customWidth="1"/>
    <col min="6" max="6" width="9.109375" style="35"/>
    <col min="7" max="8" width="9.109375" style="12"/>
    <col min="9" max="9" width="13.33203125" style="12" customWidth="1"/>
    <col min="10" max="10" width="12.109375" style="12" customWidth="1"/>
    <col min="11" max="11" width="15.6640625" style="12" customWidth="1"/>
    <col min="12" max="12" width="12.44140625" style="12" customWidth="1"/>
    <col min="13" max="14" width="9.109375" style="12"/>
    <col min="15" max="15" width="9.109375" style="12" customWidth="1"/>
    <col min="16" max="16384" width="9.109375" style="12"/>
  </cols>
  <sheetData>
    <row r="1" spans="1:6" s="39" customFormat="1" x14ac:dyDescent="0.25">
      <c r="A1" s="60" t="s">
        <v>297</v>
      </c>
      <c r="B1" s="61" t="s">
        <v>298</v>
      </c>
      <c r="C1" s="61" t="s">
        <v>299</v>
      </c>
      <c r="D1" s="62" t="s">
        <v>300</v>
      </c>
      <c r="E1" s="63" t="s">
        <v>301</v>
      </c>
      <c r="F1" s="63" t="s">
        <v>302</v>
      </c>
    </row>
    <row r="2" spans="1:6" x14ac:dyDescent="0.25">
      <c r="A2" s="78" t="s">
        <v>9</v>
      </c>
      <c r="B2" s="79" t="s">
        <v>10</v>
      </c>
      <c r="C2" s="79" t="s">
        <v>11</v>
      </c>
      <c r="D2" s="77" t="s">
        <v>482</v>
      </c>
      <c r="E2" s="80" t="s">
        <v>303</v>
      </c>
      <c r="F2" s="80" t="s">
        <v>3</v>
      </c>
    </row>
    <row r="3" spans="1:6" x14ac:dyDescent="0.25">
      <c r="A3" s="47" t="s">
        <v>12</v>
      </c>
      <c r="B3" s="48" t="s">
        <v>13</v>
      </c>
      <c r="C3" s="48" t="s">
        <v>13</v>
      </c>
      <c r="D3" s="50" t="s">
        <v>498</v>
      </c>
      <c r="E3" s="27" t="s">
        <v>304</v>
      </c>
      <c r="F3" s="27" t="s">
        <v>3</v>
      </c>
    </row>
    <row r="4" spans="1:6" x14ac:dyDescent="0.25">
      <c r="A4" s="47" t="s">
        <v>14</v>
      </c>
      <c r="B4" s="48" t="s">
        <v>15</v>
      </c>
      <c r="C4" s="48" t="s">
        <v>15</v>
      </c>
      <c r="D4" s="50" t="s">
        <v>415</v>
      </c>
      <c r="E4" s="27" t="s">
        <v>305</v>
      </c>
      <c r="F4" s="27" t="s">
        <v>3</v>
      </c>
    </row>
    <row r="5" spans="1:6" x14ac:dyDescent="0.25">
      <c r="A5" s="47" t="s">
        <v>16</v>
      </c>
      <c r="B5" s="48" t="s">
        <v>17</v>
      </c>
      <c r="C5" s="48" t="s">
        <v>18</v>
      </c>
      <c r="D5" s="50" t="s">
        <v>306</v>
      </c>
      <c r="E5" s="27" t="s">
        <v>307</v>
      </c>
      <c r="F5" s="27" t="s">
        <v>3</v>
      </c>
    </row>
    <row r="6" spans="1:6" x14ac:dyDescent="0.25">
      <c r="A6" s="47" t="s">
        <v>19</v>
      </c>
      <c r="B6" s="48" t="s">
        <v>17</v>
      </c>
      <c r="C6" s="48" t="s">
        <v>20</v>
      </c>
      <c r="D6" s="50" t="s">
        <v>306</v>
      </c>
      <c r="E6" s="27" t="s">
        <v>308</v>
      </c>
      <c r="F6" s="27" t="s">
        <v>3</v>
      </c>
    </row>
    <row r="7" spans="1:6" x14ac:dyDescent="0.25">
      <c r="A7" s="47" t="s">
        <v>21</v>
      </c>
      <c r="B7" s="48" t="s">
        <v>22</v>
      </c>
      <c r="C7" s="48" t="s">
        <v>23</v>
      </c>
      <c r="D7" s="50" t="s">
        <v>458</v>
      </c>
      <c r="E7" s="50" t="s">
        <v>416</v>
      </c>
      <c r="F7" s="50" t="s">
        <v>3</v>
      </c>
    </row>
    <row r="8" spans="1:6" x14ac:dyDescent="0.25">
      <c r="A8" s="47" t="s">
        <v>24</v>
      </c>
      <c r="B8" s="48" t="s">
        <v>25</v>
      </c>
      <c r="C8" s="48" t="s">
        <v>26</v>
      </c>
      <c r="D8" s="50" t="s">
        <v>443</v>
      </c>
      <c r="E8" s="50" t="s">
        <v>444</v>
      </c>
      <c r="F8" s="50" t="s">
        <v>3</v>
      </c>
    </row>
    <row r="9" spans="1:6" x14ac:dyDescent="0.25">
      <c r="A9" s="47" t="s">
        <v>27</v>
      </c>
      <c r="B9" s="48" t="s">
        <v>28</v>
      </c>
      <c r="C9" s="48" t="s">
        <v>29</v>
      </c>
      <c r="D9" s="50" t="s">
        <v>309</v>
      </c>
      <c r="E9" s="27" t="s">
        <v>310</v>
      </c>
      <c r="F9" s="27" t="s">
        <v>3</v>
      </c>
    </row>
    <row r="10" spans="1:6" x14ac:dyDescent="0.25">
      <c r="A10" s="47" t="s">
        <v>30</v>
      </c>
      <c r="B10" s="48" t="s">
        <v>31</v>
      </c>
      <c r="C10" s="48" t="s">
        <v>32</v>
      </c>
      <c r="D10" s="50" t="s">
        <v>522</v>
      </c>
      <c r="E10" s="27" t="s">
        <v>311</v>
      </c>
      <c r="F10" s="27" t="s">
        <v>3</v>
      </c>
    </row>
    <row r="11" spans="1:6" x14ac:dyDescent="0.25">
      <c r="A11" s="47" t="s">
        <v>33</v>
      </c>
      <c r="B11" s="48" t="s">
        <v>31</v>
      </c>
      <c r="C11" s="48" t="s">
        <v>34</v>
      </c>
      <c r="D11" s="50" t="s">
        <v>522</v>
      </c>
      <c r="E11" s="27" t="s">
        <v>508</v>
      </c>
      <c r="F11" s="27" t="s">
        <v>3</v>
      </c>
    </row>
    <row r="12" spans="1:6" x14ac:dyDescent="0.25">
      <c r="A12" s="47" t="s">
        <v>35</v>
      </c>
      <c r="B12" s="48" t="s">
        <v>36</v>
      </c>
      <c r="C12" s="48" t="s">
        <v>37</v>
      </c>
      <c r="D12" s="50" t="s">
        <v>507</v>
      </c>
      <c r="E12" s="50" t="s">
        <v>312</v>
      </c>
      <c r="F12" s="50" t="s">
        <v>3</v>
      </c>
    </row>
    <row r="13" spans="1:6" x14ac:dyDescent="0.25">
      <c r="A13" s="47" t="s">
        <v>38</v>
      </c>
      <c r="B13" s="48" t="s">
        <v>36</v>
      </c>
      <c r="C13" s="48" t="s">
        <v>39</v>
      </c>
      <c r="D13" s="50" t="s">
        <v>534</v>
      </c>
      <c r="E13" s="50" t="s">
        <v>535</v>
      </c>
      <c r="F13" s="50" t="s">
        <v>3</v>
      </c>
    </row>
    <row r="14" spans="1:6" x14ac:dyDescent="0.25">
      <c r="A14" s="47" t="s">
        <v>40</v>
      </c>
      <c r="B14" s="48" t="s">
        <v>41</v>
      </c>
      <c r="C14" s="48" t="s">
        <v>42</v>
      </c>
      <c r="D14" s="50" t="s">
        <v>536</v>
      </c>
      <c r="E14" s="50" t="s">
        <v>313</v>
      </c>
      <c r="F14" s="50" t="s">
        <v>3</v>
      </c>
    </row>
    <row r="15" spans="1:6" x14ac:dyDescent="0.25">
      <c r="A15" s="47" t="s">
        <v>43</v>
      </c>
      <c r="B15" s="48" t="s">
        <v>44</v>
      </c>
      <c r="C15" s="48" t="s">
        <v>45</v>
      </c>
      <c r="D15" s="50" t="s">
        <v>490</v>
      </c>
      <c r="E15" s="27" t="s">
        <v>421</v>
      </c>
      <c r="F15" s="27" t="s">
        <v>3</v>
      </c>
    </row>
    <row r="16" spans="1:6" x14ac:dyDescent="0.25">
      <c r="A16" s="47" t="s">
        <v>46</v>
      </c>
      <c r="B16" s="48" t="s">
        <v>47</v>
      </c>
      <c r="C16" s="48" t="s">
        <v>48</v>
      </c>
      <c r="D16" s="50" t="s">
        <v>513</v>
      </c>
      <c r="E16" s="27" t="s">
        <v>447</v>
      </c>
      <c r="F16" s="27" t="s">
        <v>3</v>
      </c>
    </row>
    <row r="17" spans="1:16" x14ac:dyDescent="0.25">
      <c r="A17" s="47" t="s">
        <v>49</v>
      </c>
      <c r="B17" s="48" t="s">
        <v>47</v>
      </c>
      <c r="C17" s="48" t="s">
        <v>50</v>
      </c>
      <c r="D17" s="50" t="s">
        <v>315</v>
      </c>
      <c r="E17" s="27" t="s">
        <v>316</v>
      </c>
      <c r="F17" s="27" t="s">
        <v>3</v>
      </c>
    </row>
    <row r="18" spans="1:16" x14ac:dyDescent="0.25">
      <c r="A18" s="47" t="s">
        <v>51</v>
      </c>
      <c r="B18" s="48" t="s">
        <v>52</v>
      </c>
      <c r="C18" s="48" t="s">
        <v>53</v>
      </c>
      <c r="D18" s="50" t="s">
        <v>475</v>
      </c>
      <c r="E18" s="27" t="s">
        <v>317</v>
      </c>
      <c r="F18" s="50" t="s">
        <v>3</v>
      </c>
    </row>
    <row r="19" spans="1:16" x14ac:dyDescent="0.25">
      <c r="A19" s="47" t="s">
        <v>54</v>
      </c>
      <c r="B19" s="48" t="s">
        <v>55</v>
      </c>
      <c r="C19" s="48" t="s">
        <v>56</v>
      </c>
      <c r="D19" s="50" t="s">
        <v>467</v>
      </c>
      <c r="E19" s="27" t="s">
        <v>468</v>
      </c>
      <c r="F19" s="27" t="s">
        <v>3</v>
      </c>
    </row>
    <row r="20" spans="1:16" x14ac:dyDescent="0.25">
      <c r="A20" s="47" t="s">
        <v>57</v>
      </c>
      <c r="B20" s="48" t="s">
        <v>55</v>
      </c>
      <c r="C20" s="48" t="s">
        <v>58</v>
      </c>
      <c r="D20" s="50" t="s">
        <v>467</v>
      </c>
      <c r="E20" s="27" t="s">
        <v>468</v>
      </c>
      <c r="F20" s="27" t="s">
        <v>3</v>
      </c>
    </row>
    <row r="21" spans="1:16" x14ac:dyDescent="0.25">
      <c r="A21" s="47" t="s">
        <v>59</v>
      </c>
      <c r="B21" s="48" t="s">
        <v>60</v>
      </c>
      <c r="C21" s="48" t="s">
        <v>61</v>
      </c>
      <c r="D21" s="50" t="s">
        <v>318</v>
      </c>
      <c r="E21" s="50" t="s">
        <v>319</v>
      </c>
      <c r="F21" s="50" t="s">
        <v>3</v>
      </c>
    </row>
    <row r="22" spans="1:16" x14ac:dyDescent="0.25">
      <c r="A22" s="47" t="s">
        <v>62</v>
      </c>
      <c r="B22" s="48" t="s">
        <v>63</v>
      </c>
      <c r="C22" s="48" t="s">
        <v>64</v>
      </c>
      <c r="D22" s="50" t="s">
        <v>525</v>
      </c>
      <c r="E22" s="50" t="s">
        <v>320</v>
      </c>
      <c r="F22" s="50" t="s">
        <v>3</v>
      </c>
    </row>
    <row r="23" spans="1:16" x14ac:dyDescent="0.25">
      <c r="A23" s="47" t="s">
        <v>65</v>
      </c>
      <c r="B23" s="48" t="s">
        <v>66</v>
      </c>
      <c r="C23" s="48" t="s">
        <v>67</v>
      </c>
      <c r="D23" s="50" t="s">
        <v>527</v>
      </c>
      <c r="E23" s="27" t="s">
        <v>321</v>
      </c>
      <c r="F23" s="27" t="s">
        <v>3</v>
      </c>
      <c r="K23" s="4"/>
      <c r="L23" s="4"/>
      <c r="M23" s="7"/>
    </row>
    <row r="24" spans="1:16" s="7" customFormat="1" x14ac:dyDescent="0.25">
      <c r="A24" s="47" t="s">
        <v>68</v>
      </c>
      <c r="B24" s="48" t="s">
        <v>66</v>
      </c>
      <c r="C24" s="48" t="s">
        <v>69</v>
      </c>
      <c r="D24" s="50" t="s">
        <v>537</v>
      </c>
      <c r="E24" s="50" t="s">
        <v>321</v>
      </c>
      <c r="F24" s="50" t="s">
        <v>3</v>
      </c>
      <c r="K24" s="4"/>
      <c r="L24" s="4"/>
    </row>
    <row r="25" spans="1:16" x14ac:dyDescent="0.25">
      <c r="A25" s="47" t="s">
        <v>70</v>
      </c>
      <c r="B25" s="48" t="s">
        <v>71</v>
      </c>
      <c r="C25" s="48" t="s">
        <v>72</v>
      </c>
      <c r="D25" s="50" t="s">
        <v>322</v>
      </c>
      <c r="E25" s="27" t="s">
        <v>323</v>
      </c>
      <c r="F25" s="27" t="s">
        <v>3</v>
      </c>
    </row>
    <row r="26" spans="1:16" x14ac:dyDescent="0.25">
      <c r="A26" s="47" t="s">
        <v>73</v>
      </c>
      <c r="B26" s="48" t="s">
        <v>71</v>
      </c>
      <c r="C26" s="48" t="s">
        <v>74</v>
      </c>
      <c r="D26" s="50" t="s">
        <v>322</v>
      </c>
      <c r="E26" s="27" t="s">
        <v>323</v>
      </c>
      <c r="F26" s="27" t="s">
        <v>3</v>
      </c>
      <c r="M26" s="4"/>
      <c r="N26" s="4"/>
      <c r="O26" s="3"/>
      <c r="P26" s="7"/>
    </row>
    <row r="27" spans="1:16" x14ac:dyDescent="0.25">
      <c r="A27" s="47" t="s">
        <v>75</v>
      </c>
      <c r="B27" s="48" t="s">
        <v>76</v>
      </c>
      <c r="C27" s="48" t="s">
        <v>77</v>
      </c>
      <c r="D27" s="50" t="s">
        <v>532</v>
      </c>
      <c r="E27" s="50" t="s">
        <v>400</v>
      </c>
      <c r="F27" s="50" t="s">
        <v>3</v>
      </c>
    </row>
    <row r="28" spans="1:16" x14ac:dyDescent="0.25">
      <c r="A28" s="47" t="s">
        <v>78</v>
      </c>
      <c r="B28" s="48" t="s">
        <v>79</v>
      </c>
      <c r="C28" s="48" t="s">
        <v>80</v>
      </c>
      <c r="D28" s="50" t="s">
        <v>483</v>
      </c>
      <c r="E28" s="50" t="s">
        <v>489</v>
      </c>
      <c r="F28" s="50" t="s">
        <v>3</v>
      </c>
    </row>
    <row r="29" spans="1:16" x14ac:dyDescent="0.25">
      <c r="A29" s="47" t="s">
        <v>81</v>
      </c>
      <c r="B29" s="48" t="s">
        <v>82</v>
      </c>
      <c r="C29" s="48" t="s">
        <v>83</v>
      </c>
      <c r="D29" s="50" t="s">
        <v>512</v>
      </c>
      <c r="E29" s="50" t="s">
        <v>474</v>
      </c>
      <c r="F29" s="50" t="s">
        <v>3</v>
      </c>
    </row>
    <row r="30" spans="1:16" x14ac:dyDescent="0.25">
      <c r="A30" s="47" t="s">
        <v>84</v>
      </c>
      <c r="B30" s="48" t="s">
        <v>85</v>
      </c>
      <c r="C30" s="48" t="s">
        <v>86</v>
      </c>
      <c r="D30" s="50" t="s">
        <v>324</v>
      </c>
      <c r="E30" s="27" t="s">
        <v>325</v>
      </c>
      <c r="F30" s="50" t="s">
        <v>3</v>
      </c>
      <c r="I30" s="4"/>
      <c r="J30" s="4"/>
      <c r="K30" s="7"/>
      <c r="L30" s="7"/>
    </row>
    <row r="31" spans="1:16" x14ac:dyDescent="0.25">
      <c r="A31" s="47" t="s">
        <v>88</v>
      </c>
      <c r="B31" s="48" t="s">
        <v>89</v>
      </c>
      <c r="C31" s="48" t="s">
        <v>90</v>
      </c>
      <c r="D31" s="50" t="s">
        <v>326</v>
      </c>
      <c r="E31" s="27" t="s">
        <v>327</v>
      </c>
      <c r="F31" s="27" t="s">
        <v>3</v>
      </c>
      <c r="I31" s="4"/>
      <c r="J31" s="4"/>
      <c r="K31" s="7"/>
      <c r="L31" s="7"/>
    </row>
    <row r="32" spans="1:16" x14ac:dyDescent="0.25">
      <c r="A32" s="47" t="s">
        <v>91</v>
      </c>
      <c r="B32" s="48" t="s">
        <v>92</v>
      </c>
      <c r="C32" s="48" t="s">
        <v>93</v>
      </c>
      <c r="D32" s="50" t="s">
        <v>497</v>
      </c>
      <c r="E32" s="27" t="s">
        <v>328</v>
      </c>
      <c r="F32" s="27" t="s">
        <v>3</v>
      </c>
      <c r="I32" s="4"/>
      <c r="J32" s="4"/>
      <c r="K32" s="7"/>
      <c r="L32" s="7"/>
    </row>
    <row r="33" spans="1:15" x14ac:dyDescent="0.25">
      <c r="A33" s="47" t="s">
        <v>94</v>
      </c>
      <c r="B33" s="48" t="s">
        <v>95</v>
      </c>
      <c r="C33" s="48" t="s">
        <v>96</v>
      </c>
      <c r="D33" s="50" t="s">
        <v>394</v>
      </c>
      <c r="E33" s="50" t="s">
        <v>329</v>
      </c>
      <c r="F33" s="50" t="s">
        <v>3</v>
      </c>
    </row>
    <row r="34" spans="1:15" x14ac:dyDescent="0.25">
      <c r="A34" s="47" t="s">
        <v>97</v>
      </c>
      <c r="B34" s="48" t="s">
        <v>98</v>
      </c>
      <c r="C34" s="48" t="s">
        <v>99</v>
      </c>
      <c r="D34" s="50" t="s">
        <v>330</v>
      </c>
      <c r="E34" s="27" t="s">
        <v>331</v>
      </c>
      <c r="F34" s="27" t="s">
        <v>3</v>
      </c>
    </row>
    <row r="35" spans="1:15" x14ac:dyDescent="0.25">
      <c r="A35" s="47" t="s">
        <v>100</v>
      </c>
      <c r="B35" s="48" t="s">
        <v>101</v>
      </c>
      <c r="C35" s="48" t="s">
        <v>102</v>
      </c>
      <c r="D35" s="50" t="s">
        <v>516</v>
      </c>
      <c r="E35" s="27" t="s">
        <v>332</v>
      </c>
      <c r="F35" s="27" t="s">
        <v>3</v>
      </c>
      <c r="O35" s="12" t="s">
        <v>87</v>
      </c>
    </row>
    <row r="36" spans="1:15" x14ac:dyDescent="0.25">
      <c r="A36" s="51" t="s">
        <v>103</v>
      </c>
      <c r="B36" s="48" t="s">
        <v>104</v>
      </c>
      <c r="C36" s="48" t="s">
        <v>105</v>
      </c>
      <c r="D36" s="50" t="s">
        <v>450</v>
      </c>
      <c r="E36" s="50" t="s">
        <v>333</v>
      </c>
      <c r="F36" s="50" t="s">
        <v>3</v>
      </c>
    </row>
    <row r="37" spans="1:15" x14ac:dyDescent="0.25">
      <c r="A37" s="47" t="s">
        <v>106</v>
      </c>
      <c r="B37" s="48" t="s">
        <v>107</v>
      </c>
      <c r="C37" s="48" t="s">
        <v>108</v>
      </c>
      <c r="D37" s="50" t="s">
        <v>334</v>
      </c>
      <c r="E37" s="27" t="s">
        <v>335</v>
      </c>
      <c r="F37" s="27" t="s">
        <v>3</v>
      </c>
    </row>
    <row r="38" spans="1:15" x14ac:dyDescent="0.25">
      <c r="A38" s="47" t="s">
        <v>109</v>
      </c>
      <c r="B38" s="48" t="s">
        <v>110</v>
      </c>
      <c r="C38" s="48" t="s">
        <v>111</v>
      </c>
      <c r="D38" s="50" t="s">
        <v>439</v>
      </c>
      <c r="E38" s="27" t="s">
        <v>336</v>
      </c>
      <c r="F38" s="27" t="s">
        <v>3</v>
      </c>
    </row>
    <row r="39" spans="1:15" x14ac:dyDescent="0.25">
      <c r="A39" s="47" t="s">
        <v>112</v>
      </c>
      <c r="B39" s="48" t="s">
        <v>113</v>
      </c>
      <c r="C39" s="48" t="s">
        <v>114</v>
      </c>
      <c r="D39" s="50" t="s">
        <v>499</v>
      </c>
      <c r="E39" s="27" t="s">
        <v>337</v>
      </c>
      <c r="F39" s="27" t="s">
        <v>3</v>
      </c>
    </row>
    <row r="40" spans="1:15" x14ac:dyDescent="0.25">
      <c r="A40" s="47" t="s">
        <v>115</v>
      </c>
      <c r="B40" s="48" t="s">
        <v>116</v>
      </c>
      <c r="C40" s="48" t="s">
        <v>117</v>
      </c>
      <c r="D40" s="50" t="s">
        <v>376</v>
      </c>
      <c r="E40" s="27" t="s">
        <v>338</v>
      </c>
      <c r="F40" s="27" t="s">
        <v>3</v>
      </c>
    </row>
    <row r="41" spans="1:15" x14ac:dyDescent="0.25">
      <c r="A41" s="47" t="s">
        <v>118</v>
      </c>
      <c r="B41" s="48" t="s">
        <v>119</v>
      </c>
      <c r="C41" s="48" t="s">
        <v>120</v>
      </c>
      <c r="D41" s="50" t="s">
        <v>519</v>
      </c>
      <c r="E41" s="50" t="s">
        <v>339</v>
      </c>
      <c r="F41" s="50" t="s">
        <v>3</v>
      </c>
    </row>
    <row r="42" spans="1:15" x14ac:dyDescent="0.25">
      <c r="A42" s="47" t="s">
        <v>121</v>
      </c>
      <c r="B42" s="48" t="s">
        <v>122</v>
      </c>
      <c r="C42" s="48" t="s">
        <v>123</v>
      </c>
      <c r="D42" s="50" t="s">
        <v>453</v>
      </c>
      <c r="E42" s="27" t="s">
        <v>340</v>
      </c>
      <c r="F42" s="27" t="s">
        <v>3</v>
      </c>
    </row>
    <row r="43" spans="1:15" x14ac:dyDescent="0.25">
      <c r="A43" s="47" t="s">
        <v>124</v>
      </c>
      <c r="B43" s="48" t="s">
        <v>122</v>
      </c>
      <c r="C43" s="48" t="s">
        <v>125</v>
      </c>
      <c r="D43" s="50" t="s">
        <v>478</v>
      </c>
      <c r="E43" s="27" t="s">
        <v>341</v>
      </c>
      <c r="F43" s="27" t="s">
        <v>3</v>
      </c>
    </row>
    <row r="44" spans="1:15" x14ac:dyDescent="0.25">
      <c r="A44" s="47" t="s">
        <v>126</v>
      </c>
      <c r="B44" s="48" t="s">
        <v>127</v>
      </c>
      <c r="C44" s="48" t="s">
        <v>127</v>
      </c>
      <c r="D44" s="50" t="s">
        <v>514</v>
      </c>
      <c r="E44" s="27" t="s">
        <v>342</v>
      </c>
      <c r="F44" s="27" t="s">
        <v>3</v>
      </c>
    </row>
    <row r="45" spans="1:15" x14ac:dyDescent="0.25">
      <c r="A45" s="47" t="s">
        <v>128</v>
      </c>
      <c r="B45" s="48" t="s">
        <v>129</v>
      </c>
      <c r="C45" s="48" t="s">
        <v>130</v>
      </c>
      <c r="D45" s="50" t="s">
        <v>486</v>
      </c>
      <c r="E45" s="27" t="s">
        <v>477</v>
      </c>
      <c r="F45" s="27" t="s">
        <v>3</v>
      </c>
    </row>
    <row r="46" spans="1:15" x14ac:dyDescent="0.25">
      <c r="A46" s="47" t="s">
        <v>131</v>
      </c>
      <c r="B46" s="48" t="s">
        <v>132</v>
      </c>
      <c r="C46" s="48" t="s">
        <v>133</v>
      </c>
      <c r="D46" s="50" t="s">
        <v>343</v>
      </c>
      <c r="E46" s="27" t="s">
        <v>344</v>
      </c>
      <c r="F46" s="27" t="s">
        <v>3</v>
      </c>
    </row>
    <row r="47" spans="1:15" x14ac:dyDescent="0.25">
      <c r="A47" s="47" t="s">
        <v>134</v>
      </c>
      <c r="B47" s="48" t="s">
        <v>135</v>
      </c>
      <c r="C47" s="48" t="s">
        <v>136</v>
      </c>
      <c r="D47" s="50" t="s">
        <v>454</v>
      </c>
      <c r="E47" s="27" t="s">
        <v>455</v>
      </c>
      <c r="F47" s="27" t="s">
        <v>3</v>
      </c>
    </row>
    <row r="48" spans="1:15" x14ac:dyDescent="0.25">
      <c r="A48" s="47" t="s">
        <v>137</v>
      </c>
      <c r="B48" s="48" t="s">
        <v>138</v>
      </c>
      <c r="C48" s="48" t="s">
        <v>139</v>
      </c>
      <c r="D48" s="50" t="s">
        <v>492</v>
      </c>
      <c r="E48" s="50" t="s">
        <v>345</v>
      </c>
      <c r="F48" s="50" t="s">
        <v>3</v>
      </c>
    </row>
    <row r="49" spans="1:6" x14ac:dyDescent="0.25">
      <c r="A49" s="51" t="s">
        <v>140</v>
      </c>
      <c r="B49" s="48" t="s">
        <v>141</v>
      </c>
      <c r="C49" s="48" t="s">
        <v>142</v>
      </c>
      <c r="D49" s="50" t="s">
        <v>501</v>
      </c>
      <c r="E49" s="27" t="s">
        <v>346</v>
      </c>
      <c r="F49" s="27" t="s">
        <v>3</v>
      </c>
    </row>
    <row r="50" spans="1:6" x14ac:dyDescent="0.25">
      <c r="A50" s="47" t="s">
        <v>143</v>
      </c>
      <c r="B50" s="48" t="s">
        <v>144</v>
      </c>
      <c r="C50" s="48" t="s">
        <v>145</v>
      </c>
      <c r="D50" s="50" t="s">
        <v>456</v>
      </c>
      <c r="E50" s="27" t="s">
        <v>347</v>
      </c>
      <c r="F50" s="27" t="s">
        <v>3</v>
      </c>
    </row>
    <row r="51" spans="1:6" x14ac:dyDescent="0.25">
      <c r="A51" s="47" t="s">
        <v>146</v>
      </c>
      <c r="B51" s="48" t="s">
        <v>147</v>
      </c>
      <c r="C51" s="48" t="s">
        <v>148</v>
      </c>
      <c r="D51" s="50" t="s">
        <v>518</v>
      </c>
      <c r="E51" s="27" t="s">
        <v>348</v>
      </c>
      <c r="F51" s="27" t="s">
        <v>3</v>
      </c>
    </row>
    <row r="52" spans="1:6" x14ac:dyDescent="0.25">
      <c r="A52" s="47" t="s">
        <v>149</v>
      </c>
      <c r="B52" s="48" t="s">
        <v>147</v>
      </c>
      <c r="C52" s="48" t="s">
        <v>150</v>
      </c>
      <c r="D52" s="50" t="s">
        <v>505</v>
      </c>
      <c r="E52" s="27" t="s">
        <v>506</v>
      </c>
      <c r="F52" s="27" t="s">
        <v>3</v>
      </c>
    </row>
    <row r="53" spans="1:6" x14ac:dyDescent="0.25">
      <c r="A53" s="47" t="s">
        <v>151</v>
      </c>
      <c r="B53" s="48" t="s">
        <v>152</v>
      </c>
      <c r="C53" s="48" t="s">
        <v>153</v>
      </c>
      <c r="D53" s="50" t="s">
        <v>515</v>
      </c>
      <c r="E53" s="50" t="s">
        <v>449</v>
      </c>
      <c r="F53" s="50" t="s">
        <v>3</v>
      </c>
    </row>
    <row r="54" spans="1:6" x14ac:dyDescent="0.25">
      <c r="A54" s="47" t="s">
        <v>154</v>
      </c>
      <c r="B54" s="48" t="s">
        <v>155</v>
      </c>
      <c r="C54" s="48" t="s">
        <v>156</v>
      </c>
      <c r="D54" s="50" t="s">
        <v>469</v>
      </c>
      <c r="E54" s="27" t="s">
        <v>470</v>
      </c>
      <c r="F54" s="27" t="s">
        <v>3</v>
      </c>
    </row>
    <row r="55" spans="1:6" x14ac:dyDescent="0.25">
      <c r="A55" s="47" t="s">
        <v>157</v>
      </c>
      <c r="B55" s="48" t="s">
        <v>155</v>
      </c>
      <c r="C55" s="48" t="s">
        <v>158</v>
      </c>
      <c r="D55" s="50" t="s">
        <v>488</v>
      </c>
      <c r="E55" s="27" t="s">
        <v>349</v>
      </c>
      <c r="F55" s="27" t="s">
        <v>3</v>
      </c>
    </row>
    <row r="56" spans="1:6" x14ac:dyDescent="0.25">
      <c r="A56" s="47" t="s">
        <v>159</v>
      </c>
      <c r="B56" s="48" t="s">
        <v>160</v>
      </c>
      <c r="C56" s="48" t="s">
        <v>161</v>
      </c>
      <c r="D56" s="50" t="s">
        <v>398</v>
      </c>
      <c r="E56" s="27" t="s">
        <v>351</v>
      </c>
      <c r="F56" s="27" t="s">
        <v>3</v>
      </c>
    </row>
    <row r="57" spans="1:6" x14ac:dyDescent="0.25">
      <c r="A57" s="47" t="s">
        <v>162</v>
      </c>
      <c r="B57" s="48" t="s">
        <v>163</v>
      </c>
      <c r="C57" s="48" t="s">
        <v>164</v>
      </c>
      <c r="D57" s="50" t="s">
        <v>528</v>
      </c>
      <c r="E57" s="27" t="s">
        <v>352</v>
      </c>
      <c r="F57" s="27" t="s">
        <v>3</v>
      </c>
    </row>
    <row r="58" spans="1:6" x14ac:dyDescent="0.25">
      <c r="A58" s="47" t="s">
        <v>165</v>
      </c>
      <c r="B58" s="48" t="s">
        <v>166</v>
      </c>
      <c r="C58" s="48" t="s">
        <v>167</v>
      </c>
      <c r="D58" s="50" t="s">
        <v>410</v>
      </c>
      <c r="E58" s="27" t="s">
        <v>353</v>
      </c>
      <c r="F58" s="27" t="s">
        <v>3</v>
      </c>
    </row>
    <row r="59" spans="1:6" x14ac:dyDescent="0.25">
      <c r="A59" s="47" t="s">
        <v>168</v>
      </c>
      <c r="B59" s="48" t="s">
        <v>169</v>
      </c>
      <c r="C59" s="48" t="s">
        <v>170</v>
      </c>
      <c r="D59" s="50" t="s">
        <v>354</v>
      </c>
      <c r="E59" s="27" t="s">
        <v>355</v>
      </c>
      <c r="F59" s="27" t="s">
        <v>3</v>
      </c>
    </row>
    <row r="60" spans="1:6" x14ac:dyDescent="0.25">
      <c r="A60" s="47" t="s">
        <v>171</v>
      </c>
      <c r="B60" s="48" t="s">
        <v>172</v>
      </c>
      <c r="C60" s="48" t="s">
        <v>172</v>
      </c>
      <c r="D60" s="50" t="s">
        <v>460</v>
      </c>
      <c r="E60" s="27" t="s">
        <v>356</v>
      </c>
      <c r="F60" s="27" t="s">
        <v>3</v>
      </c>
    </row>
    <row r="61" spans="1:6" x14ac:dyDescent="0.25">
      <c r="A61" s="47" t="s">
        <v>173</v>
      </c>
      <c r="B61" s="48" t="s">
        <v>174</v>
      </c>
      <c r="C61" s="48" t="s">
        <v>175</v>
      </c>
      <c r="D61" s="50" t="s">
        <v>524</v>
      </c>
      <c r="E61" s="27" t="s">
        <v>357</v>
      </c>
      <c r="F61" s="27" t="s">
        <v>3</v>
      </c>
    </row>
    <row r="62" spans="1:6" x14ac:dyDescent="0.25">
      <c r="A62" s="47" t="s">
        <v>176</v>
      </c>
      <c r="B62" s="48" t="s">
        <v>177</v>
      </c>
      <c r="C62" s="48" t="s">
        <v>178</v>
      </c>
      <c r="D62" s="50" t="s">
        <v>529</v>
      </c>
      <c r="E62" s="27" t="s">
        <v>358</v>
      </c>
      <c r="F62" s="27" t="s">
        <v>3</v>
      </c>
    </row>
    <row r="63" spans="1:6" x14ac:dyDescent="0.25">
      <c r="A63" s="47" t="s">
        <v>179</v>
      </c>
      <c r="B63" s="48" t="s">
        <v>180</v>
      </c>
      <c r="C63" s="48" t="s">
        <v>465</v>
      </c>
      <c r="D63" s="50" t="s">
        <v>496</v>
      </c>
      <c r="E63" s="27" t="s">
        <v>464</v>
      </c>
      <c r="F63" s="27" t="s">
        <v>3</v>
      </c>
    </row>
    <row r="64" spans="1:6" x14ac:dyDescent="0.25">
      <c r="A64" s="47" t="s">
        <v>181</v>
      </c>
      <c r="B64" s="48" t="s">
        <v>180</v>
      </c>
      <c r="C64" s="48" t="s">
        <v>466</v>
      </c>
      <c r="D64" s="50" t="s">
        <v>496</v>
      </c>
      <c r="E64" s="27" t="s">
        <v>464</v>
      </c>
      <c r="F64" s="27" t="s">
        <v>3</v>
      </c>
    </row>
    <row r="65" spans="1:6" x14ac:dyDescent="0.25">
      <c r="A65" s="51" t="s">
        <v>183</v>
      </c>
      <c r="B65" s="48" t="s">
        <v>180</v>
      </c>
      <c r="C65" s="48" t="s">
        <v>184</v>
      </c>
      <c r="D65" s="50" t="s">
        <v>496</v>
      </c>
      <c r="E65" s="27" t="s">
        <v>464</v>
      </c>
      <c r="F65" s="27" t="s">
        <v>3</v>
      </c>
    </row>
    <row r="66" spans="1:6" x14ac:dyDescent="0.25">
      <c r="A66" s="51" t="s">
        <v>185</v>
      </c>
      <c r="B66" s="48" t="s">
        <v>180</v>
      </c>
      <c r="C66" s="48" t="s">
        <v>186</v>
      </c>
      <c r="D66" s="50" t="s">
        <v>496</v>
      </c>
      <c r="E66" s="27" t="s">
        <v>464</v>
      </c>
      <c r="F66" s="27" t="s">
        <v>3</v>
      </c>
    </row>
    <row r="67" spans="1:6" x14ac:dyDescent="0.25">
      <c r="A67" s="47" t="s">
        <v>187</v>
      </c>
      <c r="B67" s="48" t="s">
        <v>180</v>
      </c>
      <c r="C67" s="48" t="s">
        <v>295</v>
      </c>
      <c r="D67" s="50" t="s">
        <v>496</v>
      </c>
      <c r="E67" s="27" t="s">
        <v>464</v>
      </c>
      <c r="F67" s="27" t="s">
        <v>3</v>
      </c>
    </row>
    <row r="68" spans="1:6" x14ac:dyDescent="0.25">
      <c r="A68" s="47" t="s">
        <v>189</v>
      </c>
      <c r="B68" s="48" t="s">
        <v>180</v>
      </c>
      <c r="C68" s="48" t="s">
        <v>190</v>
      </c>
      <c r="D68" s="50" t="s">
        <v>496</v>
      </c>
      <c r="E68" s="27" t="s">
        <v>510</v>
      </c>
      <c r="F68" s="27" t="s">
        <v>3</v>
      </c>
    </row>
    <row r="69" spans="1:6" x14ac:dyDescent="0.25">
      <c r="A69" s="51" t="s">
        <v>191</v>
      </c>
      <c r="B69" s="48" t="s">
        <v>180</v>
      </c>
      <c r="C69" s="48" t="s">
        <v>192</v>
      </c>
      <c r="D69" s="50" t="s">
        <v>496</v>
      </c>
      <c r="E69" s="27" t="s">
        <v>464</v>
      </c>
      <c r="F69" s="27" t="s">
        <v>3</v>
      </c>
    </row>
    <row r="70" spans="1:6" x14ac:dyDescent="0.25">
      <c r="A70" s="47" t="s">
        <v>193</v>
      </c>
      <c r="B70" s="48" t="s">
        <v>180</v>
      </c>
      <c r="C70" s="48" t="s">
        <v>194</v>
      </c>
      <c r="D70" s="50" t="s">
        <v>500</v>
      </c>
      <c r="E70" s="27" t="s">
        <v>476</v>
      </c>
      <c r="F70" s="27" t="s">
        <v>3</v>
      </c>
    </row>
    <row r="71" spans="1:6" x14ac:dyDescent="0.25">
      <c r="A71" s="47" t="s">
        <v>195</v>
      </c>
      <c r="B71" s="48" t="s">
        <v>180</v>
      </c>
      <c r="C71" s="48" t="s">
        <v>196</v>
      </c>
      <c r="D71" s="50" t="s">
        <v>409</v>
      </c>
      <c r="E71" s="27" t="s">
        <v>359</v>
      </c>
      <c r="F71" s="27" t="s">
        <v>3</v>
      </c>
    </row>
    <row r="72" spans="1:6" x14ac:dyDescent="0.25">
      <c r="A72" s="47" t="s">
        <v>197</v>
      </c>
      <c r="B72" s="48" t="s">
        <v>180</v>
      </c>
      <c r="C72" s="48" t="s">
        <v>198</v>
      </c>
      <c r="D72" s="50" t="s">
        <v>531</v>
      </c>
      <c r="E72" s="50" t="s">
        <v>360</v>
      </c>
      <c r="F72" s="50" t="s">
        <v>3</v>
      </c>
    </row>
    <row r="73" spans="1:6" ht="14.25" customHeight="1" x14ac:dyDescent="0.25">
      <c r="A73" s="47" t="s">
        <v>199</v>
      </c>
      <c r="B73" s="48" t="s">
        <v>180</v>
      </c>
      <c r="C73" s="48" t="s">
        <v>200</v>
      </c>
      <c r="D73" s="50" t="s">
        <v>526</v>
      </c>
      <c r="E73" s="27" t="s">
        <v>399</v>
      </c>
      <c r="F73" s="27" t="s">
        <v>3</v>
      </c>
    </row>
    <row r="74" spans="1:6" x14ac:dyDescent="0.25">
      <c r="A74" s="51" t="s">
        <v>201</v>
      </c>
      <c r="B74" s="48" t="s">
        <v>180</v>
      </c>
      <c r="C74" s="48" t="s">
        <v>202</v>
      </c>
      <c r="D74" s="50" t="s">
        <v>526</v>
      </c>
      <c r="E74" s="27" t="s">
        <v>361</v>
      </c>
      <c r="F74" s="27" t="s">
        <v>3</v>
      </c>
    </row>
    <row r="75" spans="1:6" x14ac:dyDescent="0.25">
      <c r="A75" s="47" t="s">
        <v>203</v>
      </c>
      <c r="B75" s="48" t="s">
        <v>180</v>
      </c>
      <c r="C75" s="48" t="s">
        <v>204</v>
      </c>
      <c r="D75" s="50" t="s">
        <v>526</v>
      </c>
      <c r="E75" s="27" t="s">
        <v>361</v>
      </c>
      <c r="F75" s="27" t="s">
        <v>3</v>
      </c>
    </row>
    <row r="76" spans="1:6" x14ac:dyDescent="0.25">
      <c r="A76" s="47" t="s">
        <v>411</v>
      </c>
      <c r="B76" s="48" t="s">
        <v>180</v>
      </c>
      <c r="C76" s="48" t="s">
        <v>412</v>
      </c>
      <c r="D76" s="50" t="s">
        <v>526</v>
      </c>
      <c r="E76" s="27" t="s">
        <v>399</v>
      </c>
      <c r="F76" s="27" t="s">
        <v>3</v>
      </c>
    </row>
    <row r="77" spans="1:6" x14ac:dyDescent="0.25">
      <c r="A77" s="51" t="s">
        <v>205</v>
      </c>
      <c r="B77" s="48" t="s">
        <v>180</v>
      </c>
      <c r="C77" s="48" t="s">
        <v>206</v>
      </c>
      <c r="D77" s="50" t="s">
        <v>413</v>
      </c>
      <c r="E77" s="50" t="s">
        <v>362</v>
      </c>
      <c r="F77" s="50" t="s">
        <v>3</v>
      </c>
    </row>
    <row r="78" spans="1:6" x14ac:dyDescent="0.25">
      <c r="A78" s="51" t="s">
        <v>207</v>
      </c>
      <c r="B78" s="48" t="s">
        <v>208</v>
      </c>
      <c r="C78" s="48" t="s">
        <v>208</v>
      </c>
      <c r="D78" s="50" t="s">
        <v>495</v>
      </c>
      <c r="E78" s="50" t="s">
        <v>363</v>
      </c>
      <c r="F78" s="50" t="s">
        <v>3</v>
      </c>
    </row>
    <row r="79" spans="1:6" x14ac:dyDescent="0.25">
      <c r="A79" s="47" t="s">
        <v>209</v>
      </c>
      <c r="B79" s="48" t="s">
        <v>210</v>
      </c>
      <c r="C79" s="48" t="s">
        <v>211</v>
      </c>
      <c r="D79" s="50" t="s">
        <v>414</v>
      </c>
      <c r="E79" s="27" t="s">
        <v>364</v>
      </c>
      <c r="F79" s="27" t="s">
        <v>3</v>
      </c>
    </row>
    <row r="80" spans="1:6" x14ac:dyDescent="0.25">
      <c r="A80" s="47" t="s">
        <v>422</v>
      </c>
      <c r="B80" s="48" t="s">
        <v>210</v>
      </c>
      <c r="C80" s="48" t="s">
        <v>481</v>
      </c>
      <c r="D80" s="50" t="s">
        <v>414</v>
      </c>
      <c r="E80" s="27" t="s">
        <v>364</v>
      </c>
      <c r="F80" s="27" t="s">
        <v>3</v>
      </c>
    </row>
    <row r="81" spans="1:6" x14ac:dyDescent="0.25">
      <c r="A81" s="47" t="s">
        <v>212</v>
      </c>
      <c r="B81" s="48" t="s">
        <v>213</v>
      </c>
      <c r="C81" s="48" t="s">
        <v>214</v>
      </c>
      <c r="D81" s="50" t="s">
        <v>504</v>
      </c>
      <c r="E81" s="27" t="s">
        <v>487</v>
      </c>
      <c r="F81" s="27" t="s">
        <v>3</v>
      </c>
    </row>
    <row r="82" spans="1:6" x14ac:dyDescent="0.25">
      <c r="A82" s="47" t="s">
        <v>215</v>
      </c>
      <c r="B82" s="48" t="s">
        <v>216</v>
      </c>
      <c r="C82" s="48" t="s">
        <v>216</v>
      </c>
      <c r="D82" s="50" t="s">
        <v>462</v>
      </c>
      <c r="E82" s="27" t="s">
        <v>365</v>
      </c>
      <c r="F82" s="27" t="s">
        <v>3</v>
      </c>
    </row>
    <row r="83" spans="1:6" x14ac:dyDescent="0.25">
      <c r="A83" s="47" t="s">
        <v>217</v>
      </c>
      <c r="B83" s="48" t="s">
        <v>216</v>
      </c>
      <c r="C83" s="48" t="s">
        <v>47</v>
      </c>
      <c r="D83" s="50" t="s">
        <v>462</v>
      </c>
      <c r="E83" s="27" t="s">
        <v>366</v>
      </c>
      <c r="F83" s="27" t="s">
        <v>3</v>
      </c>
    </row>
    <row r="84" spans="1:6" x14ac:dyDescent="0.25">
      <c r="A84" s="47" t="s">
        <v>218</v>
      </c>
      <c r="B84" s="48" t="s">
        <v>219</v>
      </c>
      <c r="C84" s="48" t="s">
        <v>220</v>
      </c>
      <c r="D84" s="50" t="s">
        <v>479</v>
      </c>
      <c r="E84" s="27" t="s">
        <v>367</v>
      </c>
      <c r="F84" s="27" t="s">
        <v>3</v>
      </c>
    </row>
    <row r="85" spans="1:6" x14ac:dyDescent="0.25">
      <c r="A85" s="47" t="s">
        <v>221</v>
      </c>
      <c r="B85" s="48" t="s">
        <v>219</v>
      </c>
      <c r="C85" s="48" t="s">
        <v>222</v>
      </c>
      <c r="D85" s="50" t="s">
        <v>445</v>
      </c>
      <c r="E85" s="27" t="s">
        <v>368</v>
      </c>
      <c r="F85" s="27" t="s">
        <v>3</v>
      </c>
    </row>
    <row r="86" spans="1:6" x14ac:dyDescent="0.25">
      <c r="A86" s="47" t="s">
        <v>223</v>
      </c>
      <c r="B86" s="48" t="s">
        <v>224</v>
      </c>
      <c r="C86" s="48" t="s">
        <v>225</v>
      </c>
      <c r="D86" s="50" t="s">
        <v>520</v>
      </c>
      <c r="E86" s="50" t="s">
        <v>452</v>
      </c>
      <c r="F86" s="50" t="s">
        <v>3</v>
      </c>
    </row>
    <row r="87" spans="1:6" x14ac:dyDescent="0.25">
      <c r="A87" s="47" t="s">
        <v>226</v>
      </c>
      <c r="B87" s="48" t="s">
        <v>227</v>
      </c>
      <c r="C87" s="48" t="s">
        <v>228</v>
      </c>
      <c r="D87" s="50" t="s">
        <v>459</v>
      </c>
      <c r="E87" s="50" t="s">
        <v>369</v>
      </c>
      <c r="F87" s="50" t="s">
        <v>3</v>
      </c>
    </row>
    <row r="88" spans="1:6" x14ac:dyDescent="0.25">
      <c r="A88" s="47" t="s">
        <v>229</v>
      </c>
      <c r="B88" s="48" t="s">
        <v>230</v>
      </c>
      <c r="C88" s="48" t="s">
        <v>231</v>
      </c>
      <c r="D88" s="50" t="s">
        <v>451</v>
      </c>
      <c r="E88" s="27" t="s">
        <v>370</v>
      </c>
      <c r="F88" s="27" t="s">
        <v>3</v>
      </c>
    </row>
    <row r="89" spans="1:6" x14ac:dyDescent="0.25">
      <c r="A89" s="47" t="s">
        <v>232</v>
      </c>
      <c r="B89" s="48" t="s">
        <v>233</v>
      </c>
      <c r="C89" s="48" t="s">
        <v>234</v>
      </c>
      <c r="D89" s="50" t="s">
        <v>509</v>
      </c>
      <c r="E89" s="27" t="s">
        <v>371</v>
      </c>
      <c r="F89" s="27" t="s">
        <v>3</v>
      </c>
    </row>
    <row r="90" spans="1:6" x14ac:dyDescent="0.25">
      <c r="A90" s="47" t="s">
        <v>235</v>
      </c>
      <c r="B90" s="48" t="s">
        <v>236</v>
      </c>
      <c r="C90" s="48" t="s">
        <v>237</v>
      </c>
      <c r="D90" s="50" t="s">
        <v>393</v>
      </c>
      <c r="E90" s="27" t="s">
        <v>372</v>
      </c>
      <c r="F90" s="27" t="s">
        <v>3</v>
      </c>
    </row>
    <row r="91" spans="1:6" x14ac:dyDescent="0.25">
      <c r="A91" s="47" t="s">
        <v>238</v>
      </c>
      <c r="B91" s="48" t="s">
        <v>239</v>
      </c>
      <c r="C91" s="48" t="s">
        <v>240</v>
      </c>
      <c r="D91" s="50" t="s">
        <v>471</v>
      </c>
      <c r="E91" s="27" t="s">
        <v>373</v>
      </c>
      <c r="F91" s="27" t="s">
        <v>3</v>
      </c>
    </row>
    <row r="92" spans="1:6" x14ac:dyDescent="0.25">
      <c r="A92" s="47" t="s">
        <v>241</v>
      </c>
      <c r="B92" s="48" t="s">
        <v>242</v>
      </c>
      <c r="C92" s="48" t="s">
        <v>243</v>
      </c>
      <c r="D92" s="50" t="s">
        <v>448</v>
      </c>
      <c r="E92" s="50" t="s">
        <v>374</v>
      </c>
      <c r="F92" s="50" t="s">
        <v>3</v>
      </c>
    </row>
    <row r="93" spans="1:6" x14ac:dyDescent="0.25">
      <c r="A93" s="47" t="s">
        <v>244</v>
      </c>
      <c r="B93" s="48" t="s">
        <v>242</v>
      </c>
      <c r="C93" s="48" t="s">
        <v>242</v>
      </c>
      <c r="D93" s="50" t="s">
        <v>448</v>
      </c>
      <c r="E93" s="50" t="s">
        <v>374</v>
      </c>
      <c r="F93" s="50" t="s">
        <v>3</v>
      </c>
    </row>
    <row r="94" spans="1:6" x14ac:dyDescent="0.25">
      <c r="A94" s="47" t="s">
        <v>245</v>
      </c>
      <c r="B94" s="48" t="s">
        <v>246</v>
      </c>
      <c r="C94" s="48" t="s">
        <v>247</v>
      </c>
      <c r="D94" s="50" t="s">
        <v>491</v>
      </c>
      <c r="E94" s="27" t="s">
        <v>375</v>
      </c>
      <c r="F94" s="27" t="s">
        <v>3</v>
      </c>
    </row>
    <row r="95" spans="1:6" x14ac:dyDescent="0.25">
      <c r="A95" s="47" t="s">
        <v>248</v>
      </c>
      <c r="B95" s="48" t="s">
        <v>249</v>
      </c>
      <c r="C95" s="48" t="s">
        <v>250</v>
      </c>
      <c r="D95" s="50" t="s">
        <v>376</v>
      </c>
      <c r="E95" s="27" t="s">
        <v>377</v>
      </c>
      <c r="F95" s="27" t="s">
        <v>3</v>
      </c>
    </row>
    <row r="96" spans="1:6" x14ac:dyDescent="0.25">
      <c r="A96" s="47" t="s">
        <v>251</v>
      </c>
      <c r="B96" s="48" t="s">
        <v>252</v>
      </c>
      <c r="C96" s="48" t="s">
        <v>253</v>
      </c>
      <c r="D96" s="50" t="s">
        <v>533</v>
      </c>
      <c r="E96" s="27" t="s">
        <v>314</v>
      </c>
      <c r="F96" s="27" t="s">
        <v>3</v>
      </c>
    </row>
    <row r="97" spans="1:6" x14ac:dyDescent="0.25">
      <c r="A97" s="47" t="s">
        <v>254</v>
      </c>
      <c r="B97" s="48" t="s">
        <v>255</v>
      </c>
      <c r="C97" s="48" t="s">
        <v>256</v>
      </c>
      <c r="D97" s="50" t="s">
        <v>473</v>
      </c>
      <c r="E97" s="50" t="s">
        <v>378</v>
      </c>
      <c r="F97" s="50" t="s">
        <v>3</v>
      </c>
    </row>
    <row r="98" spans="1:6" x14ac:dyDescent="0.25">
      <c r="A98" s="47" t="s">
        <v>257</v>
      </c>
      <c r="B98" s="48" t="s">
        <v>258</v>
      </c>
      <c r="C98" s="48" t="s">
        <v>259</v>
      </c>
      <c r="D98" s="50" t="s">
        <v>379</v>
      </c>
      <c r="E98" s="27" t="s">
        <v>380</v>
      </c>
      <c r="F98" s="27" t="s">
        <v>3</v>
      </c>
    </row>
    <row r="99" spans="1:6" x14ac:dyDescent="0.25">
      <c r="A99" s="47" t="s">
        <v>403</v>
      </c>
      <c r="B99" s="48" t="s">
        <v>258</v>
      </c>
      <c r="C99" s="48" t="s">
        <v>407</v>
      </c>
      <c r="D99" s="50" t="s">
        <v>379</v>
      </c>
      <c r="E99" s="27" t="s">
        <v>380</v>
      </c>
      <c r="F99" s="27" t="s">
        <v>3</v>
      </c>
    </row>
    <row r="100" spans="1:6" x14ac:dyDescent="0.25">
      <c r="A100" s="47" t="s">
        <v>260</v>
      </c>
      <c r="B100" s="48" t="s">
        <v>258</v>
      </c>
      <c r="C100" s="48" t="s">
        <v>426</v>
      </c>
      <c r="D100" s="50" t="s">
        <v>381</v>
      </c>
      <c r="E100" s="50" t="s">
        <v>457</v>
      </c>
      <c r="F100" s="50" t="s">
        <v>3</v>
      </c>
    </row>
    <row r="101" spans="1:6" x14ac:dyDescent="0.25">
      <c r="A101" s="47" t="s">
        <v>262</v>
      </c>
      <c r="B101" s="48" t="s">
        <v>258</v>
      </c>
      <c r="C101" s="48" t="s">
        <v>427</v>
      </c>
      <c r="D101" s="50" t="s">
        <v>493</v>
      </c>
      <c r="E101" s="27" t="s">
        <v>440</v>
      </c>
      <c r="F101" s="27" t="s">
        <v>3</v>
      </c>
    </row>
    <row r="102" spans="1:6" x14ac:dyDescent="0.25">
      <c r="A102" s="47" t="s">
        <v>264</v>
      </c>
      <c r="B102" s="48" t="s">
        <v>258</v>
      </c>
      <c r="C102" s="48" t="s">
        <v>428</v>
      </c>
      <c r="D102" s="50" t="s">
        <v>461</v>
      </c>
      <c r="E102" s="27" t="s">
        <v>395</v>
      </c>
      <c r="F102" s="27" t="s">
        <v>3</v>
      </c>
    </row>
    <row r="103" spans="1:6" x14ac:dyDescent="0.25">
      <c r="A103" s="47" t="s">
        <v>266</v>
      </c>
      <c r="B103" s="48" t="s">
        <v>258</v>
      </c>
      <c r="C103" s="48" t="s">
        <v>429</v>
      </c>
      <c r="D103" s="50" t="s">
        <v>408</v>
      </c>
      <c r="E103" s="27" t="s">
        <v>382</v>
      </c>
      <c r="F103" s="27" t="s">
        <v>3</v>
      </c>
    </row>
    <row r="104" spans="1:6" x14ac:dyDescent="0.25">
      <c r="A104" s="47" t="s">
        <v>268</v>
      </c>
      <c r="B104" s="48" t="s">
        <v>258</v>
      </c>
      <c r="C104" s="48" t="s">
        <v>430</v>
      </c>
      <c r="D104" s="50" t="s">
        <v>385</v>
      </c>
      <c r="E104" s="50" t="s">
        <v>383</v>
      </c>
      <c r="F104" s="50" t="s">
        <v>3</v>
      </c>
    </row>
    <row r="105" spans="1:6" x14ac:dyDescent="0.25">
      <c r="A105" s="47" t="s">
        <v>270</v>
      </c>
      <c r="B105" s="48" t="s">
        <v>258</v>
      </c>
      <c r="C105" s="48" t="s">
        <v>431</v>
      </c>
      <c r="D105" s="50" t="s">
        <v>523</v>
      </c>
      <c r="E105" s="27" t="s">
        <v>384</v>
      </c>
      <c r="F105" s="27" t="s">
        <v>3</v>
      </c>
    </row>
    <row r="106" spans="1:6" x14ac:dyDescent="0.25">
      <c r="A106" s="47" t="s">
        <v>272</v>
      </c>
      <c r="B106" s="48" t="s">
        <v>258</v>
      </c>
      <c r="C106" s="48" t="s">
        <v>432</v>
      </c>
      <c r="D106" s="50" t="s">
        <v>517</v>
      </c>
      <c r="E106" s="50" t="s">
        <v>463</v>
      </c>
      <c r="F106" s="50" t="s">
        <v>3</v>
      </c>
    </row>
    <row r="107" spans="1:6" x14ac:dyDescent="0.25">
      <c r="A107" s="51" t="s">
        <v>274</v>
      </c>
      <c r="B107" s="48" t="s">
        <v>258</v>
      </c>
      <c r="C107" s="48" t="s">
        <v>433</v>
      </c>
      <c r="D107" s="50" t="s">
        <v>530</v>
      </c>
      <c r="E107" s="50" t="s">
        <v>387</v>
      </c>
      <c r="F107" s="50" t="s">
        <v>3</v>
      </c>
    </row>
    <row r="108" spans="1:6" x14ac:dyDescent="0.25">
      <c r="A108" s="47" t="s">
        <v>296</v>
      </c>
      <c r="B108" s="48" t="s">
        <v>258</v>
      </c>
      <c r="C108" s="48" t="s">
        <v>434</v>
      </c>
      <c r="D108" s="50" t="s">
        <v>493</v>
      </c>
      <c r="E108" s="27" t="s">
        <v>440</v>
      </c>
      <c r="F108" s="50" t="s">
        <v>3</v>
      </c>
    </row>
    <row r="109" spans="1:6" x14ac:dyDescent="0.25">
      <c r="A109" s="47" t="s">
        <v>397</v>
      </c>
      <c r="B109" s="48" t="s">
        <v>258</v>
      </c>
      <c r="C109" s="48" t="s">
        <v>435</v>
      </c>
      <c r="D109" s="50" t="s">
        <v>386</v>
      </c>
      <c r="E109" s="27" t="s">
        <v>441</v>
      </c>
      <c r="F109" s="50" t="s">
        <v>3</v>
      </c>
    </row>
    <row r="110" spans="1:6" x14ac:dyDescent="0.25">
      <c r="A110" s="47" t="s">
        <v>276</v>
      </c>
      <c r="B110" s="48" t="s">
        <v>277</v>
      </c>
      <c r="C110" s="48" t="s">
        <v>277</v>
      </c>
      <c r="D110" s="50" t="s">
        <v>521</v>
      </c>
      <c r="E110" s="50" t="s">
        <v>401</v>
      </c>
      <c r="F110" s="50" t="s">
        <v>3</v>
      </c>
    </row>
    <row r="111" spans="1:6" x14ac:dyDescent="0.25">
      <c r="A111" s="47" t="s">
        <v>278</v>
      </c>
      <c r="B111" s="48" t="s">
        <v>277</v>
      </c>
      <c r="C111" s="48" t="s">
        <v>279</v>
      </c>
      <c r="D111" s="50" t="s">
        <v>389</v>
      </c>
      <c r="E111" s="50" t="s">
        <v>442</v>
      </c>
      <c r="F111" s="50" t="s">
        <v>3</v>
      </c>
    </row>
    <row r="112" spans="1:6" x14ac:dyDescent="0.25">
      <c r="A112" s="47" t="s">
        <v>280</v>
      </c>
      <c r="B112" s="48" t="s">
        <v>281</v>
      </c>
      <c r="C112" s="48" t="s">
        <v>282</v>
      </c>
      <c r="D112" s="50" t="s">
        <v>446</v>
      </c>
      <c r="E112" s="27" t="s">
        <v>390</v>
      </c>
      <c r="F112" s="27" t="s">
        <v>3</v>
      </c>
    </row>
    <row r="113" spans="1:7" x14ac:dyDescent="0.25">
      <c r="A113" s="47" t="s">
        <v>283</v>
      </c>
      <c r="B113" s="48" t="s">
        <v>284</v>
      </c>
      <c r="C113" s="48" t="s">
        <v>285</v>
      </c>
      <c r="D113" s="50" t="s">
        <v>350</v>
      </c>
      <c r="E113" s="50" t="s">
        <v>391</v>
      </c>
      <c r="F113" s="50" t="s">
        <v>3</v>
      </c>
      <c r="G113" s="7"/>
    </row>
    <row r="114" spans="1:7" x14ac:dyDescent="0.25">
      <c r="A114" s="47" t="s">
        <v>286</v>
      </c>
      <c r="B114" s="48" t="s">
        <v>287</v>
      </c>
      <c r="C114" s="48" t="s">
        <v>287</v>
      </c>
      <c r="D114" s="50" t="s">
        <v>494</v>
      </c>
      <c r="E114" s="50" t="s">
        <v>392</v>
      </c>
      <c r="F114" s="50" t="s">
        <v>3</v>
      </c>
    </row>
    <row r="115" spans="1:7" x14ac:dyDescent="0.25">
      <c r="A115" s="47" t="s">
        <v>425</v>
      </c>
      <c r="B115" s="48" t="s">
        <v>287</v>
      </c>
      <c r="C115" s="48" t="s">
        <v>480</v>
      </c>
      <c r="D115" s="50" t="s">
        <v>503</v>
      </c>
      <c r="E115" s="50" t="s">
        <v>392</v>
      </c>
      <c r="F115" s="50" t="s">
        <v>3</v>
      </c>
    </row>
    <row r="116" spans="1:7" x14ac:dyDescent="0.25">
      <c r="A116" s="32"/>
      <c r="B116" s="33"/>
      <c r="C116" s="33"/>
    </row>
    <row r="117" spans="1:7" s="39" customFormat="1" x14ac:dyDescent="0.25">
      <c r="A117" s="52" t="s">
        <v>290</v>
      </c>
      <c r="B117" s="53"/>
      <c r="C117" s="53"/>
      <c r="D117" s="26"/>
      <c r="E117" s="26"/>
      <c r="F117" s="26"/>
    </row>
    <row r="118" spans="1:7" x14ac:dyDescent="0.25">
      <c r="A118" s="32"/>
      <c r="B118" s="33"/>
      <c r="C118" s="33"/>
    </row>
    <row r="119" spans="1:7" x14ac:dyDescent="0.25">
      <c r="A119" s="32"/>
      <c r="B119" s="33"/>
      <c r="C119" s="33"/>
    </row>
    <row r="120" spans="1:7" x14ac:dyDescent="0.25">
      <c r="A120" s="32"/>
      <c r="B120" s="33"/>
      <c r="C120" s="33"/>
    </row>
    <row r="121" spans="1:7" x14ac:dyDescent="0.25">
      <c r="A121" s="32"/>
      <c r="B121" s="33"/>
      <c r="C121" s="33"/>
    </row>
    <row r="122" spans="1:7" x14ac:dyDescent="0.25">
      <c r="A122" s="32"/>
      <c r="B122" s="33"/>
      <c r="C122" s="33"/>
    </row>
    <row r="123" spans="1:7" x14ac:dyDescent="0.25">
      <c r="A123" s="32"/>
      <c r="B123" s="33"/>
      <c r="C123" s="33"/>
    </row>
    <row r="124" spans="1:7" x14ac:dyDescent="0.25">
      <c r="A124" s="32"/>
      <c r="B124" s="33"/>
      <c r="C124" s="33"/>
    </row>
    <row r="125" spans="1:7" x14ac:dyDescent="0.25">
      <c r="A125" s="32"/>
      <c r="B125" s="33"/>
      <c r="C125" s="33"/>
    </row>
    <row r="126" spans="1:7" x14ac:dyDescent="0.25">
      <c r="A126" s="32"/>
      <c r="B126" s="33"/>
      <c r="C126" s="33"/>
    </row>
    <row r="127" spans="1:7" x14ac:dyDescent="0.25">
      <c r="A127" s="32"/>
      <c r="B127" s="33"/>
      <c r="C127" s="33"/>
    </row>
    <row r="128" spans="1:7" x14ac:dyDescent="0.25">
      <c r="A128" s="32"/>
      <c r="B128" s="33"/>
      <c r="C128" s="33"/>
    </row>
    <row r="129" spans="1:3" x14ac:dyDescent="0.25">
      <c r="A129" s="32"/>
      <c r="B129" s="33"/>
      <c r="C129" s="33"/>
    </row>
    <row r="130" spans="1:3" x14ac:dyDescent="0.25">
      <c r="A130" s="36"/>
      <c r="B130" s="37"/>
      <c r="C130" s="3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3.2" x14ac:dyDescent="0.25"/>
  <cols>
    <col min="1" max="1" width="14.109375" style="55" customWidth="1"/>
    <col min="2" max="4" width="8.88671875" style="75"/>
    <col min="5" max="5" width="11" style="75" customWidth="1"/>
    <col min="6" max="6" width="12.44140625" style="75" customWidth="1"/>
    <col min="7" max="7" width="8.88671875" style="75"/>
    <col min="8" max="8" width="8.88671875" style="76"/>
  </cols>
  <sheetData>
    <row r="1" spans="1:8" x14ac:dyDescent="0.25">
      <c r="A1" s="64"/>
      <c r="B1" s="126">
        <v>44927</v>
      </c>
      <c r="C1" s="126"/>
      <c r="D1" s="126"/>
      <c r="E1" s="126"/>
      <c r="F1" s="126"/>
      <c r="G1" s="126"/>
      <c r="H1" s="65"/>
    </row>
    <row r="2" spans="1:8" ht="39.6" x14ac:dyDescent="0.25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5">
      <c r="A3" s="50" t="s">
        <v>10</v>
      </c>
      <c r="B3" s="69">
        <v>1</v>
      </c>
      <c r="C3" s="69">
        <v>26</v>
      </c>
      <c r="D3" s="69">
        <v>0</v>
      </c>
      <c r="E3" s="69">
        <f>SUM(B3:D3)</f>
        <v>27</v>
      </c>
      <c r="F3" s="69">
        <v>0</v>
      </c>
      <c r="G3" s="69">
        <v>28</v>
      </c>
      <c r="H3" s="70">
        <f t="shared" ref="H3:H53" si="0">E3/G3</f>
        <v>0.9642857142857143</v>
      </c>
    </row>
    <row r="4" spans="1:8" x14ac:dyDescent="0.25">
      <c r="A4" s="50" t="s">
        <v>13</v>
      </c>
      <c r="B4" s="69">
        <v>4</v>
      </c>
      <c r="C4" s="69">
        <v>27</v>
      </c>
      <c r="D4" s="69">
        <v>0</v>
      </c>
      <c r="E4" s="69">
        <f t="shared" ref="E4:E53" si="1">SUM(B4:D4)</f>
        <v>31</v>
      </c>
      <c r="F4" s="69">
        <v>1</v>
      </c>
      <c r="G4" s="69">
        <v>26</v>
      </c>
      <c r="H4" s="70">
        <f t="shared" si="0"/>
        <v>1.1923076923076923</v>
      </c>
    </row>
    <row r="5" spans="1:8" x14ac:dyDescent="0.25">
      <c r="A5" s="50" t="s">
        <v>15</v>
      </c>
      <c r="B5" s="69">
        <v>0</v>
      </c>
      <c r="C5" s="69">
        <v>11</v>
      </c>
      <c r="D5" s="69">
        <v>0</v>
      </c>
      <c r="E5" s="69">
        <f t="shared" si="1"/>
        <v>11</v>
      </c>
      <c r="F5" s="69">
        <v>0</v>
      </c>
      <c r="G5" s="69">
        <v>11</v>
      </c>
      <c r="H5" s="70">
        <f t="shared" si="0"/>
        <v>1</v>
      </c>
    </row>
    <row r="6" spans="1:8" x14ac:dyDescent="0.25">
      <c r="A6" s="50" t="s">
        <v>17</v>
      </c>
      <c r="B6" s="69">
        <v>16</v>
      </c>
      <c r="C6" s="69">
        <v>66</v>
      </c>
      <c r="D6" s="69">
        <v>0</v>
      </c>
      <c r="E6" s="69">
        <v>82</v>
      </c>
      <c r="F6" s="69">
        <v>3</v>
      </c>
      <c r="G6" s="69">
        <v>91</v>
      </c>
      <c r="H6" s="70">
        <v>0.90109890109890112</v>
      </c>
    </row>
    <row r="7" spans="1:8" x14ac:dyDescent="0.25">
      <c r="A7" s="50" t="s">
        <v>22</v>
      </c>
      <c r="B7" s="69">
        <v>3</v>
      </c>
      <c r="C7" s="69">
        <v>22</v>
      </c>
      <c r="D7" s="69">
        <v>0</v>
      </c>
      <c r="E7" s="69">
        <f t="shared" si="1"/>
        <v>25</v>
      </c>
      <c r="F7" s="69">
        <v>1</v>
      </c>
      <c r="G7" s="69">
        <v>25</v>
      </c>
      <c r="H7" s="70">
        <f t="shared" si="0"/>
        <v>1</v>
      </c>
    </row>
    <row r="8" spans="1:8" x14ac:dyDescent="0.25">
      <c r="A8" s="50" t="s">
        <v>25</v>
      </c>
      <c r="B8" s="69">
        <v>8</v>
      </c>
      <c r="C8" s="69">
        <v>71</v>
      </c>
      <c r="D8" s="69">
        <v>0</v>
      </c>
      <c r="E8" s="69">
        <f t="shared" si="1"/>
        <v>79</v>
      </c>
      <c r="F8" s="69">
        <v>8</v>
      </c>
      <c r="G8" s="69">
        <v>85</v>
      </c>
      <c r="H8" s="70">
        <f t="shared" si="0"/>
        <v>0.92941176470588238</v>
      </c>
    </row>
    <row r="9" spans="1:8" x14ac:dyDescent="0.25">
      <c r="A9" s="50" t="s">
        <v>28</v>
      </c>
      <c r="B9" s="69">
        <v>0</v>
      </c>
      <c r="C9" s="69">
        <v>23</v>
      </c>
      <c r="D9" s="69">
        <v>0</v>
      </c>
      <c r="E9" s="69">
        <f t="shared" si="1"/>
        <v>23</v>
      </c>
      <c r="F9" s="69">
        <v>0</v>
      </c>
      <c r="G9" s="69">
        <v>22</v>
      </c>
      <c r="H9" s="70">
        <f t="shared" si="0"/>
        <v>1.0454545454545454</v>
      </c>
    </row>
    <row r="10" spans="1:8" x14ac:dyDescent="0.25">
      <c r="A10" s="50" t="s">
        <v>31</v>
      </c>
      <c r="B10" s="69">
        <v>29</v>
      </c>
      <c r="C10" s="69">
        <v>334</v>
      </c>
      <c r="D10" s="69">
        <v>0</v>
      </c>
      <c r="E10" s="69">
        <v>363</v>
      </c>
      <c r="F10" s="69">
        <v>23</v>
      </c>
      <c r="G10" s="69">
        <v>192</v>
      </c>
      <c r="H10" s="70">
        <v>1.890625</v>
      </c>
    </row>
    <row r="11" spans="1:8" x14ac:dyDescent="0.25">
      <c r="A11" s="50" t="s">
        <v>36</v>
      </c>
      <c r="B11" s="69">
        <v>4</v>
      </c>
      <c r="C11" s="69">
        <v>83</v>
      </c>
      <c r="D11" s="69">
        <v>0</v>
      </c>
      <c r="E11" s="69">
        <v>83</v>
      </c>
      <c r="F11" s="69">
        <v>0</v>
      </c>
      <c r="G11" s="69">
        <v>84</v>
      </c>
      <c r="H11" s="70">
        <v>0.98809523809523814</v>
      </c>
    </row>
    <row r="12" spans="1:8" x14ac:dyDescent="0.25">
      <c r="A12" s="50" t="s">
        <v>41</v>
      </c>
      <c r="B12" s="69">
        <v>5</v>
      </c>
      <c r="C12" s="69">
        <v>50</v>
      </c>
      <c r="D12" s="69">
        <v>0</v>
      </c>
      <c r="E12" s="69">
        <f t="shared" si="1"/>
        <v>55</v>
      </c>
      <c r="F12" s="69">
        <v>0</v>
      </c>
      <c r="G12" s="69">
        <v>54</v>
      </c>
      <c r="H12" s="70">
        <f t="shared" si="0"/>
        <v>1.0185185185185186</v>
      </c>
    </row>
    <row r="13" spans="1:8" x14ac:dyDescent="0.25">
      <c r="A13" s="50" t="s">
        <v>44</v>
      </c>
      <c r="B13" s="69">
        <v>4</v>
      </c>
      <c r="C13" s="69">
        <v>53</v>
      </c>
      <c r="D13" s="69">
        <v>0</v>
      </c>
      <c r="E13" s="69">
        <f t="shared" si="1"/>
        <v>57</v>
      </c>
      <c r="F13" s="69">
        <v>4</v>
      </c>
      <c r="G13" s="69">
        <v>24</v>
      </c>
      <c r="H13" s="70">
        <f t="shared" si="0"/>
        <v>2.375</v>
      </c>
    </row>
    <row r="14" spans="1:8" x14ac:dyDescent="0.25">
      <c r="A14" s="50" t="s">
        <v>47</v>
      </c>
      <c r="B14" s="69">
        <v>18</v>
      </c>
      <c r="C14" s="69">
        <v>429</v>
      </c>
      <c r="D14" s="69">
        <v>0</v>
      </c>
      <c r="E14" s="69">
        <v>447</v>
      </c>
      <c r="F14" s="69">
        <v>15</v>
      </c>
      <c r="G14" s="69">
        <v>450</v>
      </c>
      <c r="H14" s="70">
        <v>0.99333333333333329</v>
      </c>
    </row>
    <row r="15" spans="1:8" x14ac:dyDescent="0.25">
      <c r="A15" s="50" t="s">
        <v>52</v>
      </c>
      <c r="B15" s="69">
        <v>1</v>
      </c>
      <c r="C15" s="69">
        <v>31</v>
      </c>
      <c r="D15" s="69">
        <v>0</v>
      </c>
      <c r="E15" s="69">
        <f t="shared" si="1"/>
        <v>32</v>
      </c>
      <c r="F15" s="69">
        <v>1</v>
      </c>
      <c r="G15" s="69">
        <v>16</v>
      </c>
      <c r="H15" s="70">
        <f t="shared" si="0"/>
        <v>2</v>
      </c>
    </row>
    <row r="16" spans="1:8" x14ac:dyDescent="0.25">
      <c r="A16" s="50" t="s">
        <v>55</v>
      </c>
      <c r="B16" s="69">
        <v>22</v>
      </c>
      <c r="C16" s="69">
        <v>334</v>
      </c>
      <c r="D16" s="69">
        <v>0</v>
      </c>
      <c r="E16" s="69">
        <v>356</v>
      </c>
      <c r="F16" s="69">
        <v>8</v>
      </c>
      <c r="G16" s="69">
        <v>312</v>
      </c>
      <c r="H16" s="70">
        <v>1.141025641025641</v>
      </c>
    </row>
    <row r="17" spans="1:8" x14ac:dyDescent="0.25">
      <c r="A17" s="50" t="s">
        <v>60</v>
      </c>
      <c r="B17" s="69">
        <v>2</v>
      </c>
      <c r="C17" s="69">
        <v>16</v>
      </c>
      <c r="D17" s="69">
        <v>0</v>
      </c>
      <c r="E17" s="69">
        <f t="shared" si="1"/>
        <v>18</v>
      </c>
      <c r="F17" s="69">
        <v>1</v>
      </c>
      <c r="G17" s="69">
        <v>16</v>
      </c>
      <c r="H17" s="70">
        <f t="shared" si="0"/>
        <v>1.125</v>
      </c>
    </row>
    <row r="18" spans="1:8" x14ac:dyDescent="0.25">
      <c r="A18" s="50" t="s">
        <v>63</v>
      </c>
      <c r="B18" s="69">
        <v>3</v>
      </c>
      <c r="C18" s="69">
        <v>45</v>
      </c>
      <c r="D18" s="69">
        <v>0</v>
      </c>
      <c r="E18" s="69">
        <f t="shared" si="1"/>
        <v>48</v>
      </c>
      <c r="F18" s="69">
        <v>0</v>
      </c>
      <c r="G18" s="69">
        <v>48</v>
      </c>
      <c r="H18" s="70">
        <f t="shared" si="0"/>
        <v>1</v>
      </c>
    </row>
    <row r="19" spans="1:8" x14ac:dyDescent="0.25">
      <c r="A19" s="50" t="s">
        <v>66</v>
      </c>
      <c r="B19" s="69">
        <v>12</v>
      </c>
      <c r="C19" s="69">
        <v>191</v>
      </c>
      <c r="D19" s="69">
        <v>0</v>
      </c>
      <c r="E19" s="69">
        <v>203</v>
      </c>
      <c r="F19" s="69">
        <v>13</v>
      </c>
      <c r="G19" s="69">
        <v>177</v>
      </c>
      <c r="H19" s="70">
        <v>1.1468926553672316</v>
      </c>
    </row>
    <row r="20" spans="1:8" x14ac:dyDescent="0.25">
      <c r="A20" s="50" t="s">
        <v>71</v>
      </c>
      <c r="B20" s="69">
        <v>5</v>
      </c>
      <c r="C20" s="69">
        <v>79</v>
      </c>
      <c r="D20" s="69">
        <v>0</v>
      </c>
      <c r="E20" s="69">
        <v>84</v>
      </c>
      <c r="F20" s="69">
        <v>4</v>
      </c>
      <c r="G20" s="69">
        <v>88</v>
      </c>
      <c r="H20" s="70">
        <v>0.95454545454545459</v>
      </c>
    </row>
    <row r="21" spans="1:8" x14ac:dyDescent="0.25">
      <c r="A21" s="50" t="s">
        <v>76</v>
      </c>
      <c r="B21" s="69">
        <v>7</v>
      </c>
      <c r="C21" s="69">
        <v>60</v>
      </c>
      <c r="D21" s="69">
        <v>0</v>
      </c>
      <c r="E21" s="69">
        <f t="shared" si="1"/>
        <v>67</v>
      </c>
      <c r="F21" s="69">
        <v>7</v>
      </c>
      <c r="G21" s="69">
        <v>60</v>
      </c>
      <c r="H21" s="70">
        <f t="shared" si="0"/>
        <v>1.1166666666666667</v>
      </c>
    </row>
    <row r="22" spans="1:8" x14ac:dyDescent="0.25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5">
      <c r="A23" s="50" t="s">
        <v>82</v>
      </c>
      <c r="B23" s="69">
        <v>0</v>
      </c>
      <c r="C23" s="69">
        <v>0</v>
      </c>
      <c r="D23" s="69">
        <v>0</v>
      </c>
      <c r="E23" s="69">
        <f t="shared" si="1"/>
        <v>0</v>
      </c>
      <c r="F23" s="69">
        <v>0</v>
      </c>
      <c r="G23" s="69">
        <v>5</v>
      </c>
      <c r="H23" s="70">
        <f t="shared" si="0"/>
        <v>0</v>
      </c>
    </row>
    <row r="24" spans="1:8" x14ac:dyDescent="0.25">
      <c r="A24" s="50" t="s">
        <v>85</v>
      </c>
      <c r="B24" s="69">
        <v>19</v>
      </c>
      <c r="C24" s="69">
        <v>181</v>
      </c>
      <c r="D24" s="69">
        <v>0</v>
      </c>
      <c r="E24" s="69">
        <f t="shared" si="1"/>
        <v>200</v>
      </c>
      <c r="F24" s="69">
        <v>0</v>
      </c>
      <c r="G24" s="69">
        <v>211</v>
      </c>
      <c r="H24" s="70">
        <f t="shared" si="0"/>
        <v>0.94786729857819907</v>
      </c>
    </row>
    <row r="25" spans="1:8" x14ac:dyDescent="0.25">
      <c r="A25" s="50" t="s">
        <v>89</v>
      </c>
      <c r="B25" s="69">
        <v>4</v>
      </c>
      <c r="C25" s="69">
        <v>36</v>
      </c>
      <c r="D25" s="69">
        <v>0</v>
      </c>
      <c r="E25" s="69">
        <f t="shared" si="1"/>
        <v>40</v>
      </c>
      <c r="F25" s="69">
        <v>4</v>
      </c>
      <c r="G25" s="69">
        <v>40</v>
      </c>
      <c r="H25" s="70">
        <f t="shared" si="0"/>
        <v>1</v>
      </c>
    </row>
    <row r="26" spans="1:8" x14ac:dyDescent="0.25">
      <c r="A26" s="50" t="s">
        <v>92</v>
      </c>
      <c r="B26" s="69">
        <v>3</v>
      </c>
      <c r="C26" s="69">
        <v>71</v>
      </c>
      <c r="D26" s="69">
        <v>0</v>
      </c>
      <c r="E26" s="69">
        <f t="shared" si="1"/>
        <v>74</v>
      </c>
      <c r="F26" s="69">
        <v>3</v>
      </c>
      <c r="G26" s="69">
        <v>105</v>
      </c>
      <c r="H26" s="70">
        <f t="shared" si="0"/>
        <v>0.70476190476190481</v>
      </c>
    </row>
    <row r="27" spans="1:8" x14ac:dyDescent="0.25">
      <c r="A27" s="50" t="s">
        <v>95</v>
      </c>
      <c r="B27" s="69">
        <v>0</v>
      </c>
      <c r="C27" s="69">
        <v>9</v>
      </c>
      <c r="D27" s="69">
        <v>0</v>
      </c>
      <c r="E27" s="69">
        <f t="shared" si="1"/>
        <v>9</v>
      </c>
      <c r="F27" s="69">
        <v>0</v>
      </c>
      <c r="G27" s="69">
        <v>9</v>
      </c>
      <c r="H27" s="70">
        <f t="shared" si="0"/>
        <v>1</v>
      </c>
    </row>
    <row r="28" spans="1:8" x14ac:dyDescent="0.25">
      <c r="A28" s="50" t="s">
        <v>98</v>
      </c>
      <c r="B28" s="69">
        <v>1</v>
      </c>
      <c r="C28" s="69">
        <v>12</v>
      </c>
      <c r="D28" s="69">
        <v>0</v>
      </c>
      <c r="E28" s="69">
        <f t="shared" si="1"/>
        <v>13</v>
      </c>
      <c r="F28" s="69">
        <v>1</v>
      </c>
      <c r="G28" s="69">
        <v>12</v>
      </c>
      <c r="H28" s="70">
        <f t="shared" si="0"/>
        <v>1.0833333333333333</v>
      </c>
    </row>
    <row r="29" spans="1:8" x14ac:dyDescent="0.25">
      <c r="A29" s="50" t="s">
        <v>101</v>
      </c>
      <c r="B29" s="69">
        <v>0</v>
      </c>
      <c r="C29" s="69">
        <v>12</v>
      </c>
      <c r="D29" s="69">
        <v>0</v>
      </c>
      <c r="E29" s="69">
        <f t="shared" si="1"/>
        <v>12</v>
      </c>
      <c r="F29" s="69">
        <v>0</v>
      </c>
      <c r="G29" s="69">
        <v>15</v>
      </c>
      <c r="H29" s="70">
        <f t="shared" si="0"/>
        <v>0.8</v>
      </c>
    </row>
    <row r="30" spans="1:8" x14ac:dyDescent="0.25">
      <c r="A30" s="50" t="s">
        <v>104</v>
      </c>
      <c r="B30" s="69">
        <v>0</v>
      </c>
      <c r="C30" s="69">
        <v>7</v>
      </c>
      <c r="D30" s="69">
        <v>0</v>
      </c>
      <c r="E30" s="69">
        <f t="shared" si="1"/>
        <v>7</v>
      </c>
      <c r="F30" s="69">
        <v>0</v>
      </c>
      <c r="G30" s="69">
        <v>7</v>
      </c>
      <c r="H30" s="70">
        <f t="shared" si="0"/>
        <v>1</v>
      </c>
    </row>
    <row r="31" spans="1:8" x14ac:dyDescent="0.25">
      <c r="A31" s="50" t="s">
        <v>107</v>
      </c>
      <c r="B31" s="69">
        <v>0</v>
      </c>
      <c r="C31" s="69">
        <v>23</v>
      </c>
      <c r="D31" s="69">
        <v>0</v>
      </c>
      <c r="E31" s="69">
        <f t="shared" si="1"/>
        <v>23</v>
      </c>
      <c r="F31" s="69">
        <v>0</v>
      </c>
      <c r="G31" s="69">
        <v>21</v>
      </c>
      <c r="H31" s="70">
        <f t="shared" si="0"/>
        <v>1.0952380952380953</v>
      </c>
    </row>
    <row r="32" spans="1:8" x14ac:dyDescent="0.25">
      <c r="A32" s="50" t="s">
        <v>110</v>
      </c>
      <c r="B32" s="69">
        <v>0</v>
      </c>
      <c r="C32" s="69">
        <v>44</v>
      </c>
      <c r="D32" s="69">
        <v>0</v>
      </c>
      <c r="E32" s="69">
        <f t="shared" si="1"/>
        <v>44</v>
      </c>
      <c r="F32" s="69">
        <v>0</v>
      </c>
      <c r="G32" s="69">
        <v>42</v>
      </c>
      <c r="H32" s="70">
        <f t="shared" si="0"/>
        <v>1.0476190476190477</v>
      </c>
    </row>
    <row r="33" spans="1:8" x14ac:dyDescent="0.25">
      <c r="A33" s="50" t="s">
        <v>113</v>
      </c>
      <c r="B33" s="69">
        <v>8</v>
      </c>
      <c r="C33" s="69">
        <v>111</v>
      </c>
      <c r="D33" s="69">
        <v>0</v>
      </c>
      <c r="E33" s="69">
        <f t="shared" si="1"/>
        <v>119</v>
      </c>
      <c r="F33" s="69">
        <v>6</v>
      </c>
      <c r="G33" s="69">
        <v>102</v>
      </c>
      <c r="H33" s="70">
        <f t="shared" si="0"/>
        <v>1.1666666666666667</v>
      </c>
    </row>
    <row r="34" spans="1:8" x14ac:dyDescent="0.25">
      <c r="A34" s="50" t="s">
        <v>116</v>
      </c>
      <c r="B34" s="69">
        <v>0</v>
      </c>
      <c r="C34" s="69">
        <v>9</v>
      </c>
      <c r="D34" s="69">
        <v>0</v>
      </c>
      <c r="E34" s="69">
        <f t="shared" si="1"/>
        <v>9</v>
      </c>
      <c r="F34" s="69">
        <v>0</v>
      </c>
      <c r="G34" s="69">
        <v>7</v>
      </c>
      <c r="H34" s="70">
        <f t="shared" si="0"/>
        <v>1.2857142857142858</v>
      </c>
    </row>
    <row r="35" spans="1:8" x14ac:dyDescent="0.25">
      <c r="A35" s="50" t="s">
        <v>119</v>
      </c>
      <c r="B35" s="69">
        <v>2</v>
      </c>
      <c r="C35" s="69">
        <v>10</v>
      </c>
      <c r="D35" s="69">
        <v>0</v>
      </c>
      <c r="E35" s="69">
        <f t="shared" si="1"/>
        <v>12</v>
      </c>
      <c r="F35" s="69">
        <v>2</v>
      </c>
      <c r="G35" s="69">
        <v>10</v>
      </c>
      <c r="H35" s="70">
        <f t="shared" si="0"/>
        <v>1.2</v>
      </c>
    </row>
    <row r="36" spans="1:8" x14ac:dyDescent="0.25">
      <c r="A36" s="50" t="s">
        <v>122</v>
      </c>
      <c r="B36" s="69">
        <v>3</v>
      </c>
      <c r="C36" s="69">
        <v>112</v>
      </c>
      <c r="D36" s="69">
        <v>4</v>
      </c>
      <c r="E36" s="69">
        <v>119</v>
      </c>
      <c r="F36" s="69">
        <v>0</v>
      </c>
      <c r="G36" s="69">
        <v>106</v>
      </c>
      <c r="H36" s="70">
        <v>1.1226415094339623</v>
      </c>
    </row>
    <row r="37" spans="1:8" x14ac:dyDescent="0.25">
      <c r="A37" s="50" t="s">
        <v>127</v>
      </c>
      <c r="B37" s="69">
        <v>2</v>
      </c>
      <c r="C37" s="69">
        <v>34</v>
      </c>
      <c r="D37" s="69">
        <v>0</v>
      </c>
      <c r="E37" s="69">
        <f t="shared" si="1"/>
        <v>36</v>
      </c>
      <c r="F37" s="69">
        <v>2</v>
      </c>
      <c r="G37" s="69">
        <v>35</v>
      </c>
      <c r="H37" s="70">
        <f t="shared" si="0"/>
        <v>1.0285714285714285</v>
      </c>
    </row>
    <row r="38" spans="1:8" x14ac:dyDescent="0.25">
      <c r="A38" s="50" t="s">
        <v>129</v>
      </c>
      <c r="B38" s="69">
        <v>5</v>
      </c>
      <c r="C38" s="69">
        <v>46</v>
      </c>
      <c r="D38" s="69">
        <v>0</v>
      </c>
      <c r="E38" s="69">
        <f t="shared" si="1"/>
        <v>51</v>
      </c>
      <c r="F38" s="69">
        <v>1</v>
      </c>
      <c r="G38" s="69">
        <v>30</v>
      </c>
      <c r="H38" s="70">
        <f t="shared" si="0"/>
        <v>1.7</v>
      </c>
    </row>
    <row r="39" spans="1:8" x14ac:dyDescent="0.25">
      <c r="A39" s="50" t="s">
        <v>132</v>
      </c>
      <c r="B39" s="69">
        <v>1</v>
      </c>
      <c r="C39" s="69">
        <v>20</v>
      </c>
      <c r="D39" s="69">
        <v>0</v>
      </c>
      <c r="E39" s="69">
        <f t="shared" si="1"/>
        <v>21</v>
      </c>
      <c r="F39" s="69">
        <v>0</v>
      </c>
      <c r="G39" s="69">
        <v>20</v>
      </c>
      <c r="H39" s="70">
        <f t="shared" si="0"/>
        <v>1.05</v>
      </c>
    </row>
    <row r="40" spans="1:8" x14ac:dyDescent="0.25">
      <c r="A40" s="50" t="s">
        <v>135</v>
      </c>
      <c r="B40" s="69">
        <v>7</v>
      </c>
      <c r="C40" s="69">
        <v>85</v>
      </c>
      <c r="D40" s="69">
        <v>0</v>
      </c>
      <c r="E40" s="69">
        <f t="shared" si="1"/>
        <v>92</v>
      </c>
      <c r="F40" s="69">
        <v>0</v>
      </c>
      <c r="G40" s="69">
        <v>99</v>
      </c>
      <c r="H40" s="70">
        <f t="shared" si="0"/>
        <v>0.92929292929292928</v>
      </c>
    </row>
    <row r="41" spans="1:8" x14ac:dyDescent="0.25">
      <c r="A41" s="50" t="s">
        <v>138</v>
      </c>
      <c r="B41" s="69">
        <v>8</v>
      </c>
      <c r="C41" s="69">
        <v>108</v>
      </c>
      <c r="D41" s="69">
        <v>0</v>
      </c>
      <c r="E41" s="69">
        <f t="shared" si="1"/>
        <v>116</v>
      </c>
      <c r="F41" s="69">
        <v>0</v>
      </c>
      <c r="G41" s="69">
        <v>87</v>
      </c>
      <c r="H41" s="70">
        <f t="shared" si="0"/>
        <v>1.3333333333333333</v>
      </c>
    </row>
    <row r="42" spans="1:8" x14ac:dyDescent="0.25">
      <c r="A42" s="50" t="s">
        <v>141</v>
      </c>
      <c r="B42" s="69">
        <v>8</v>
      </c>
      <c r="C42" s="69">
        <v>72</v>
      </c>
      <c r="D42" s="69">
        <v>0</v>
      </c>
      <c r="E42" s="69">
        <f t="shared" si="1"/>
        <v>80</v>
      </c>
      <c r="F42" s="69">
        <v>3</v>
      </c>
      <c r="G42" s="69">
        <v>81</v>
      </c>
      <c r="H42" s="70">
        <f t="shared" si="0"/>
        <v>0.98765432098765427</v>
      </c>
    </row>
    <row r="43" spans="1:8" x14ac:dyDescent="0.25">
      <c r="A43" s="50" t="s">
        <v>144</v>
      </c>
      <c r="B43" s="69">
        <v>1</v>
      </c>
      <c r="C43" s="69">
        <v>34</v>
      </c>
      <c r="D43" s="69">
        <v>0</v>
      </c>
      <c r="E43" s="69">
        <f t="shared" si="1"/>
        <v>35</v>
      </c>
      <c r="F43" s="69">
        <v>0</v>
      </c>
      <c r="G43" s="69">
        <v>36</v>
      </c>
      <c r="H43" s="70">
        <f t="shared" si="0"/>
        <v>0.97222222222222221</v>
      </c>
    </row>
    <row r="44" spans="1:8" x14ac:dyDescent="0.25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47</v>
      </c>
      <c r="H44" s="70">
        <v>0.8936170212765957</v>
      </c>
    </row>
    <row r="45" spans="1:8" x14ac:dyDescent="0.25">
      <c r="A45" s="50" t="s">
        <v>152</v>
      </c>
      <c r="B45" s="69">
        <v>4</v>
      </c>
      <c r="C45" s="69">
        <v>63</v>
      </c>
      <c r="D45" s="69">
        <v>0</v>
      </c>
      <c r="E45" s="69">
        <f t="shared" si="1"/>
        <v>67</v>
      </c>
      <c r="F45" s="69">
        <v>4</v>
      </c>
      <c r="G45" s="69">
        <v>49</v>
      </c>
      <c r="H45" s="70">
        <f t="shared" si="0"/>
        <v>1.3673469387755102</v>
      </c>
    </row>
    <row r="46" spans="1:8" x14ac:dyDescent="0.25">
      <c r="A46" s="50" t="s">
        <v>155</v>
      </c>
      <c r="B46" s="69">
        <v>3</v>
      </c>
      <c r="C46" s="69">
        <v>37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5">
      <c r="A47" s="50" t="s">
        <v>160</v>
      </c>
      <c r="B47" s="69">
        <v>0</v>
      </c>
      <c r="C47" s="69">
        <v>32</v>
      </c>
      <c r="D47" s="69">
        <v>0</v>
      </c>
      <c r="E47" s="69">
        <f t="shared" si="1"/>
        <v>32</v>
      </c>
      <c r="F47" s="69">
        <v>0</v>
      </c>
      <c r="G47" s="69">
        <v>30</v>
      </c>
      <c r="H47" s="70">
        <f t="shared" si="0"/>
        <v>1.0666666666666667</v>
      </c>
    </row>
    <row r="48" spans="1:8" x14ac:dyDescent="0.25">
      <c r="A48" s="50" t="s">
        <v>163</v>
      </c>
      <c r="B48" s="69">
        <v>0</v>
      </c>
      <c r="C48" s="69">
        <v>40</v>
      </c>
      <c r="D48" s="69">
        <v>0</v>
      </c>
      <c r="E48" s="69">
        <f t="shared" si="1"/>
        <v>40</v>
      </c>
      <c r="F48" s="69">
        <v>0</v>
      </c>
      <c r="G48" s="69">
        <v>40</v>
      </c>
      <c r="H48" s="70">
        <f t="shared" si="0"/>
        <v>1</v>
      </c>
    </row>
    <row r="49" spans="1:8" x14ac:dyDescent="0.25">
      <c r="A49" s="50" t="s">
        <v>166</v>
      </c>
      <c r="B49" s="69">
        <v>11</v>
      </c>
      <c r="C49" s="69">
        <v>136</v>
      </c>
      <c r="D49" s="69">
        <v>0</v>
      </c>
      <c r="E49" s="69">
        <f t="shared" si="1"/>
        <v>147</v>
      </c>
      <c r="F49" s="69">
        <v>5</v>
      </c>
      <c r="G49" s="69">
        <v>81</v>
      </c>
      <c r="H49" s="70">
        <f t="shared" si="0"/>
        <v>1.8148148148148149</v>
      </c>
    </row>
    <row r="50" spans="1:8" x14ac:dyDescent="0.25">
      <c r="A50" s="50" t="s">
        <v>169</v>
      </c>
      <c r="B50" s="69">
        <v>1</v>
      </c>
      <c r="C50" s="69">
        <v>25</v>
      </c>
      <c r="D50" s="69">
        <v>0</v>
      </c>
      <c r="E50" s="69">
        <f t="shared" si="1"/>
        <v>26</v>
      </c>
      <c r="F50" s="69">
        <v>1</v>
      </c>
      <c r="G50" s="69">
        <v>24</v>
      </c>
      <c r="H50" s="70">
        <f t="shared" si="0"/>
        <v>1.0833333333333333</v>
      </c>
    </row>
    <row r="51" spans="1:8" x14ac:dyDescent="0.25">
      <c r="A51" s="50" t="s">
        <v>172</v>
      </c>
      <c r="B51" s="69">
        <v>6</v>
      </c>
      <c r="C51" s="69">
        <v>84</v>
      </c>
      <c r="D51" s="69">
        <v>0</v>
      </c>
      <c r="E51" s="69">
        <f t="shared" si="1"/>
        <v>90</v>
      </c>
      <c r="F51" s="69">
        <v>1</v>
      </c>
      <c r="G51" s="69">
        <v>101</v>
      </c>
      <c r="H51" s="70">
        <f t="shared" si="0"/>
        <v>0.8910891089108911</v>
      </c>
    </row>
    <row r="52" spans="1:8" x14ac:dyDescent="0.25">
      <c r="A52" s="50" t="s">
        <v>174</v>
      </c>
      <c r="B52" s="69">
        <v>1</v>
      </c>
      <c r="C52" s="69">
        <v>28</v>
      </c>
      <c r="D52" s="69">
        <v>0</v>
      </c>
      <c r="E52" s="69">
        <f t="shared" si="1"/>
        <v>29</v>
      </c>
      <c r="F52" s="69">
        <v>0</v>
      </c>
      <c r="G52" s="69">
        <v>22</v>
      </c>
      <c r="H52" s="70">
        <f t="shared" si="0"/>
        <v>1.3181818181818181</v>
      </c>
    </row>
    <row r="53" spans="1:8" x14ac:dyDescent="0.25">
      <c r="A53" s="50" t="s">
        <v>177</v>
      </c>
      <c r="B53" s="69">
        <v>2</v>
      </c>
      <c r="C53" s="69">
        <v>18</v>
      </c>
      <c r="D53" s="69">
        <v>0</v>
      </c>
      <c r="E53" s="69">
        <f t="shared" si="1"/>
        <v>20</v>
      </c>
      <c r="F53" s="69">
        <v>0</v>
      </c>
      <c r="G53" s="69">
        <v>21</v>
      </c>
      <c r="H53" s="70">
        <f t="shared" si="0"/>
        <v>0.95238095238095233</v>
      </c>
    </row>
    <row r="54" spans="1:8" x14ac:dyDescent="0.25">
      <c r="A54" s="50" t="s">
        <v>180</v>
      </c>
      <c r="B54" s="69">
        <v>61</v>
      </c>
      <c r="C54" s="69">
        <v>3388</v>
      </c>
      <c r="D54" s="69">
        <v>0</v>
      </c>
      <c r="E54" s="69">
        <v>3449</v>
      </c>
      <c r="F54" s="69">
        <v>5</v>
      </c>
      <c r="G54" s="69">
        <v>3463</v>
      </c>
      <c r="H54" s="70">
        <v>0.99595726248917127</v>
      </c>
    </row>
    <row r="55" spans="1:8" x14ac:dyDescent="0.25">
      <c r="A55" s="50" t="s">
        <v>208</v>
      </c>
      <c r="B55" s="69">
        <v>4</v>
      </c>
      <c r="C55" s="69">
        <v>29</v>
      </c>
      <c r="D55" s="69">
        <v>0</v>
      </c>
      <c r="E55" s="69">
        <f t="shared" ref="E55:E74" si="2">SUM(B55:D55)</f>
        <v>33</v>
      </c>
      <c r="F55" s="69">
        <v>4</v>
      </c>
      <c r="G55" s="69">
        <v>35</v>
      </c>
      <c r="H55" s="70">
        <f t="shared" ref="H55:H76" si="3">E55/G55</f>
        <v>0.94285714285714284</v>
      </c>
    </row>
    <row r="56" spans="1:8" x14ac:dyDescent="0.25">
      <c r="A56" s="50" t="s">
        <v>210</v>
      </c>
      <c r="B56" s="69">
        <v>2</v>
      </c>
      <c r="C56" s="69">
        <v>33</v>
      </c>
      <c r="D56" s="69">
        <v>0</v>
      </c>
      <c r="E56" s="69">
        <v>35</v>
      </c>
      <c r="F56" s="69">
        <v>0</v>
      </c>
      <c r="G56" s="69">
        <v>22</v>
      </c>
      <c r="H56" s="70">
        <v>1.5909090909090908</v>
      </c>
    </row>
    <row r="57" spans="1:8" x14ac:dyDescent="0.25">
      <c r="A57" s="50" t="s">
        <v>213</v>
      </c>
      <c r="B57" s="69">
        <v>8</v>
      </c>
      <c r="C57" s="69">
        <v>48</v>
      </c>
      <c r="D57" s="69">
        <v>0</v>
      </c>
      <c r="E57" s="69">
        <f t="shared" si="2"/>
        <v>56</v>
      </c>
      <c r="F57" s="69">
        <v>0</v>
      </c>
      <c r="G57" s="69">
        <v>63</v>
      </c>
      <c r="H57" s="70">
        <f t="shared" si="3"/>
        <v>0.88888888888888884</v>
      </c>
    </row>
    <row r="58" spans="1:8" x14ac:dyDescent="0.25">
      <c r="A58" s="50" t="s">
        <v>216</v>
      </c>
      <c r="B58" s="69">
        <v>4</v>
      </c>
      <c r="C58" s="69">
        <v>86</v>
      </c>
      <c r="D58" s="69">
        <v>0</v>
      </c>
      <c r="E58" s="69">
        <v>90</v>
      </c>
      <c r="F58" s="69">
        <v>4</v>
      </c>
      <c r="G58" s="69">
        <v>60</v>
      </c>
      <c r="H58" s="70">
        <v>1.5</v>
      </c>
    </row>
    <row r="59" spans="1:8" x14ac:dyDescent="0.25">
      <c r="A59" s="50" t="s">
        <v>219</v>
      </c>
      <c r="B59" s="69">
        <v>7</v>
      </c>
      <c r="C59" s="69">
        <v>131</v>
      </c>
      <c r="D59" s="69">
        <v>0</v>
      </c>
      <c r="E59" s="69">
        <v>138</v>
      </c>
      <c r="F59" s="69">
        <v>3</v>
      </c>
      <c r="G59" s="69">
        <v>173</v>
      </c>
      <c r="H59" s="70">
        <v>0.79768786127167635</v>
      </c>
    </row>
    <row r="60" spans="1:8" x14ac:dyDescent="0.25">
      <c r="A60" s="50" t="s">
        <v>224</v>
      </c>
      <c r="B60" s="69">
        <v>5</v>
      </c>
      <c r="C60" s="69">
        <v>54</v>
      </c>
      <c r="D60" s="69">
        <v>0</v>
      </c>
      <c r="E60" s="69">
        <f t="shared" si="2"/>
        <v>59</v>
      </c>
      <c r="F60" s="69">
        <v>4</v>
      </c>
      <c r="G60" s="69">
        <v>47</v>
      </c>
      <c r="H60" s="70">
        <f t="shared" si="3"/>
        <v>1.2553191489361701</v>
      </c>
    </row>
    <row r="61" spans="1:8" x14ac:dyDescent="0.25">
      <c r="A61" s="50" t="s">
        <v>227</v>
      </c>
      <c r="B61" s="69">
        <v>5</v>
      </c>
      <c r="C61" s="69">
        <v>32</v>
      </c>
      <c r="D61" s="69">
        <v>0</v>
      </c>
      <c r="E61" s="69">
        <f t="shared" si="2"/>
        <v>37</v>
      </c>
      <c r="F61" s="69">
        <v>5</v>
      </c>
      <c r="G61" s="69">
        <v>35</v>
      </c>
      <c r="H61" s="70">
        <f t="shared" si="3"/>
        <v>1.0571428571428572</v>
      </c>
    </row>
    <row r="62" spans="1:8" x14ac:dyDescent="0.25">
      <c r="A62" s="50" t="s">
        <v>230</v>
      </c>
      <c r="B62" s="69">
        <v>18</v>
      </c>
      <c r="C62" s="69">
        <v>236</v>
      </c>
      <c r="D62" s="69">
        <v>0</v>
      </c>
      <c r="E62" s="69">
        <f t="shared" si="2"/>
        <v>254</v>
      </c>
      <c r="F62" s="69">
        <v>0</v>
      </c>
      <c r="G62" s="69">
        <v>148</v>
      </c>
      <c r="H62" s="70">
        <f t="shared" si="3"/>
        <v>1.7162162162162162</v>
      </c>
    </row>
    <row r="63" spans="1:8" x14ac:dyDescent="0.25">
      <c r="A63" s="50" t="s">
        <v>233</v>
      </c>
      <c r="B63" s="69">
        <v>2</v>
      </c>
      <c r="C63" s="69">
        <v>49</v>
      </c>
      <c r="D63" s="69">
        <v>0</v>
      </c>
      <c r="E63" s="69">
        <f t="shared" si="2"/>
        <v>51</v>
      </c>
      <c r="F63" s="69">
        <v>1</v>
      </c>
      <c r="G63" s="69">
        <v>24</v>
      </c>
      <c r="H63" s="70">
        <f t="shared" si="3"/>
        <v>2.125</v>
      </c>
    </row>
    <row r="64" spans="1:8" x14ac:dyDescent="0.25">
      <c r="A64" s="50" t="s">
        <v>236</v>
      </c>
      <c r="B64" s="69">
        <v>0</v>
      </c>
      <c r="C64" s="69">
        <v>2</v>
      </c>
      <c r="D64" s="69">
        <v>0</v>
      </c>
      <c r="E64" s="69">
        <f t="shared" si="2"/>
        <v>2</v>
      </c>
      <c r="F64" s="69">
        <v>0</v>
      </c>
      <c r="G64" s="69">
        <v>3</v>
      </c>
      <c r="H64" s="70">
        <f t="shared" si="3"/>
        <v>0.66666666666666663</v>
      </c>
    </row>
    <row r="65" spans="1:9" x14ac:dyDescent="0.25">
      <c r="A65" s="50" t="s">
        <v>239</v>
      </c>
      <c r="B65" s="69">
        <v>6</v>
      </c>
      <c r="C65" s="69">
        <v>108</v>
      </c>
      <c r="D65" s="69">
        <v>0</v>
      </c>
      <c r="E65" s="69">
        <f t="shared" si="2"/>
        <v>114</v>
      </c>
      <c r="F65" s="69">
        <v>5</v>
      </c>
      <c r="G65" s="69">
        <v>106</v>
      </c>
      <c r="H65" s="70">
        <f t="shared" si="3"/>
        <v>1.0754716981132075</v>
      </c>
    </row>
    <row r="66" spans="1:9" x14ac:dyDescent="0.25">
      <c r="A66" s="50" t="s">
        <v>242</v>
      </c>
      <c r="B66" s="69">
        <v>3</v>
      </c>
      <c r="C66" s="69">
        <v>89</v>
      </c>
      <c r="D66" s="69">
        <v>0</v>
      </c>
      <c r="E66" s="69">
        <f t="shared" si="2"/>
        <v>92</v>
      </c>
      <c r="F66" s="69">
        <v>3</v>
      </c>
      <c r="G66" s="69">
        <v>92</v>
      </c>
      <c r="H66" s="70">
        <f t="shared" si="3"/>
        <v>1</v>
      </c>
    </row>
    <row r="67" spans="1:9" x14ac:dyDescent="0.25">
      <c r="A67" s="50" t="s">
        <v>246</v>
      </c>
      <c r="B67" s="69">
        <v>5</v>
      </c>
      <c r="C67" s="69">
        <v>62</v>
      </c>
      <c r="D67" s="69">
        <v>0</v>
      </c>
      <c r="E67" s="69">
        <f t="shared" si="2"/>
        <v>67</v>
      </c>
      <c r="F67" s="69">
        <v>2</v>
      </c>
      <c r="G67" s="69">
        <v>66</v>
      </c>
      <c r="H67" s="70">
        <f t="shared" si="3"/>
        <v>1.0151515151515151</v>
      </c>
    </row>
    <row r="68" spans="1:9" x14ac:dyDescent="0.25">
      <c r="A68" s="50" t="s">
        <v>249</v>
      </c>
      <c r="B68" s="69">
        <v>11</v>
      </c>
      <c r="C68" s="69">
        <v>50</v>
      </c>
      <c r="D68" s="69">
        <v>0</v>
      </c>
      <c r="E68" s="69">
        <f t="shared" si="2"/>
        <v>61</v>
      </c>
      <c r="F68" s="69">
        <v>10</v>
      </c>
      <c r="G68" s="69">
        <v>63</v>
      </c>
      <c r="H68" s="70">
        <f t="shared" si="3"/>
        <v>0.96825396825396826</v>
      </c>
    </row>
    <row r="69" spans="1:9" x14ac:dyDescent="0.25">
      <c r="A69" s="50" t="s">
        <v>252</v>
      </c>
      <c r="B69" s="69">
        <v>8</v>
      </c>
      <c r="C69" s="69">
        <v>86</v>
      </c>
      <c r="D69" s="69">
        <v>0</v>
      </c>
      <c r="E69" s="69">
        <f t="shared" si="2"/>
        <v>94</v>
      </c>
      <c r="F69" s="69">
        <v>0</v>
      </c>
      <c r="G69" s="69">
        <v>96</v>
      </c>
      <c r="H69" s="70">
        <f t="shared" si="3"/>
        <v>0.97916666666666663</v>
      </c>
    </row>
    <row r="70" spans="1:9" x14ac:dyDescent="0.25">
      <c r="A70" s="50" t="s">
        <v>255</v>
      </c>
      <c r="B70" s="69">
        <v>0</v>
      </c>
      <c r="C70" s="69">
        <v>20</v>
      </c>
      <c r="D70" s="69">
        <v>0</v>
      </c>
      <c r="E70" s="69">
        <f t="shared" si="2"/>
        <v>20</v>
      </c>
      <c r="F70" s="69">
        <v>0</v>
      </c>
      <c r="G70" s="69">
        <v>17</v>
      </c>
      <c r="H70" s="70">
        <f t="shared" si="3"/>
        <v>1.1764705882352942</v>
      </c>
    </row>
    <row r="71" spans="1:9" x14ac:dyDescent="0.25">
      <c r="A71" s="50" t="s">
        <v>258</v>
      </c>
      <c r="B71" s="69">
        <v>119</v>
      </c>
      <c r="C71" s="69">
        <v>1536</v>
      </c>
      <c r="D71" s="69">
        <v>0</v>
      </c>
      <c r="E71" s="69">
        <v>1655</v>
      </c>
      <c r="F71" s="69">
        <v>69</v>
      </c>
      <c r="G71" s="69">
        <v>1708</v>
      </c>
      <c r="H71" s="70">
        <v>0.96896955503512883</v>
      </c>
    </row>
    <row r="72" spans="1:9" x14ac:dyDescent="0.25">
      <c r="A72" s="50" t="s">
        <v>277</v>
      </c>
      <c r="B72" s="69">
        <v>9</v>
      </c>
      <c r="C72" s="69">
        <v>71</v>
      </c>
      <c r="D72" s="69">
        <v>0</v>
      </c>
      <c r="E72" s="69">
        <v>80</v>
      </c>
      <c r="F72" s="69">
        <v>6</v>
      </c>
      <c r="G72" s="69">
        <v>74</v>
      </c>
      <c r="H72" s="70">
        <v>1.0810810810810811</v>
      </c>
    </row>
    <row r="73" spans="1:9" x14ac:dyDescent="0.25">
      <c r="A73" s="50" t="s">
        <v>281</v>
      </c>
      <c r="B73" s="69">
        <v>13</v>
      </c>
      <c r="C73" s="69">
        <v>84</v>
      </c>
      <c r="D73" s="69">
        <v>0</v>
      </c>
      <c r="E73" s="69">
        <f t="shared" si="2"/>
        <v>97</v>
      </c>
      <c r="F73" s="69">
        <v>8</v>
      </c>
      <c r="G73" s="69">
        <v>113</v>
      </c>
      <c r="H73" s="70">
        <f t="shared" si="3"/>
        <v>0.8584070796460177</v>
      </c>
    </row>
    <row r="74" spans="1:9" x14ac:dyDescent="0.25">
      <c r="A74" s="50" t="s">
        <v>284</v>
      </c>
      <c r="B74" s="69">
        <v>1</v>
      </c>
      <c r="C74" s="69">
        <v>15</v>
      </c>
      <c r="D74" s="69">
        <v>0</v>
      </c>
      <c r="E74" s="69">
        <f t="shared" si="2"/>
        <v>16</v>
      </c>
      <c r="F74" s="69">
        <v>0</v>
      </c>
      <c r="G74" s="69">
        <v>16</v>
      </c>
      <c r="H74" s="70">
        <f t="shared" si="3"/>
        <v>1</v>
      </c>
    </row>
    <row r="75" spans="1:9" ht="13.8" thickBot="1" x14ac:dyDescent="0.3">
      <c r="A75" s="50" t="s">
        <v>287</v>
      </c>
      <c r="B75" s="69">
        <v>3</v>
      </c>
      <c r="C75" s="69">
        <v>39</v>
      </c>
      <c r="D75" s="69">
        <v>0</v>
      </c>
      <c r="E75" s="69">
        <v>42</v>
      </c>
      <c r="F75" s="69">
        <v>1</v>
      </c>
      <c r="G75" s="69">
        <v>44</v>
      </c>
      <c r="H75" s="70">
        <v>0.95454545454545459</v>
      </c>
    </row>
    <row r="76" spans="1:9" ht="13.8" thickTop="1" x14ac:dyDescent="0.25">
      <c r="A76" s="54" t="s">
        <v>511</v>
      </c>
      <c r="B76" s="71">
        <f>SUM(B3:B75)</f>
        <v>542</v>
      </c>
      <c r="C76" s="71">
        <f>SUM(C3:C75)</f>
        <v>9738</v>
      </c>
      <c r="D76" s="71">
        <f>SUM(D3:D75)</f>
        <v>4</v>
      </c>
      <c r="E76" s="71">
        <f t="shared" ref="E76" si="4">B76+C76+D76</f>
        <v>10284</v>
      </c>
      <c r="F76" s="71">
        <f>SUM(F3:F75)</f>
        <v>252</v>
      </c>
      <c r="G76" s="71">
        <f>SUM(G3:G75)</f>
        <v>9816</v>
      </c>
      <c r="H76" s="72">
        <f t="shared" si="3"/>
        <v>1.047677261613692</v>
      </c>
    </row>
    <row r="78" spans="1:9" x14ac:dyDescent="0.25">
      <c r="A78" s="56" t="s">
        <v>472</v>
      </c>
      <c r="B78" s="56"/>
      <c r="C78" s="56"/>
      <c r="D78" s="73"/>
      <c r="E78" s="73"/>
      <c r="F78" s="73"/>
      <c r="G78" s="73"/>
      <c r="H78" s="73"/>
      <c r="I78" s="73"/>
    </row>
    <row r="79" spans="1:9" x14ac:dyDescent="0.25">
      <c r="B79" s="55"/>
      <c r="C79" s="55"/>
      <c r="H79" s="75"/>
      <c r="I79" s="75"/>
    </row>
    <row r="80" spans="1:9" x14ac:dyDescent="0.25">
      <c r="A80" s="56" t="s">
        <v>291</v>
      </c>
      <c r="B80" s="56"/>
      <c r="C80" s="56"/>
      <c r="D80" s="73"/>
      <c r="E80" s="73"/>
      <c r="F80" s="73"/>
      <c r="G80" s="73"/>
      <c r="H80" s="73"/>
      <c r="I80" s="7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1" s="2" customFormat="1" x14ac:dyDescent="0.25">
      <c r="A1" s="64"/>
      <c r="B1" s="64"/>
      <c r="C1" s="64"/>
      <c r="D1" s="125">
        <v>44958</v>
      </c>
      <c r="E1" s="125"/>
      <c r="F1" s="125"/>
      <c r="G1" s="125"/>
      <c r="H1" s="125"/>
      <c r="I1" s="125"/>
      <c r="J1" s="65"/>
      <c r="K1" s="13"/>
    </row>
    <row r="2" spans="1:11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13"/>
    </row>
    <row r="3" spans="1:11" x14ac:dyDescent="0.25">
      <c r="A3" s="91" t="s">
        <v>9</v>
      </c>
      <c r="B3" s="91" t="s">
        <v>10</v>
      </c>
      <c r="C3" s="91" t="s">
        <v>11</v>
      </c>
      <c r="D3" s="92">
        <v>0</v>
      </c>
      <c r="E3" s="92">
        <v>27</v>
      </c>
      <c r="F3" s="92">
        <v>0</v>
      </c>
      <c r="G3" s="92">
        <f>SUM(D3:F3)</f>
        <v>27</v>
      </c>
      <c r="H3" s="92">
        <v>0</v>
      </c>
      <c r="I3" s="92">
        <v>24</v>
      </c>
      <c r="J3" s="93">
        <f t="shared" ref="J3:J77" si="0">G3/I3</f>
        <v>1.125</v>
      </c>
    </row>
    <row r="4" spans="1:11" x14ac:dyDescent="0.25">
      <c r="A4" s="50" t="s">
        <v>12</v>
      </c>
      <c r="B4" s="50" t="s">
        <v>13</v>
      </c>
      <c r="C4" s="50" t="s">
        <v>13</v>
      </c>
      <c r="D4" s="69">
        <v>1</v>
      </c>
      <c r="E4" s="69">
        <v>17</v>
      </c>
      <c r="F4" s="69">
        <v>3</v>
      </c>
      <c r="G4" s="69">
        <f t="shared" ref="G4:G78" si="1">SUM(D4:F4)</f>
        <v>21</v>
      </c>
      <c r="H4" s="69">
        <v>1</v>
      </c>
      <c r="I4" s="85">
        <v>16</v>
      </c>
      <c r="J4" s="70">
        <f t="shared" si="0"/>
        <v>1.3125</v>
      </c>
    </row>
    <row r="5" spans="1:11" s="20" customFormat="1" x14ac:dyDescent="0.25">
      <c r="A5" s="50" t="s">
        <v>14</v>
      </c>
      <c r="B5" s="50" t="s">
        <v>15</v>
      </c>
      <c r="C5" s="50" t="s">
        <v>15</v>
      </c>
      <c r="D5" s="69">
        <v>1</v>
      </c>
      <c r="E5" s="69">
        <v>6</v>
      </c>
      <c r="F5" s="69">
        <v>0</v>
      </c>
      <c r="G5" s="69">
        <f t="shared" si="1"/>
        <v>7</v>
      </c>
      <c r="H5" s="69">
        <v>0</v>
      </c>
      <c r="I5" s="69">
        <v>7</v>
      </c>
      <c r="J5" s="70">
        <f t="shared" si="0"/>
        <v>1</v>
      </c>
    </row>
    <row r="6" spans="1:11" x14ac:dyDescent="0.25">
      <c r="A6" s="86" t="s">
        <v>16</v>
      </c>
      <c r="B6" s="86" t="s">
        <v>17</v>
      </c>
      <c r="C6" s="86" t="s">
        <v>18</v>
      </c>
      <c r="D6" s="87">
        <v>1</v>
      </c>
      <c r="E6" s="87">
        <v>13</v>
      </c>
      <c r="F6" s="87">
        <v>0</v>
      </c>
      <c r="G6" s="87">
        <f t="shared" si="1"/>
        <v>14</v>
      </c>
      <c r="H6" s="87">
        <v>0</v>
      </c>
      <c r="I6" s="87">
        <v>21</v>
      </c>
      <c r="J6" s="88">
        <f t="shared" si="0"/>
        <v>0.66666666666666663</v>
      </c>
    </row>
    <row r="7" spans="1:11" x14ac:dyDescent="0.25">
      <c r="A7" s="50" t="s">
        <v>19</v>
      </c>
      <c r="B7" s="50" t="s">
        <v>17</v>
      </c>
      <c r="C7" s="50" t="s">
        <v>20</v>
      </c>
      <c r="D7" s="69">
        <v>11</v>
      </c>
      <c r="E7" s="69">
        <v>26</v>
      </c>
      <c r="F7" s="69">
        <v>0</v>
      </c>
      <c r="G7" s="69">
        <f t="shared" si="1"/>
        <v>37</v>
      </c>
      <c r="H7" s="69">
        <v>2</v>
      </c>
      <c r="I7" s="85">
        <v>42</v>
      </c>
      <c r="J7" s="70">
        <f t="shared" si="0"/>
        <v>0.88095238095238093</v>
      </c>
    </row>
    <row r="8" spans="1:11" x14ac:dyDescent="0.25">
      <c r="A8" s="50" t="s">
        <v>21</v>
      </c>
      <c r="B8" s="50" t="s">
        <v>22</v>
      </c>
      <c r="C8" s="50" t="s">
        <v>23</v>
      </c>
      <c r="D8" s="69">
        <v>3</v>
      </c>
      <c r="E8" s="69">
        <v>18</v>
      </c>
      <c r="F8" s="69">
        <v>0</v>
      </c>
      <c r="G8" s="69">
        <f t="shared" si="1"/>
        <v>21</v>
      </c>
      <c r="H8" s="69">
        <v>2</v>
      </c>
      <c r="I8" s="85">
        <v>20</v>
      </c>
      <c r="J8" s="70">
        <f t="shared" si="0"/>
        <v>1.05</v>
      </c>
    </row>
    <row r="9" spans="1:11" x14ac:dyDescent="0.25">
      <c r="A9" s="50" t="s">
        <v>24</v>
      </c>
      <c r="B9" s="50" t="s">
        <v>25</v>
      </c>
      <c r="C9" s="50" t="s">
        <v>26</v>
      </c>
      <c r="D9" s="69">
        <v>11</v>
      </c>
      <c r="E9" s="69">
        <v>90</v>
      </c>
      <c r="F9" s="69">
        <v>0</v>
      </c>
      <c r="G9" s="69">
        <f t="shared" si="1"/>
        <v>101</v>
      </c>
      <c r="H9" s="69">
        <v>8</v>
      </c>
      <c r="I9" s="85">
        <v>98</v>
      </c>
      <c r="J9" s="70">
        <f t="shared" si="0"/>
        <v>1.0306122448979591</v>
      </c>
    </row>
    <row r="10" spans="1:11" x14ac:dyDescent="0.25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85">
        <v>24</v>
      </c>
      <c r="J10" s="70">
        <f t="shared" si="0"/>
        <v>1</v>
      </c>
    </row>
    <row r="11" spans="1:11" s="20" customFormat="1" x14ac:dyDescent="0.25">
      <c r="A11" s="50" t="s">
        <v>30</v>
      </c>
      <c r="B11" s="50" t="s">
        <v>31</v>
      </c>
      <c r="C11" s="50" t="s">
        <v>32</v>
      </c>
      <c r="D11" s="69">
        <v>3</v>
      </c>
      <c r="E11" s="69">
        <v>65</v>
      </c>
      <c r="F11" s="69">
        <v>7</v>
      </c>
      <c r="G11" s="69">
        <f t="shared" si="1"/>
        <v>75</v>
      </c>
      <c r="H11" s="69">
        <v>7</v>
      </c>
      <c r="I11" s="69">
        <v>46</v>
      </c>
      <c r="J11" s="70">
        <f t="shared" si="0"/>
        <v>1.6304347826086956</v>
      </c>
    </row>
    <row r="12" spans="1:11" x14ac:dyDescent="0.25">
      <c r="A12" s="50" t="s">
        <v>33</v>
      </c>
      <c r="B12" s="50" t="s">
        <v>31</v>
      </c>
      <c r="C12" s="50" t="s">
        <v>34</v>
      </c>
      <c r="D12" s="69">
        <v>25</v>
      </c>
      <c r="E12" s="69">
        <v>175</v>
      </c>
      <c r="F12" s="69">
        <v>0</v>
      </c>
      <c r="G12" s="69">
        <f t="shared" si="1"/>
        <v>200</v>
      </c>
      <c r="H12" s="69">
        <v>22</v>
      </c>
      <c r="I12" s="85">
        <v>180</v>
      </c>
      <c r="J12" s="70">
        <f t="shared" si="0"/>
        <v>1.1111111111111112</v>
      </c>
    </row>
    <row r="13" spans="1:11" x14ac:dyDescent="0.25">
      <c r="A13" s="50" t="s">
        <v>35</v>
      </c>
      <c r="B13" s="50" t="s">
        <v>36</v>
      </c>
      <c r="C13" s="50" t="s">
        <v>37</v>
      </c>
      <c r="D13" s="69">
        <v>9</v>
      </c>
      <c r="E13" s="69">
        <v>78</v>
      </c>
      <c r="F13" s="69">
        <v>0</v>
      </c>
      <c r="G13" s="69">
        <f t="shared" si="1"/>
        <v>87</v>
      </c>
      <c r="H13" s="69">
        <v>3</v>
      </c>
      <c r="I13" s="85">
        <v>82</v>
      </c>
      <c r="J13" s="70">
        <f t="shared" si="0"/>
        <v>1.0609756097560976</v>
      </c>
    </row>
    <row r="14" spans="1:11" x14ac:dyDescent="0.25">
      <c r="A14" s="50" t="s">
        <v>38</v>
      </c>
      <c r="B14" s="50" t="s">
        <v>36</v>
      </c>
      <c r="C14" s="50" t="s">
        <v>39</v>
      </c>
      <c r="D14" s="69">
        <v>2</v>
      </c>
      <c r="E14" s="69">
        <v>10</v>
      </c>
      <c r="F14" s="69">
        <v>0</v>
      </c>
      <c r="G14" s="69">
        <f t="shared" si="1"/>
        <v>12</v>
      </c>
      <c r="H14" s="69">
        <v>2</v>
      </c>
      <c r="I14" s="85">
        <v>8</v>
      </c>
      <c r="J14" s="70">
        <f t="shared" si="0"/>
        <v>1.5</v>
      </c>
    </row>
    <row r="15" spans="1:11" x14ac:dyDescent="0.25">
      <c r="A15" s="50" t="s">
        <v>40</v>
      </c>
      <c r="B15" s="50" t="s">
        <v>41</v>
      </c>
      <c r="C15" s="50" t="s">
        <v>42</v>
      </c>
      <c r="D15" s="69">
        <v>5</v>
      </c>
      <c r="E15" s="69">
        <v>36</v>
      </c>
      <c r="F15" s="69">
        <v>0</v>
      </c>
      <c r="G15" s="69">
        <f t="shared" si="1"/>
        <v>41</v>
      </c>
      <c r="H15" s="69">
        <v>1</v>
      </c>
      <c r="I15" s="85">
        <v>41</v>
      </c>
      <c r="J15" s="70">
        <f t="shared" si="0"/>
        <v>1</v>
      </c>
    </row>
    <row r="16" spans="1:11" x14ac:dyDescent="0.25">
      <c r="A16" s="50" t="s">
        <v>43</v>
      </c>
      <c r="B16" s="50" t="s">
        <v>44</v>
      </c>
      <c r="C16" s="50" t="s">
        <v>45</v>
      </c>
      <c r="D16" s="69">
        <v>7</v>
      </c>
      <c r="E16" s="69">
        <v>69</v>
      </c>
      <c r="F16" s="69">
        <v>0</v>
      </c>
      <c r="G16" s="69">
        <f t="shared" si="1"/>
        <v>76</v>
      </c>
      <c r="H16" s="69">
        <v>7</v>
      </c>
      <c r="I16" s="85">
        <v>36</v>
      </c>
      <c r="J16" s="70">
        <f t="shared" si="0"/>
        <v>2.1111111111111112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>
        <v>27</v>
      </c>
      <c r="E17" s="69">
        <v>282</v>
      </c>
      <c r="F17" s="69">
        <v>0</v>
      </c>
      <c r="G17" s="69">
        <f t="shared" si="1"/>
        <v>309</v>
      </c>
      <c r="H17" s="69">
        <v>10</v>
      </c>
      <c r="I17" s="85">
        <v>298</v>
      </c>
      <c r="J17" s="70">
        <f t="shared" si="0"/>
        <v>1.0369127516778522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>
        <v>2</v>
      </c>
      <c r="E18" s="69">
        <v>178</v>
      </c>
      <c r="F18" s="69">
        <v>0</v>
      </c>
      <c r="G18" s="69">
        <f t="shared" si="1"/>
        <v>180</v>
      </c>
      <c r="H18" s="69">
        <v>2</v>
      </c>
      <c r="I18" s="85">
        <v>159</v>
      </c>
      <c r="J18" s="70">
        <f t="shared" si="0"/>
        <v>1.1320754716981132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>
        <v>2</v>
      </c>
      <c r="E19" s="69">
        <v>21</v>
      </c>
      <c r="F19" s="69">
        <v>0</v>
      </c>
      <c r="G19" s="69">
        <f t="shared" si="1"/>
        <v>23</v>
      </c>
      <c r="H19" s="69">
        <v>2</v>
      </c>
      <c r="I19" s="85">
        <v>13</v>
      </c>
      <c r="J19" s="70">
        <f t="shared" si="0"/>
        <v>1.7692307692307692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>
        <v>28</v>
      </c>
      <c r="E20" s="69">
        <v>305</v>
      </c>
      <c r="F20" s="69">
        <v>0</v>
      </c>
      <c r="G20" s="69">
        <f t="shared" si="1"/>
        <v>333</v>
      </c>
      <c r="H20" s="69">
        <v>19</v>
      </c>
      <c r="I20" s="85">
        <v>327</v>
      </c>
      <c r="J20" s="70">
        <f t="shared" si="0"/>
        <v>1.0183486238532109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>
        <v>0</v>
      </c>
      <c r="E21" s="69">
        <v>17</v>
      </c>
      <c r="F21" s="69">
        <v>0</v>
      </c>
      <c r="G21" s="69">
        <f t="shared" si="1"/>
        <v>17</v>
      </c>
      <c r="H21" s="69">
        <v>0</v>
      </c>
      <c r="I21" s="85">
        <v>16</v>
      </c>
      <c r="J21" s="70">
        <f t="shared" si="0"/>
        <v>1.0625</v>
      </c>
    </row>
    <row r="22" spans="1:10" x14ac:dyDescent="0.25">
      <c r="A22" s="90" t="s">
        <v>484</v>
      </c>
      <c r="B22" s="91" t="s">
        <v>55</v>
      </c>
      <c r="C22" s="91" t="s">
        <v>485</v>
      </c>
      <c r="D22" s="92" t="s">
        <v>502</v>
      </c>
      <c r="E22" s="92" t="s">
        <v>502</v>
      </c>
      <c r="F22" s="92" t="s">
        <v>502</v>
      </c>
      <c r="G22" s="92">
        <f t="shared" si="1"/>
        <v>0</v>
      </c>
      <c r="H22" s="92" t="s">
        <v>502</v>
      </c>
      <c r="I22" s="92">
        <v>0</v>
      </c>
      <c r="J22" s="93">
        <v>0</v>
      </c>
    </row>
    <row r="23" spans="1:10" x14ac:dyDescent="0.25">
      <c r="A23" s="50" t="s">
        <v>59</v>
      </c>
      <c r="B23" s="50" t="s">
        <v>60</v>
      </c>
      <c r="C23" s="50" t="s">
        <v>61</v>
      </c>
      <c r="D23" s="69">
        <v>1</v>
      </c>
      <c r="E23" s="69">
        <v>20</v>
      </c>
      <c r="F23" s="69">
        <v>0</v>
      </c>
      <c r="G23" s="69">
        <f t="shared" si="1"/>
        <v>21</v>
      </c>
      <c r="H23" s="69">
        <v>1</v>
      </c>
      <c r="I23" s="85">
        <v>16</v>
      </c>
      <c r="J23" s="70">
        <f t="shared" si="0"/>
        <v>1.3125</v>
      </c>
    </row>
    <row r="24" spans="1:10" x14ac:dyDescent="0.25">
      <c r="A24" s="50" t="s">
        <v>62</v>
      </c>
      <c r="B24" s="50" t="s">
        <v>63</v>
      </c>
      <c r="C24" s="50" t="s">
        <v>64</v>
      </c>
      <c r="D24" s="69">
        <v>0</v>
      </c>
      <c r="E24" s="69">
        <v>35</v>
      </c>
      <c r="F24" s="69">
        <v>0</v>
      </c>
      <c r="G24" s="69">
        <f t="shared" si="1"/>
        <v>35</v>
      </c>
      <c r="H24" s="69">
        <v>0</v>
      </c>
      <c r="I24" s="85">
        <v>37</v>
      </c>
      <c r="J24" s="70">
        <f t="shared" si="0"/>
        <v>0.94594594594594594</v>
      </c>
    </row>
    <row r="25" spans="1:10" x14ac:dyDescent="0.25">
      <c r="A25" s="50" t="s">
        <v>65</v>
      </c>
      <c r="B25" s="50" t="s">
        <v>66</v>
      </c>
      <c r="C25" s="50" t="s">
        <v>67</v>
      </c>
      <c r="D25" s="69">
        <v>8</v>
      </c>
      <c r="E25" s="69">
        <v>111</v>
      </c>
      <c r="F25" s="69">
        <v>0</v>
      </c>
      <c r="G25" s="69">
        <f t="shared" si="1"/>
        <v>119</v>
      </c>
      <c r="H25" s="69">
        <v>7</v>
      </c>
      <c r="I25" s="85">
        <v>127</v>
      </c>
      <c r="J25" s="70">
        <f t="shared" si="0"/>
        <v>0.93700787401574803</v>
      </c>
    </row>
    <row r="26" spans="1:10" x14ac:dyDescent="0.25">
      <c r="A26" s="50" t="s">
        <v>68</v>
      </c>
      <c r="B26" s="50" t="s">
        <v>66</v>
      </c>
      <c r="C26" s="50" t="s">
        <v>69</v>
      </c>
      <c r="D26" s="69">
        <v>1</v>
      </c>
      <c r="E26" s="69">
        <v>58</v>
      </c>
      <c r="F26" s="69">
        <v>0</v>
      </c>
      <c r="G26" s="69">
        <f t="shared" si="1"/>
        <v>59</v>
      </c>
      <c r="H26" s="69">
        <v>1</v>
      </c>
      <c r="I26" s="85">
        <v>43</v>
      </c>
      <c r="J26" s="70">
        <f t="shared" si="0"/>
        <v>1.3720930232558139</v>
      </c>
    </row>
    <row r="27" spans="1:10" x14ac:dyDescent="0.25">
      <c r="A27" s="50" t="s">
        <v>70</v>
      </c>
      <c r="B27" s="50" t="s">
        <v>71</v>
      </c>
      <c r="C27" s="50" t="s">
        <v>72</v>
      </c>
      <c r="D27" s="69">
        <v>5</v>
      </c>
      <c r="E27" s="69">
        <v>34</v>
      </c>
      <c r="F27" s="69">
        <v>0</v>
      </c>
      <c r="G27" s="69">
        <f t="shared" si="1"/>
        <v>39</v>
      </c>
      <c r="H27" s="69">
        <v>3</v>
      </c>
      <c r="I27" s="85">
        <v>42</v>
      </c>
      <c r="J27" s="70">
        <f t="shared" si="0"/>
        <v>0.9285714285714286</v>
      </c>
    </row>
    <row r="28" spans="1:10" x14ac:dyDescent="0.25">
      <c r="A28" s="84" t="s">
        <v>73</v>
      </c>
      <c r="B28" s="50" t="s">
        <v>71</v>
      </c>
      <c r="C28" s="50" t="s">
        <v>74</v>
      </c>
      <c r="D28" s="69">
        <v>3</v>
      </c>
      <c r="E28" s="69">
        <v>32</v>
      </c>
      <c r="F28" s="69">
        <v>0</v>
      </c>
      <c r="G28" s="69">
        <f t="shared" si="1"/>
        <v>35</v>
      </c>
      <c r="H28" s="69">
        <v>3</v>
      </c>
      <c r="I28" s="85">
        <v>36</v>
      </c>
      <c r="J28" s="70">
        <f t="shared" si="0"/>
        <v>0.97222222222222221</v>
      </c>
    </row>
    <row r="29" spans="1:10" x14ac:dyDescent="0.25">
      <c r="A29" s="50" t="s">
        <v>75</v>
      </c>
      <c r="B29" s="50" t="s">
        <v>76</v>
      </c>
      <c r="C29" s="50" t="s">
        <v>77</v>
      </c>
      <c r="D29" s="69">
        <v>6</v>
      </c>
      <c r="E29" s="69">
        <v>39</v>
      </c>
      <c r="F29" s="69">
        <v>0</v>
      </c>
      <c r="G29" s="69">
        <f t="shared" si="1"/>
        <v>45</v>
      </c>
      <c r="H29" s="69">
        <v>6</v>
      </c>
      <c r="I29" s="85">
        <v>49</v>
      </c>
      <c r="J29" s="70">
        <f t="shared" si="0"/>
        <v>0.91836734693877553</v>
      </c>
    </row>
    <row r="30" spans="1:10" x14ac:dyDescent="0.25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5">
        <v>2</v>
      </c>
      <c r="J30" s="70">
        <f t="shared" si="0"/>
        <v>1</v>
      </c>
    </row>
    <row r="31" spans="1:10" x14ac:dyDescent="0.25">
      <c r="A31" s="50" t="s">
        <v>81</v>
      </c>
      <c r="B31" s="50" t="s">
        <v>82</v>
      </c>
      <c r="C31" s="50" t="s">
        <v>83</v>
      </c>
      <c r="D31" s="69">
        <v>1</v>
      </c>
      <c r="E31" s="69">
        <v>4</v>
      </c>
      <c r="F31" s="69">
        <v>0</v>
      </c>
      <c r="G31" s="69">
        <f t="shared" si="1"/>
        <v>5</v>
      </c>
      <c r="H31" s="69">
        <v>0</v>
      </c>
      <c r="I31" s="85">
        <v>5</v>
      </c>
      <c r="J31" s="70">
        <f t="shared" si="0"/>
        <v>1</v>
      </c>
    </row>
    <row r="32" spans="1:10" x14ac:dyDescent="0.25">
      <c r="A32" s="50" t="s">
        <v>84</v>
      </c>
      <c r="B32" s="50" t="s">
        <v>85</v>
      </c>
      <c r="C32" s="50" t="s">
        <v>86</v>
      </c>
      <c r="D32" s="69">
        <v>11</v>
      </c>
      <c r="E32" s="69">
        <v>172</v>
      </c>
      <c r="F32" s="69">
        <v>0</v>
      </c>
      <c r="G32" s="69">
        <f t="shared" si="1"/>
        <v>183</v>
      </c>
      <c r="H32" s="69">
        <v>4</v>
      </c>
      <c r="I32" s="69">
        <v>157</v>
      </c>
      <c r="J32" s="70">
        <f t="shared" si="0"/>
        <v>1.1656050955414012</v>
      </c>
    </row>
    <row r="33" spans="1:10" x14ac:dyDescent="0.25">
      <c r="A33" s="50" t="s">
        <v>88</v>
      </c>
      <c r="B33" s="50" t="s">
        <v>89</v>
      </c>
      <c r="C33" s="50" t="s">
        <v>90</v>
      </c>
      <c r="D33" s="69">
        <v>6</v>
      </c>
      <c r="E33" s="69">
        <v>46</v>
      </c>
      <c r="F33" s="69">
        <v>0</v>
      </c>
      <c r="G33" s="69">
        <f t="shared" si="1"/>
        <v>52</v>
      </c>
      <c r="H33" s="69">
        <v>6</v>
      </c>
      <c r="I33" s="85">
        <v>49</v>
      </c>
      <c r="J33" s="70">
        <f t="shared" si="0"/>
        <v>1.0612244897959184</v>
      </c>
    </row>
    <row r="34" spans="1:10" x14ac:dyDescent="0.25">
      <c r="A34" s="50" t="s">
        <v>91</v>
      </c>
      <c r="B34" s="50" t="s">
        <v>92</v>
      </c>
      <c r="C34" s="50" t="s">
        <v>93</v>
      </c>
      <c r="D34" s="69">
        <v>3</v>
      </c>
      <c r="E34" s="69">
        <v>89</v>
      </c>
      <c r="F34" s="69">
        <v>0</v>
      </c>
      <c r="G34" s="69">
        <f t="shared" si="1"/>
        <v>92</v>
      </c>
      <c r="H34" s="69">
        <v>3</v>
      </c>
      <c r="I34" s="69">
        <v>110</v>
      </c>
      <c r="J34" s="70">
        <f t="shared" si="0"/>
        <v>0.83636363636363631</v>
      </c>
    </row>
    <row r="35" spans="1:10" x14ac:dyDescent="0.25">
      <c r="A35" s="50" t="s">
        <v>94</v>
      </c>
      <c r="B35" s="50" t="s">
        <v>95</v>
      </c>
      <c r="C35" s="50" t="s">
        <v>96</v>
      </c>
      <c r="D35" s="69">
        <v>1</v>
      </c>
      <c r="E35" s="69">
        <v>10</v>
      </c>
      <c r="F35" s="69">
        <v>0</v>
      </c>
      <c r="G35" s="69">
        <f t="shared" si="1"/>
        <v>11</v>
      </c>
      <c r="H35" s="69">
        <v>1</v>
      </c>
      <c r="I35" s="85">
        <v>10</v>
      </c>
      <c r="J35" s="70">
        <f t="shared" si="0"/>
        <v>1.1000000000000001</v>
      </c>
    </row>
    <row r="36" spans="1:10" x14ac:dyDescent="0.25">
      <c r="A36" s="50" t="s">
        <v>97</v>
      </c>
      <c r="B36" s="50" t="s">
        <v>98</v>
      </c>
      <c r="C36" s="50" t="s">
        <v>99</v>
      </c>
      <c r="D36" s="69">
        <v>3</v>
      </c>
      <c r="E36" s="69">
        <v>13</v>
      </c>
      <c r="F36" s="69">
        <v>0</v>
      </c>
      <c r="G36" s="69">
        <f t="shared" si="1"/>
        <v>16</v>
      </c>
      <c r="H36" s="69">
        <v>3</v>
      </c>
      <c r="I36" s="85">
        <v>17</v>
      </c>
      <c r="J36" s="70">
        <f t="shared" si="0"/>
        <v>0.94117647058823528</v>
      </c>
    </row>
    <row r="37" spans="1:10" x14ac:dyDescent="0.25">
      <c r="A37" s="50" t="s">
        <v>100</v>
      </c>
      <c r="B37" s="50" t="s">
        <v>101</v>
      </c>
      <c r="C37" s="50" t="s">
        <v>102</v>
      </c>
      <c r="D37" s="69">
        <v>2</v>
      </c>
      <c r="E37" s="69">
        <v>6</v>
      </c>
      <c r="F37" s="69">
        <v>0</v>
      </c>
      <c r="G37" s="69">
        <f t="shared" si="1"/>
        <v>8</v>
      </c>
      <c r="H37" s="69">
        <v>1</v>
      </c>
      <c r="I37" s="85">
        <v>9</v>
      </c>
      <c r="J37" s="70">
        <f t="shared" si="0"/>
        <v>0.88888888888888884</v>
      </c>
    </row>
    <row r="38" spans="1:10" x14ac:dyDescent="0.25">
      <c r="A38" s="50" t="s">
        <v>103</v>
      </c>
      <c r="B38" s="50" t="s">
        <v>104</v>
      </c>
      <c r="C38" s="50" t="s">
        <v>105</v>
      </c>
      <c r="D38" s="69">
        <v>1</v>
      </c>
      <c r="E38" s="69">
        <v>8</v>
      </c>
      <c r="F38" s="69">
        <v>0</v>
      </c>
      <c r="G38" s="69">
        <f t="shared" si="1"/>
        <v>9</v>
      </c>
      <c r="H38" s="69">
        <v>1</v>
      </c>
      <c r="I38" s="69">
        <v>9</v>
      </c>
      <c r="J38" s="70">
        <f t="shared" si="0"/>
        <v>1</v>
      </c>
    </row>
    <row r="39" spans="1:10" x14ac:dyDescent="0.25">
      <c r="A39" s="50" t="s">
        <v>106</v>
      </c>
      <c r="B39" s="50" t="s">
        <v>107</v>
      </c>
      <c r="C39" s="50" t="s">
        <v>108</v>
      </c>
      <c r="D39" s="69">
        <v>0</v>
      </c>
      <c r="E39" s="69">
        <v>27</v>
      </c>
      <c r="F39" s="69">
        <v>0</v>
      </c>
      <c r="G39" s="69">
        <f t="shared" si="1"/>
        <v>27</v>
      </c>
      <c r="H39" s="69">
        <v>0</v>
      </c>
      <c r="I39" s="85">
        <v>23</v>
      </c>
      <c r="J39" s="70">
        <f t="shared" si="0"/>
        <v>1.173913043478261</v>
      </c>
    </row>
    <row r="40" spans="1:10" x14ac:dyDescent="0.25">
      <c r="A40" s="50" t="s">
        <v>109</v>
      </c>
      <c r="B40" s="50" t="s">
        <v>110</v>
      </c>
      <c r="C40" s="50" t="s">
        <v>111</v>
      </c>
      <c r="D40" s="69">
        <v>2</v>
      </c>
      <c r="E40" s="69">
        <v>36</v>
      </c>
      <c r="F40" s="69">
        <v>0</v>
      </c>
      <c r="G40" s="69">
        <f t="shared" si="1"/>
        <v>38</v>
      </c>
      <c r="H40" s="69">
        <v>2</v>
      </c>
      <c r="I40" s="85">
        <v>38</v>
      </c>
      <c r="J40" s="70">
        <f t="shared" si="0"/>
        <v>1</v>
      </c>
    </row>
    <row r="41" spans="1:10" x14ac:dyDescent="0.25">
      <c r="A41" s="50" t="s">
        <v>112</v>
      </c>
      <c r="B41" s="50" t="s">
        <v>113</v>
      </c>
      <c r="C41" s="50" t="s">
        <v>114</v>
      </c>
      <c r="D41" s="69">
        <v>10</v>
      </c>
      <c r="E41" s="69">
        <v>90</v>
      </c>
      <c r="F41" s="69">
        <v>0</v>
      </c>
      <c r="G41" s="69">
        <f t="shared" si="1"/>
        <v>100</v>
      </c>
      <c r="H41" s="69">
        <v>6</v>
      </c>
      <c r="I41" s="85">
        <v>91</v>
      </c>
      <c r="J41" s="70">
        <f t="shared" si="0"/>
        <v>1.098901098901099</v>
      </c>
    </row>
    <row r="42" spans="1:10" x14ac:dyDescent="0.25">
      <c r="A42" s="50" t="s">
        <v>115</v>
      </c>
      <c r="B42" s="50" t="s">
        <v>116</v>
      </c>
      <c r="C42" s="50" t="s">
        <v>117</v>
      </c>
      <c r="D42" s="69">
        <v>0</v>
      </c>
      <c r="E42" s="69">
        <v>7</v>
      </c>
      <c r="F42" s="69">
        <v>0</v>
      </c>
      <c r="G42" s="69">
        <f t="shared" si="1"/>
        <v>7</v>
      </c>
      <c r="H42" s="69">
        <v>0</v>
      </c>
      <c r="I42" s="85">
        <v>5</v>
      </c>
      <c r="J42" s="70">
        <f t="shared" si="0"/>
        <v>1.4</v>
      </c>
    </row>
    <row r="43" spans="1:10" x14ac:dyDescent="0.25">
      <c r="A43" s="86" t="s">
        <v>118</v>
      </c>
      <c r="B43" s="86" t="s">
        <v>119</v>
      </c>
      <c r="C43" s="86" t="s">
        <v>120</v>
      </c>
      <c r="D43" s="87">
        <v>1</v>
      </c>
      <c r="E43" s="87">
        <v>7</v>
      </c>
      <c r="F43" s="87">
        <v>0</v>
      </c>
      <c r="G43" s="87">
        <f t="shared" si="1"/>
        <v>8</v>
      </c>
      <c r="H43" s="87">
        <v>1</v>
      </c>
      <c r="I43" s="87">
        <v>11</v>
      </c>
      <c r="J43" s="88">
        <f t="shared" si="0"/>
        <v>0.72727272727272729</v>
      </c>
    </row>
    <row r="44" spans="1:10" x14ac:dyDescent="0.25">
      <c r="A44" s="50" t="s">
        <v>121</v>
      </c>
      <c r="B44" s="50" t="s">
        <v>122</v>
      </c>
      <c r="C44" s="50" t="s">
        <v>123</v>
      </c>
      <c r="D44" s="69">
        <v>0</v>
      </c>
      <c r="E44" s="69">
        <v>87</v>
      </c>
      <c r="F44" s="69">
        <v>0</v>
      </c>
      <c r="G44" s="69">
        <f t="shared" si="1"/>
        <v>87</v>
      </c>
      <c r="H44" s="69">
        <v>0</v>
      </c>
      <c r="I44" s="85">
        <v>101</v>
      </c>
      <c r="J44" s="70">
        <f t="shared" si="0"/>
        <v>0.86138613861386137</v>
      </c>
    </row>
    <row r="45" spans="1:10" x14ac:dyDescent="0.25">
      <c r="A45" s="50" t="s">
        <v>124</v>
      </c>
      <c r="B45" s="50" t="s">
        <v>122</v>
      </c>
      <c r="C45" s="50" t="s">
        <v>125</v>
      </c>
      <c r="D45" s="69">
        <v>0</v>
      </c>
      <c r="E45" s="69">
        <v>28</v>
      </c>
      <c r="F45" s="69">
        <v>3</v>
      </c>
      <c r="G45" s="69">
        <f t="shared" si="1"/>
        <v>31</v>
      </c>
      <c r="H45" s="69">
        <v>0</v>
      </c>
      <c r="I45" s="85">
        <v>24</v>
      </c>
      <c r="J45" s="70">
        <f t="shared" si="0"/>
        <v>1.2916666666666667</v>
      </c>
    </row>
    <row r="46" spans="1:10" x14ac:dyDescent="0.25">
      <c r="A46" s="50" t="s">
        <v>126</v>
      </c>
      <c r="B46" s="50" t="s">
        <v>127</v>
      </c>
      <c r="C46" s="50" t="s">
        <v>127</v>
      </c>
      <c r="D46" s="69">
        <v>2</v>
      </c>
      <c r="E46" s="69">
        <v>37</v>
      </c>
      <c r="F46" s="69">
        <v>0</v>
      </c>
      <c r="G46" s="69">
        <f t="shared" si="1"/>
        <v>39</v>
      </c>
      <c r="H46" s="69">
        <v>1</v>
      </c>
      <c r="I46" s="85">
        <v>39</v>
      </c>
      <c r="J46" s="70">
        <f t="shared" si="0"/>
        <v>1</v>
      </c>
    </row>
    <row r="47" spans="1:10" x14ac:dyDescent="0.25">
      <c r="A47" s="50" t="s">
        <v>128</v>
      </c>
      <c r="B47" s="50" t="s">
        <v>129</v>
      </c>
      <c r="C47" s="50" t="s">
        <v>130</v>
      </c>
      <c r="D47" s="69">
        <v>2</v>
      </c>
      <c r="E47" s="69">
        <v>38</v>
      </c>
      <c r="F47" s="69">
        <v>0</v>
      </c>
      <c r="G47" s="69">
        <f t="shared" si="1"/>
        <v>40</v>
      </c>
      <c r="H47" s="69">
        <v>1</v>
      </c>
      <c r="I47" s="85">
        <v>34</v>
      </c>
      <c r="J47" s="70">
        <f t="shared" si="0"/>
        <v>1.1764705882352942</v>
      </c>
    </row>
    <row r="48" spans="1:10" x14ac:dyDescent="0.25">
      <c r="A48" s="50" t="s">
        <v>131</v>
      </c>
      <c r="B48" s="50" t="s">
        <v>132</v>
      </c>
      <c r="C48" s="50" t="s">
        <v>133</v>
      </c>
      <c r="D48" s="69">
        <v>2</v>
      </c>
      <c r="E48" s="69">
        <v>17</v>
      </c>
      <c r="F48" s="69">
        <v>0</v>
      </c>
      <c r="G48" s="69">
        <f t="shared" si="1"/>
        <v>19</v>
      </c>
      <c r="H48" s="69">
        <v>0</v>
      </c>
      <c r="I48" s="85">
        <v>19</v>
      </c>
      <c r="J48" s="70">
        <f t="shared" si="0"/>
        <v>1</v>
      </c>
    </row>
    <row r="49" spans="1:17" x14ac:dyDescent="0.25">
      <c r="A49" s="86" t="s">
        <v>134</v>
      </c>
      <c r="B49" s="86" t="s">
        <v>135</v>
      </c>
      <c r="C49" s="86" t="s">
        <v>136</v>
      </c>
      <c r="D49" s="87">
        <v>6</v>
      </c>
      <c r="E49" s="87">
        <v>79</v>
      </c>
      <c r="F49" s="87">
        <v>0</v>
      </c>
      <c r="G49" s="87">
        <f t="shared" si="1"/>
        <v>85</v>
      </c>
      <c r="H49" s="87">
        <v>0</v>
      </c>
      <c r="I49" s="87">
        <v>107</v>
      </c>
      <c r="J49" s="88">
        <f t="shared" si="0"/>
        <v>0.79439252336448596</v>
      </c>
    </row>
    <row r="50" spans="1:17" x14ac:dyDescent="0.25">
      <c r="A50" s="50" t="s">
        <v>137</v>
      </c>
      <c r="B50" s="50" t="s">
        <v>138</v>
      </c>
      <c r="C50" s="50" t="s">
        <v>139</v>
      </c>
      <c r="D50" s="69">
        <v>14</v>
      </c>
      <c r="E50" s="69">
        <v>89</v>
      </c>
      <c r="F50" s="69">
        <v>0</v>
      </c>
      <c r="G50" s="69">
        <f t="shared" si="1"/>
        <v>103</v>
      </c>
      <c r="H50" s="69">
        <v>9</v>
      </c>
      <c r="I50" s="85">
        <v>80</v>
      </c>
      <c r="J50" s="70">
        <f t="shared" si="0"/>
        <v>1.2875000000000001</v>
      </c>
    </row>
    <row r="51" spans="1:17" x14ac:dyDescent="0.25">
      <c r="A51" s="50" t="s">
        <v>140</v>
      </c>
      <c r="B51" s="50" t="s">
        <v>141</v>
      </c>
      <c r="C51" s="50" t="s">
        <v>142</v>
      </c>
      <c r="D51" s="69">
        <v>6</v>
      </c>
      <c r="E51" s="69">
        <v>71</v>
      </c>
      <c r="F51" s="69">
        <v>0</v>
      </c>
      <c r="G51" s="69">
        <f t="shared" si="1"/>
        <v>77</v>
      </c>
      <c r="H51" s="69">
        <v>5</v>
      </c>
      <c r="I51" s="85">
        <v>71</v>
      </c>
      <c r="J51" s="70">
        <f t="shared" si="0"/>
        <v>1.0845070422535212</v>
      </c>
    </row>
    <row r="52" spans="1:17" x14ac:dyDescent="0.25">
      <c r="A52" s="50" t="s">
        <v>143</v>
      </c>
      <c r="B52" s="50" t="s">
        <v>144</v>
      </c>
      <c r="C52" s="50" t="s">
        <v>145</v>
      </c>
      <c r="D52" s="69">
        <v>3</v>
      </c>
      <c r="E52" s="69">
        <v>28</v>
      </c>
      <c r="F52" s="69">
        <v>0</v>
      </c>
      <c r="G52" s="69">
        <f t="shared" si="1"/>
        <v>31</v>
      </c>
      <c r="H52" s="69">
        <v>3</v>
      </c>
      <c r="I52" s="69">
        <v>34</v>
      </c>
      <c r="J52" s="70">
        <f t="shared" si="0"/>
        <v>0.91176470588235292</v>
      </c>
    </row>
    <row r="53" spans="1:17" x14ac:dyDescent="0.25">
      <c r="A53" s="86" t="s">
        <v>146</v>
      </c>
      <c r="B53" s="86" t="s">
        <v>147</v>
      </c>
      <c r="C53" s="86" t="s">
        <v>148</v>
      </c>
      <c r="D53" s="87">
        <v>2</v>
      </c>
      <c r="E53" s="87">
        <v>8</v>
      </c>
      <c r="F53" s="87">
        <v>0</v>
      </c>
      <c r="G53" s="87">
        <f t="shared" si="1"/>
        <v>10</v>
      </c>
      <c r="H53" s="87">
        <v>0</v>
      </c>
      <c r="I53" s="87">
        <v>14</v>
      </c>
      <c r="J53" s="88">
        <f t="shared" si="0"/>
        <v>0.7142857142857143</v>
      </c>
    </row>
    <row r="54" spans="1:17" x14ac:dyDescent="0.25">
      <c r="A54" s="50" t="s">
        <v>149</v>
      </c>
      <c r="B54" s="50" t="s">
        <v>147</v>
      </c>
      <c r="C54" s="50" t="s">
        <v>150</v>
      </c>
      <c r="D54" s="69">
        <v>3</v>
      </c>
      <c r="E54" s="69">
        <v>21</v>
      </c>
      <c r="F54" s="69">
        <v>0</v>
      </c>
      <c r="G54" s="69">
        <f t="shared" si="1"/>
        <v>24</v>
      </c>
      <c r="H54" s="69">
        <v>0</v>
      </c>
      <c r="I54" s="85">
        <v>22</v>
      </c>
      <c r="J54" s="70">
        <f t="shared" si="0"/>
        <v>1.0909090909090908</v>
      </c>
    </row>
    <row r="55" spans="1:17" x14ac:dyDescent="0.25">
      <c r="A55" s="50" t="s">
        <v>151</v>
      </c>
      <c r="B55" s="50" t="s">
        <v>152</v>
      </c>
      <c r="C55" s="50" t="s">
        <v>153</v>
      </c>
      <c r="D55" s="69">
        <v>5</v>
      </c>
      <c r="E55" s="69">
        <v>59</v>
      </c>
      <c r="F55" s="69">
        <v>0</v>
      </c>
      <c r="G55" s="69">
        <f t="shared" si="1"/>
        <v>64</v>
      </c>
      <c r="H55" s="69">
        <v>4</v>
      </c>
      <c r="I55" s="85">
        <v>51</v>
      </c>
      <c r="J55" s="70">
        <f t="shared" si="0"/>
        <v>1.2549019607843137</v>
      </c>
    </row>
    <row r="56" spans="1:17" x14ac:dyDescent="0.25">
      <c r="A56" s="50" t="s">
        <v>154</v>
      </c>
      <c r="B56" s="50" t="s">
        <v>155</v>
      </c>
      <c r="C56" s="50" t="s">
        <v>156</v>
      </c>
      <c r="D56" s="69">
        <v>0</v>
      </c>
      <c r="E56" s="69">
        <v>21</v>
      </c>
      <c r="F56" s="69">
        <v>0</v>
      </c>
      <c r="G56" s="69">
        <f t="shared" si="1"/>
        <v>21</v>
      </c>
      <c r="H56" s="69">
        <v>0</v>
      </c>
      <c r="I56" s="85">
        <v>17</v>
      </c>
      <c r="J56" s="70">
        <f t="shared" si="0"/>
        <v>1.2352941176470589</v>
      </c>
    </row>
    <row r="57" spans="1:17" x14ac:dyDescent="0.25">
      <c r="A57" s="50" t="s">
        <v>157</v>
      </c>
      <c r="B57" s="50" t="s">
        <v>155</v>
      </c>
      <c r="C57" s="50" t="s">
        <v>158</v>
      </c>
      <c r="D57" s="69">
        <v>0</v>
      </c>
      <c r="E57" s="69">
        <v>19</v>
      </c>
      <c r="F57" s="69">
        <v>0</v>
      </c>
      <c r="G57" s="69">
        <f t="shared" si="1"/>
        <v>19</v>
      </c>
      <c r="H57" s="69">
        <v>0</v>
      </c>
      <c r="I57" s="85">
        <v>18</v>
      </c>
      <c r="J57" s="70">
        <f t="shared" si="0"/>
        <v>1.0555555555555556</v>
      </c>
    </row>
    <row r="58" spans="1:17" x14ac:dyDescent="0.25">
      <c r="A58" s="50" t="s">
        <v>159</v>
      </c>
      <c r="B58" s="50" t="s">
        <v>160</v>
      </c>
      <c r="C58" s="50" t="s">
        <v>161</v>
      </c>
      <c r="D58" s="69">
        <v>4</v>
      </c>
      <c r="E58" s="69">
        <v>36</v>
      </c>
      <c r="F58" s="69">
        <v>0</v>
      </c>
      <c r="G58" s="69">
        <f t="shared" si="1"/>
        <v>40</v>
      </c>
      <c r="H58" s="69">
        <v>2</v>
      </c>
      <c r="I58" s="85">
        <v>28</v>
      </c>
      <c r="J58" s="70">
        <f t="shared" si="0"/>
        <v>1.4285714285714286</v>
      </c>
    </row>
    <row r="59" spans="1:17" x14ac:dyDescent="0.25">
      <c r="A59" s="50" t="s">
        <v>162</v>
      </c>
      <c r="B59" s="50" t="s">
        <v>163</v>
      </c>
      <c r="C59" s="50" t="s">
        <v>164</v>
      </c>
      <c r="D59" s="69">
        <v>1</v>
      </c>
      <c r="E59" s="69">
        <v>58</v>
      </c>
      <c r="F59" s="69">
        <v>0</v>
      </c>
      <c r="G59" s="69">
        <f t="shared" si="1"/>
        <v>59</v>
      </c>
      <c r="H59" s="69">
        <v>1</v>
      </c>
      <c r="I59" s="85">
        <v>50</v>
      </c>
      <c r="J59" s="70">
        <f t="shared" si="0"/>
        <v>1.18</v>
      </c>
    </row>
    <row r="60" spans="1:17" x14ac:dyDescent="0.25">
      <c r="A60" s="50" t="s">
        <v>165</v>
      </c>
      <c r="B60" s="50" t="s">
        <v>166</v>
      </c>
      <c r="C60" s="50" t="s">
        <v>167</v>
      </c>
      <c r="D60" s="69">
        <v>8</v>
      </c>
      <c r="E60" s="69">
        <v>151</v>
      </c>
      <c r="F60" s="69">
        <v>0</v>
      </c>
      <c r="G60" s="69">
        <f t="shared" si="1"/>
        <v>159</v>
      </c>
      <c r="H60" s="69">
        <v>3</v>
      </c>
      <c r="I60" s="85">
        <v>82</v>
      </c>
      <c r="J60" s="70">
        <f t="shared" si="0"/>
        <v>1.9390243902439024</v>
      </c>
    </row>
    <row r="61" spans="1:17" x14ac:dyDescent="0.25">
      <c r="A61" s="50" t="s">
        <v>168</v>
      </c>
      <c r="B61" s="50" t="s">
        <v>169</v>
      </c>
      <c r="C61" s="50" t="s">
        <v>170</v>
      </c>
      <c r="D61" s="69">
        <v>1</v>
      </c>
      <c r="E61" s="69">
        <v>22</v>
      </c>
      <c r="F61" s="69">
        <v>0</v>
      </c>
      <c r="G61" s="69">
        <f t="shared" si="1"/>
        <v>23</v>
      </c>
      <c r="H61" s="69">
        <v>1</v>
      </c>
      <c r="I61" s="85">
        <v>22</v>
      </c>
      <c r="J61" s="70">
        <f t="shared" si="0"/>
        <v>1.0454545454545454</v>
      </c>
      <c r="Q61" t="s">
        <v>87</v>
      </c>
    </row>
    <row r="62" spans="1:17" x14ac:dyDescent="0.25">
      <c r="A62" s="50" t="s">
        <v>171</v>
      </c>
      <c r="B62" s="50" t="s">
        <v>172</v>
      </c>
      <c r="C62" s="50" t="s">
        <v>172</v>
      </c>
      <c r="D62" s="69">
        <v>9</v>
      </c>
      <c r="E62" s="69">
        <v>106</v>
      </c>
      <c r="F62" s="69">
        <v>0</v>
      </c>
      <c r="G62" s="69">
        <f t="shared" si="1"/>
        <v>115</v>
      </c>
      <c r="H62" s="69">
        <v>2</v>
      </c>
      <c r="I62" s="85">
        <v>127</v>
      </c>
      <c r="J62" s="70">
        <f t="shared" si="0"/>
        <v>0.90551181102362199</v>
      </c>
    </row>
    <row r="63" spans="1:17" x14ac:dyDescent="0.25">
      <c r="A63" s="50" t="s">
        <v>173</v>
      </c>
      <c r="B63" s="50" t="s">
        <v>174</v>
      </c>
      <c r="C63" s="50" t="s">
        <v>175</v>
      </c>
      <c r="D63" s="69">
        <v>2</v>
      </c>
      <c r="E63" s="69">
        <v>21</v>
      </c>
      <c r="F63" s="69">
        <v>0</v>
      </c>
      <c r="G63" s="69">
        <f t="shared" si="1"/>
        <v>23</v>
      </c>
      <c r="H63" s="69">
        <v>0</v>
      </c>
      <c r="I63" s="69">
        <v>21</v>
      </c>
      <c r="J63" s="70">
        <f t="shared" si="0"/>
        <v>1.0952380952380953</v>
      </c>
    </row>
    <row r="64" spans="1:17" x14ac:dyDescent="0.25">
      <c r="A64" s="50" t="s">
        <v>176</v>
      </c>
      <c r="B64" s="50" t="s">
        <v>177</v>
      </c>
      <c r="C64" s="50" t="s">
        <v>178</v>
      </c>
      <c r="D64" s="69">
        <v>1</v>
      </c>
      <c r="E64" s="69">
        <v>20</v>
      </c>
      <c r="F64" s="69">
        <v>0</v>
      </c>
      <c r="G64" s="69">
        <f t="shared" si="1"/>
        <v>21</v>
      </c>
      <c r="H64" s="69">
        <v>0</v>
      </c>
      <c r="I64" s="85">
        <v>22</v>
      </c>
      <c r="J64" s="70">
        <f t="shared" si="0"/>
        <v>0.95454545454545459</v>
      </c>
    </row>
    <row r="65" spans="1:10" x14ac:dyDescent="0.25">
      <c r="A65" s="50" t="s">
        <v>181</v>
      </c>
      <c r="B65" s="50" t="s">
        <v>180</v>
      </c>
      <c r="C65" s="50" t="s">
        <v>418</v>
      </c>
      <c r="D65" s="69">
        <v>3</v>
      </c>
      <c r="E65" s="69">
        <v>145</v>
      </c>
      <c r="F65" s="69">
        <v>0</v>
      </c>
      <c r="G65" s="69">
        <f t="shared" si="1"/>
        <v>148</v>
      </c>
      <c r="H65" s="69">
        <v>0</v>
      </c>
      <c r="I65" s="85">
        <v>162</v>
      </c>
      <c r="J65" s="70">
        <f t="shared" si="0"/>
        <v>0.9135802469135802</v>
      </c>
    </row>
    <row r="66" spans="1:10" x14ac:dyDescent="0.25">
      <c r="A66" s="50" t="s">
        <v>183</v>
      </c>
      <c r="B66" s="50" t="s">
        <v>180</v>
      </c>
      <c r="C66" s="50" t="s">
        <v>184</v>
      </c>
      <c r="D66" s="69">
        <v>8</v>
      </c>
      <c r="E66" s="69">
        <v>148</v>
      </c>
      <c r="F66" s="69">
        <v>0</v>
      </c>
      <c r="G66" s="69">
        <f t="shared" si="1"/>
        <v>156</v>
      </c>
      <c r="H66" s="69">
        <v>0</v>
      </c>
      <c r="I66" s="85">
        <v>164</v>
      </c>
      <c r="J66" s="70">
        <f t="shared" si="0"/>
        <v>0.95121951219512191</v>
      </c>
    </row>
    <row r="67" spans="1:10" x14ac:dyDescent="0.25">
      <c r="A67" s="50" t="s">
        <v>187</v>
      </c>
      <c r="B67" s="50" t="s">
        <v>180</v>
      </c>
      <c r="C67" s="50" t="s">
        <v>188</v>
      </c>
      <c r="D67" s="69">
        <v>0</v>
      </c>
      <c r="E67" s="69">
        <v>30</v>
      </c>
      <c r="F67" s="69">
        <v>0</v>
      </c>
      <c r="G67" s="69">
        <f t="shared" si="1"/>
        <v>30</v>
      </c>
      <c r="H67" s="69">
        <v>0</v>
      </c>
      <c r="I67" s="85">
        <v>34</v>
      </c>
      <c r="J67" s="70">
        <f t="shared" si="0"/>
        <v>0.88235294117647056</v>
      </c>
    </row>
    <row r="68" spans="1:10" s="20" customFormat="1" x14ac:dyDescent="0.25">
      <c r="A68" s="50" t="s">
        <v>189</v>
      </c>
      <c r="B68" s="50" t="s">
        <v>180</v>
      </c>
      <c r="C68" s="50" t="s">
        <v>190</v>
      </c>
      <c r="D68" s="69">
        <v>10</v>
      </c>
      <c r="E68" s="69">
        <v>117</v>
      </c>
      <c r="F68" s="69">
        <v>0</v>
      </c>
      <c r="G68" s="69">
        <f t="shared" si="1"/>
        <v>127</v>
      </c>
      <c r="H68" s="69">
        <v>0</v>
      </c>
      <c r="I68" s="69">
        <v>133</v>
      </c>
      <c r="J68" s="70">
        <f t="shared" si="0"/>
        <v>0.95488721804511278</v>
      </c>
    </row>
    <row r="69" spans="1:10" x14ac:dyDescent="0.25">
      <c r="A69" s="50" t="s">
        <v>405</v>
      </c>
      <c r="B69" s="50" t="s">
        <v>180</v>
      </c>
      <c r="C69" s="50" t="s">
        <v>419</v>
      </c>
      <c r="D69" s="69">
        <v>0</v>
      </c>
      <c r="E69" s="69">
        <v>138</v>
      </c>
      <c r="F69" s="69">
        <v>0</v>
      </c>
      <c r="G69" s="69">
        <f t="shared" si="1"/>
        <v>138</v>
      </c>
      <c r="H69" s="69">
        <v>0</v>
      </c>
      <c r="I69" s="85">
        <v>146</v>
      </c>
      <c r="J69" s="70">
        <f t="shared" si="0"/>
        <v>0.9452054794520548</v>
      </c>
    </row>
    <row r="70" spans="1:10" x14ac:dyDescent="0.25">
      <c r="A70" s="50" t="s">
        <v>191</v>
      </c>
      <c r="B70" s="50" t="s">
        <v>180</v>
      </c>
      <c r="C70" s="50" t="s">
        <v>192</v>
      </c>
      <c r="D70" s="69">
        <v>1</v>
      </c>
      <c r="E70" s="69">
        <v>77</v>
      </c>
      <c r="F70" s="69">
        <v>0</v>
      </c>
      <c r="G70" s="69">
        <f t="shared" si="1"/>
        <v>78</v>
      </c>
      <c r="H70" s="69">
        <v>0</v>
      </c>
      <c r="I70" s="85">
        <v>79</v>
      </c>
      <c r="J70" s="70">
        <f t="shared" si="0"/>
        <v>0.98734177215189878</v>
      </c>
    </row>
    <row r="71" spans="1:10" x14ac:dyDescent="0.25">
      <c r="A71" s="50" t="s">
        <v>402</v>
      </c>
      <c r="B71" s="50" t="s">
        <v>180</v>
      </c>
      <c r="C71" s="50" t="s">
        <v>186</v>
      </c>
      <c r="D71" s="69">
        <v>2</v>
      </c>
      <c r="E71" s="69">
        <v>236</v>
      </c>
      <c r="F71" s="69">
        <v>0</v>
      </c>
      <c r="G71" s="69">
        <f t="shared" si="1"/>
        <v>238</v>
      </c>
      <c r="H71" s="69">
        <v>0</v>
      </c>
      <c r="I71" s="85">
        <v>258</v>
      </c>
      <c r="J71" s="70">
        <f t="shared" si="0"/>
        <v>0.92248062015503873</v>
      </c>
    </row>
    <row r="72" spans="1:10" x14ac:dyDescent="0.25">
      <c r="A72" s="50" t="s">
        <v>193</v>
      </c>
      <c r="B72" s="50" t="s">
        <v>180</v>
      </c>
      <c r="C72" s="50" t="s">
        <v>194</v>
      </c>
      <c r="D72" s="69">
        <v>1</v>
      </c>
      <c r="E72" s="69">
        <v>41</v>
      </c>
      <c r="F72" s="69">
        <v>0</v>
      </c>
      <c r="G72" s="69">
        <f t="shared" si="1"/>
        <v>42</v>
      </c>
      <c r="H72" s="69">
        <v>0</v>
      </c>
      <c r="I72" s="85">
        <v>43</v>
      </c>
      <c r="J72" s="70">
        <f t="shared" si="0"/>
        <v>0.97674418604651159</v>
      </c>
    </row>
    <row r="73" spans="1:10" x14ac:dyDescent="0.25">
      <c r="A73" s="86" t="s">
        <v>195</v>
      </c>
      <c r="B73" s="86" t="s">
        <v>180</v>
      </c>
      <c r="C73" s="86" t="s">
        <v>196</v>
      </c>
      <c r="D73" s="87">
        <v>1</v>
      </c>
      <c r="E73" s="87">
        <v>139</v>
      </c>
      <c r="F73" s="87">
        <v>0</v>
      </c>
      <c r="G73" s="87">
        <f t="shared" si="1"/>
        <v>140</v>
      </c>
      <c r="H73" s="87">
        <v>0</v>
      </c>
      <c r="I73" s="87">
        <v>182</v>
      </c>
      <c r="J73" s="88">
        <f t="shared" si="0"/>
        <v>0.76923076923076927</v>
      </c>
    </row>
    <row r="74" spans="1:10" x14ac:dyDescent="0.25">
      <c r="A74" s="50" t="s">
        <v>197</v>
      </c>
      <c r="B74" s="50" t="s">
        <v>180</v>
      </c>
      <c r="C74" s="50" t="s">
        <v>198</v>
      </c>
      <c r="D74" s="69">
        <v>15</v>
      </c>
      <c r="E74" s="69">
        <v>884</v>
      </c>
      <c r="F74" s="69">
        <v>0</v>
      </c>
      <c r="G74" s="69">
        <f t="shared" si="1"/>
        <v>899</v>
      </c>
      <c r="H74" s="69">
        <v>1</v>
      </c>
      <c r="I74" s="85">
        <v>725</v>
      </c>
      <c r="J74" s="70">
        <f t="shared" si="0"/>
        <v>1.24</v>
      </c>
    </row>
    <row r="75" spans="1:10" s="20" customFormat="1" x14ac:dyDescent="0.25">
      <c r="A75" s="86" t="s">
        <v>199</v>
      </c>
      <c r="B75" s="86" t="s">
        <v>180</v>
      </c>
      <c r="C75" s="86" t="s">
        <v>200</v>
      </c>
      <c r="D75" s="87">
        <v>0</v>
      </c>
      <c r="E75" s="87">
        <v>121</v>
      </c>
      <c r="F75" s="87">
        <v>0</v>
      </c>
      <c r="G75" s="87">
        <f t="shared" si="1"/>
        <v>121</v>
      </c>
      <c r="H75" s="87">
        <v>0</v>
      </c>
      <c r="I75" s="87">
        <v>158</v>
      </c>
      <c r="J75" s="88">
        <f t="shared" si="0"/>
        <v>0.76582278481012656</v>
      </c>
    </row>
    <row r="76" spans="1:10" s="20" customFormat="1" x14ac:dyDescent="0.25">
      <c r="A76" s="50" t="s">
        <v>201</v>
      </c>
      <c r="B76" s="50" t="s">
        <v>180</v>
      </c>
      <c r="C76" s="50" t="s">
        <v>436</v>
      </c>
      <c r="D76" s="69">
        <v>8</v>
      </c>
      <c r="E76" s="69">
        <v>706</v>
      </c>
      <c r="F76" s="69">
        <v>0</v>
      </c>
      <c r="G76" s="69">
        <f t="shared" si="1"/>
        <v>714</v>
      </c>
      <c r="H76" s="69">
        <v>8</v>
      </c>
      <c r="I76" s="69">
        <v>612</v>
      </c>
      <c r="J76" s="70">
        <f t="shared" si="0"/>
        <v>1.1666666666666667</v>
      </c>
    </row>
    <row r="77" spans="1:10" s="20" customFormat="1" x14ac:dyDescent="0.25">
      <c r="A77" s="50" t="s">
        <v>203</v>
      </c>
      <c r="B77" s="50" t="s">
        <v>180</v>
      </c>
      <c r="C77" s="50" t="s">
        <v>437</v>
      </c>
      <c r="D77" s="69">
        <v>11</v>
      </c>
      <c r="E77" s="69">
        <v>313</v>
      </c>
      <c r="F77" s="69">
        <v>0</v>
      </c>
      <c r="G77" s="69">
        <f t="shared" si="1"/>
        <v>324</v>
      </c>
      <c r="H77" s="69">
        <v>3</v>
      </c>
      <c r="I77" s="69">
        <v>333</v>
      </c>
      <c r="J77" s="70">
        <f t="shared" si="0"/>
        <v>0.97297297297297303</v>
      </c>
    </row>
    <row r="78" spans="1:10" s="20" customFormat="1" x14ac:dyDescent="0.25">
      <c r="A78" s="50" t="s">
        <v>411</v>
      </c>
      <c r="B78" s="50" t="s">
        <v>180</v>
      </c>
      <c r="C78" s="50" t="s">
        <v>438</v>
      </c>
      <c r="D78" s="69">
        <v>8</v>
      </c>
      <c r="E78" s="69">
        <v>174</v>
      </c>
      <c r="F78" s="69">
        <v>0</v>
      </c>
      <c r="G78" s="69">
        <f t="shared" si="1"/>
        <v>182</v>
      </c>
      <c r="H78" s="69">
        <v>6</v>
      </c>
      <c r="I78" s="69">
        <v>190</v>
      </c>
      <c r="J78" s="70">
        <f t="shared" ref="J78:J117" si="2">G78/I78</f>
        <v>0.95789473684210524</v>
      </c>
    </row>
    <row r="79" spans="1:10" x14ac:dyDescent="0.25">
      <c r="A79" s="50" t="s">
        <v>205</v>
      </c>
      <c r="B79" s="50" t="s">
        <v>180</v>
      </c>
      <c r="C79" s="50" t="s">
        <v>206</v>
      </c>
      <c r="D79" s="69">
        <v>3</v>
      </c>
      <c r="E79" s="69">
        <v>46</v>
      </c>
      <c r="F79" s="69">
        <v>0</v>
      </c>
      <c r="G79" s="69">
        <f>SUM(D79:F79)</f>
        <v>49</v>
      </c>
      <c r="H79" s="69">
        <v>0</v>
      </c>
      <c r="I79" s="85">
        <v>42</v>
      </c>
      <c r="J79" s="70">
        <f>G79/I79</f>
        <v>1.1666666666666667</v>
      </c>
    </row>
    <row r="80" spans="1:10" x14ac:dyDescent="0.25">
      <c r="A80" s="50" t="s">
        <v>207</v>
      </c>
      <c r="B80" s="50" t="s">
        <v>208</v>
      </c>
      <c r="C80" s="50" t="s">
        <v>208</v>
      </c>
      <c r="D80" s="69">
        <v>1</v>
      </c>
      <c r="E80" s="69">
        <v>36</v>
      </c>
      <c r="F80" s="69">
        <v>0</v>
      </c>
      <c r="G80" s="69">
        <f t="shared" ref="G80:G116" si="3">SUM(D80:F80)</f>
        <v>37</v>
      </c>
      <c r="H80" s="69">
        <v>0</v>
      </c>
      <c r="I80" s="85">
        <v>39</v>
      </c>
      <c r="J80" s="70">
        <f t="shared" si="2"/>
        <v>0.94871794871794868</v>
      </c>
    </row>
    <row r="81" spans="1:10" x14ac:dyDescent="0.25">
      <c r="A81" s="50" t="s">
        <v>209</v>
      </c>
      <c r="B81" s="50" t="s">
        <v>210</v>
      </c>
      <c r="C81" s="50" t="s">
        <v>211</v>
      </c>
      <c r="D81" s="69">
        <v>1</v>
      </c>
      <c r="E81" s="69">
        <v>18</v>
      </c>
      <c r="F81" s="69">
        <v>0</v>
      </c>
      <c r="G81" s="69">
        <f t="shared" si="3"/>
        <v>19</v>
      </c>
      <c r="H81" s="69">
        <v>1</v>
      </c>
      <c r="I81" s="85">
        <v>10</v>
      </c>
      <c r="J81" s="70">
        <f t="shared" si="2"/>
        <v>1.9</v>
      </c>
    </row>
    <row r="82" spans="1:10" x14ac:dyDescent="0.25">
      <c r="A82" s="58" t="s">
        <v>422</v>
      </c>
      <c r="B82" s="50" t="s">
        <v>210</v>
      </c>
      <c r="C82" s="50" t="s">
        <v>423</v>
      </c>
      <c r="D82" s="69">
        <v>0</v>
      </c>
      <c r="E82" s="69">
        <v>9</v>
      </c>
      <c r="F82" s="69">
        <v>0</v>
      </c>
      <c r="G82" s="69">
        <f t="shared" si="3"/>
        <v>9</v>
      </c>
      <c r="H82" s="69">
        <v>0</v>
      </c>
      <c r="I82" s="85">
        <v>9</v>
      </c>
      <c r="J82" s="70">
        <f t="shared" si="2"/>
        <v>1</v>
      </c>
    </row>
    <row r="83" spans="1:10" x14ac:dyDescent="0.25">
      <c r="A83" s="50" t="s">
        <v>212</v>
      </c>
      <c r="B83" s="50" t="s">
        <v>213</v>
      </c>
      <c r="C83" s="50" t="s">
        <v>214</v>
      </c>
      <c r="D83" s="69">
        <v>2</v>
      </c>
      <c r="E83" s="69">
        <v>54</v>
      </c>
      <c r="F83" s="69">
        <v>0</v>
      </c>
      <c r="G83" s="69">
        <f t="shared" si="3"/>
        <v>56</v>
      </c>
      <c r="H83" s="69">
        <v>0</v>
      </c>
      <c r="I83" s="85">
        <v>51</v>
      </c>
      <c r="J83" s="70">
        <f t="shared" si="2"/>
        <v>1.0980392156862746</v>
      </c>
    </row>
    <row r="84" spans="1:10" x14ac:dyDescent="0.25">
      <c r="A84" s="50" t="s">
        <v>215</v>
      </c>
      <c r="B84" s="50" t="s">
        <v>216</v>
      </c>
      <c r="C84" s="50" t="s">
        <v>216</v>
      </c>
      <c r="D84" s="69">
        <v>0</v>
      </c>
      <c r="E84" s="69">
        <v>54</v>
      </c>
      <c r="F84" s="69">
        <v>0</v>
      </c>
      <c r="G84" s="69">
        <f t="shared" si="3"/>
        <v>54</v>
      </c>
      <c r="H84" s="69">
        <v>0</v>
      </c>
      <c r="I84" s="85">
        <v>38</v>
      </c>
      <c r="J84" s="70">
        <f t="shared" si="2"/>
        <v>1.4210526315789473</v>
      </c>
    </row>
    <row r="85" spans="1:10" s="20" customFormat="1" x14ac:dyDescent="0.25">
      <c r="A85" s="50" t="s">
        <v>217</v>
      </c>
      <c r="B85" s="50" t="s">
        <v>216</v>
      </c>
      <c r="C85" s="50" t="s">
        <v>47</v>
      </c>
      <c r="D85" s="69">
        <v>1</v>
      </c>
      <c r="E85" s="69">
        <v>22</v>
      </c>
      <c r="F85" s="69">
        <v>0</v>
      </c>
      <c r="G85" s="69">
        <f t="shared" si="3"/>
        <v>23</v>
      </c>
      <c r="H85" s="69">
        <v>1</v>
      </c>
      <c r="I85" s="69">
        <v>13</v>
      </c>
      <c r="J85" s="70">
        <f t="shared" si="2"/>
        <v>1.7692307692307692</v>
      </c>
    </row>
    <row r="86" spans="1:10" x14ac:dyDescent="0.25">
      <c r="A86" s="50" t="s">
        <v>218</v>
      </c>
      <c r="B86" s="50" t="s">
        <v>219</v>
      </c>
      <c r="C86" s="50" t="s">
        <v>220</v>
      </c>
      <c r="D86" s="69">
        <v>3</v>
      </c>
      <c r="E86" s="69">
        <v>186</v>
      </c>
      <c r="F86" s="69">
        <v>0</v>
      </c>
      <c r="G86" s="69">
        <f t="shared" si="3"/>
        <v>189</v>
      </c>
      <c r="H86" s="69">
        <v>3</v>
      </c>
      <c r="I86" s="85">
        <v>144</v>
      </c>
      <c r="J86" s="70">
        <f t="shared" si="2"/>
        <v>1.3125</v>
      </c>
    </row>
    <row r="87" spans="1:10" x14ac:dyDescent="0.25">
      <c r="A87" s="50" t="s">
        <v>221</v>
      </c>
      <c r="B87" s="50" t="s">
        <v>219</v>
      </c>
      <c r="C87" s="50" t="s">
        <v>222</v>
      </c>
      <c r="D87" s="69">
        <v>0</v>
      </c>
      <c r="E87" s="69">
        <v>47</v>
      </c>
      <c r="F87" s="69">
        <v>0</v>
      </c>
      <c r="G87" s="69">
        <f t="shared" si="3"/>
        <v>47</v>
      </c>
      <c r="H87" s="69">
        <v>0</v>
      </c>
      <c r="I87" s="85">
        <v>44</v>
      </c>
      <c r="J87" s="70">
        <f t="shared" si="2"/>
        <v>1.0681818181818181</v>
      </c>
    </row>
    <row r="88" spans="1:10" x14ac:dyDescent="0.25">
      <c r="A88" s="50" t="s">
        <v>223</v>
      </c>
      <c r="B88" s="50" t="s">
        <v>224</v>
      </c>
      <c r="C88" s="50" t="s">
        <v>225</v>
      </c>
      <c r="D88" s="69">
        <v>5</v>
      </c>
      <c r="E88" s="69">
        <v>60</v>
      </c>
      <c r="F88" s="69">
        <v>0</v>
      </c>
      <c r="G88" s="69">
        <f t="shared" si="3"/>
        <v>65</v>
      </c>
      <c r="H88" s="69">
        <v>5</v>
      </c>
      <c r="I88" s="85">
        <v>62</v>
      </c>
      <c r="J88" s="70">
        <f t="shared" si="2"/>
        <v>1.0483870967741935</v>
      </c>
    </row>
    <row r="89" spans="1:10" x14ac:dyDescent="0.25">
      <c r="A89" s="50" t="s">
        <v>226</v>
      </c>
      <c r="B89" s="50" t="s">
        <v>227</v>
      </c>
      <c r="C89" s="50" t="s">
        <v>228</v>
      </c>
      <c r="D89" s="69">
        <v>7</v>
      </c>
      <c r="E89" s="69">
        <v>23</v>
      </c>
      <c r="F89" s="69">
        <v>0</v>
      </c>
      <c r="G89" s="69">
        <f t="shared" si="3"/>
        <v>30</v>
      </c>
      <c r="H89" s="69">
        <v>7</v>
      </c>
      <c r="I89" s="85">
        <v>22</v>
      </c>
      <c r="J89" s="70">
        <f t="shared" si="2"/>
        <v>1.3636363636363635</v>
      </c>
    </row>
    <row r="90" spans="1:10" x14ac:dyDescent="0.25">
      <c r="A90" s="50" t="s">
        <v>229</v>
      </c>
      <c r="B90" s="50" t="s">
        <v>230</v>
      </c>
      <c r="C90" s="50" t="s">
        <v>231</v>
      </c>
      <c r="D90" s="69">
        <v>14</v>
      </c>
      <c r="E90" s="69">
        <v>265</v>
      </c>
      <c r="F90" s="69">
        <v>0</v>
      </c>
      <c r="G90" s="69">
        <f t="shared" si="3"/>
        <v>279</v>
      </c>
      <c r="H90" s="69">
        <v>0</v>
      </c>
      <c r="I90" s="85">
        <v>192</v>
      </c>
      <c r="J90" s="70">
        <f t="shared" si="2"/>
        <v>1.453125</v>
      </c>
    </row>
    <row r="91" spans="1:10" x14ac:dyDescent="0.25">
      <c r="A91" s="50" t="s">
        <v>232</v>
      </c>
      <c r="B91" s="50" t="s">
        <v>233</v>
      </c>
      <c r="C91" s="50" t="s">
        <v>234</v>
      </c>
      <c r="D91" s="69">
        <v>3</v>
      </c>
      <c r="E91" s="69">
        <v>47</v>
      </c>
      <c r="F91" s="69">
        <v>0</v>
      </c>
      <c r="G91" s="69">
        <f t="shared" si="3"/>
        <v>50</v>
      </c>
      <c r="H91" s="69">
        <v>2</v>
      </c>
      <c r="I91" s="85">
        <v>20</v>
      </c>
      <c r="J91" s="70">
        <f t="shared" si="2"/>
        <v>2.5</v>
      </c>
    </row>
    <row r="92" spans="1:10" x14ac:dyDescent="0.25">
      <c r="A92" s="50" t="s">
        <v>235</v>
      </c>
      <c r="B92" s="50" t="s">
        <v>236</v>
      </c>
      <c r="C92" s="50" t="s">
        <v>237</v>
      </c>
      <c r="D92" s="69" t="s">
        <v>502</v>
      </c>
      <c r="E92" s="69" t="s">
        <v>502</v>
      </c>
      <c r="F92" s="69" t="s">
        <v>502</v>
      </c>
      <c r="G92" s="69">
        <f t="shared" si="3"/>
        <v>0</v>
      </c>
      <c r="H92" s="69" t="s">
        <v>502</v>
      </c>
      <c r="I92" s="85">
        <v>0</v>
      </c>
      <c r="J92" s="70">
        <v>0</v>
      </c>
    </row>
    <row r="93" spans="1:10" x14ac:dyDescent="0.25">
      <c r="A93" s="50" t="s">
        <v>238</v>
      </c>
      <c r="B93" s="50" t="s">
        <v>239</v>
      </c>
      <c r="C93" s="50" t="s">
        <v>240</v>
      </c>
      <c r="D93" s="69">
        <v>6</v>
      </c>
      <c r="E93" s="69">
        <v>107</v>
      </c>
      <c r="F93" s="69">
        <v>0</v>
      </c>
      <c r="G93" s="69">
        <f t="shared" si="3"/>
        <v>113</v>
      </c>
      <c r="H93" s="69">
        <v>5</v>
      </c>
      <c r="I93" s="85">
        <v>119</v>
      </c>
      <c r="J93" s="70">
        <f t="shared" si="2"/>
        <v>0.94957983193277307</v>
      </c>
    </row>
    <row r="94" spans="1:10" x14ac:dyDescent="0.25">
      <c r="A94" s="86" t="s">
        <v>244</v>
      </c>
      <c r="B94" s="86" t="s">
        <v>242</v>
      </c>
      <c r="C94" s="86" t="s">
        <v>242</v>
      </c>
      <c r="D94" s="87">
        <v>1</v>
      </c>
      <c r="E94" s="87">
        <v>77</v>
      </c>
      <c r="F94" s="87">
        <v>0</v>
      </c>
      <c r="G94" s="87">
        <f t="shared" si="3"/>
        <v>78</v>
      </c>
      <c r="H94" s="87">
        <v>0</v>
      </c>
      <c r="I94" s="87">
        <v>102</v>
      </c>
      <c r="J94" s="88">
        <f t="shared" si="2"/>
        <v>0.76470588235294112</v>
      </c>
    </row>
    <row r="95" spans="1:10" x14ac:dyDescent="0.25">
      <c r="A95" s="50" t="s">
        <v>245</v>
      </c>
      <c r="B95" s="50" t="s">
        <v>246</v>
      </c>
      <c r="C95" s="50" t="s">
        <v>247</v>
      </c>
      <c r="D95" s="69">
        <v>6</v>
      </c>
      <c r="E95" s="69">
        <v>81</v>
      </c>
      <c r="F95" s="69">
        <v>0</v>
      </c>
      <c r="G95" s="69">
        <f t="shared" si="3"/>
        <v>87</v>
      </c>
      <c r="H95" s="69">
        <v>2</v>
      </c>
      <c r="I95" s="85">
        <v>90</v>
      </c>
      <c r="J95" s="70">
        <f t="shared" si="2"/>
        <v>0.96666666666666667</v>
      </c>
    </row>
    <row r="96" spans="1:10" x14ac:dyDescent="0.25">
      <c r="A96" s="50" t="s">
        <v>248</v>
      </c>
      <c r="B96" s="50" t="s">
        <v>249</v>
      </c>
      <c r="C96" s="50" t="s">
        <v>250</v>
      </c>
      <c r="D96" s="69">
        <v>14</v>
      </c>
      <c r="E96" s="69">
        <v>50</v>
      </c>
      <c r="F96" s="69">
        <v>0</v>
      </c>
      <c r="G96" s="69">
        <f t="shared" si="3"/>
        <v>64</v>
      </c>
      <c r="H96" s="69">
        <v>6</v>
      </c>
      <c r="I96" s="85">
        <v>70</v>
      </c>
      <c r="J96" s="70">
        <f t="shared" si="2"/>
        <v>0.91428571428571426</v>
      </c>
    </row>
    <row r="97" spans="1:10" s="20" customFormat="1" x14ac:dyDescent="0.25">
      <c r="A97" s="50" t="s">
        <v>251</v>
      </c>
      <c r="B97" s="50" t="s">
        <v>252</v>
      </c>
      <c r="C97" s="50" t="s">
        <v>253</v>
      </c>
      <c r="D97" s="69">
        <v>5</v>
      </c>
      <c r="E97" s="69">
        <v>70</v>
      </c>
      <c r="F97" s="69">
        <v>0</v>
      </c>
      <c r="G97" s="69">
        <f t="shared" si="3"/>
        <v>75</v>
      </c>
      <c r="H97" s="69">
        <v>1</v>
      </c>
      <c r="I97" s="69">
        <v>78</v>
      </c>
      <c r="J97" s="70">
        <f t="shared" si="2"/>
        <v>0.96153846153846156</v>
      </c>
    </row>
    <row r="98" spans="1:10" x14ac:dyDescent="0.25">
      <c r="A98" s="50" t="s">
        <v>254</v>
      </c>
      <c r="B98" s="50" t="s">
        <v>255</v>
      </c>
      <c r="C98" s="50" t="s">
        <v>256</v>
      </c>
      <c r="D98" s="69">
        <v>1</v>
      </c>
      <c r="E98" s="69">
        <v>14</v>
      </c>
      <c r="F98" s="69">
        <v>0</v>
      </c>
      <c r="G98" s="69">
        <f t="shared" si="3"/>
        <v>15</v>
      </c>
      <c r="H98" s="69">
        <v>1</v>
      </c>
      <c r="I98" s="85">
        <v>15</v>
      </c>
      <c r="J98" s="70">
        <f t="shared" si="2"/>
        <v>1</v>
      </c>
    </row>
    <row r="99" spans="1:10" x14ac:dyDescent="0.25">
      <c r="A99" s="50" t="s">
        <v>257</v>
      </c>
      <c r="B99" s="50" t="s">
        <v>258</v>
      </c>
      <c r="C99" s="50" t="s">
        <v>259</v>
      </c>
      <c r="D99" s="69">
        <v>2</v>
      </c>
      <c r="E99" s="69">
        <v>69</v>
      </c>
      <c r="F99" s="69">
        <v>0</v>
      </c>
      <c r="G99" s="69">
        <f t="shared" si="3"/>
        <v>71</v>
      </c>
      <c r="H99" s="69">
        <v>0</v>
      </c>
      <c r="I99" s="85">
        <v>68</v>
      </c>
      <c r="J99" s="70">
        <f t="shared" si="2"/>
        <v>1.0441176470588236</v>
      </c>
    </row>
    <row r="100" spans="1:10" s="20" customFormat="1" x14ac:dyDescent="0.25">
      <c r="A100" s="50" t="s">
        <v>403</v>
      </c>
      <c r="B100" s="50" t="s">
        <v>258</v>
      </c>
      <c r="C100" s="50" t="s">
        <v>407</v>
      </c>
      <c r="D100" s="69">
        <v>3</v>
      </c>
      <c r="E100" s="69">
        <v>24</v>
      </c>
      <c r="F100" s="69">
        <v>0</v>
      </c>
      <c r="G100" s="69">
        <f t="shared" si="3"/>
        <v>27</v>
      </c>
      <c r="H100" s="69">
        <v>0</v>
      </c>
      <c r="I100" s="69">
        <v>27</v>
      </c>
      <c r="J100" s="70">
        <f t="shared" si="2"/>
        <v>1</v>
      </c>
    </row>
    <row r="101" spans="1:10" x14ac:dyDescent="0.25">
      <c r="A101" s="50" t="s">
        <v>260</v>
      </c>
      <c r="B101" s="50" t="s">
        <v>258</v>
      </c>
      <c r="C101" s="50" t="s">
        <v>426</v>
      </c>
      <c r="D101" s="69">
        <v>12</v>
      </c>
      <c r="E101" s="69">
        <v>276</v>
      </c>
      <c r="F101" s="69">
        <v>0</v>
      </c>
      <c r="G101" s="69">
        <f t="shared" si="3"/>
        <v>288</v>
      </c>
      <c r="H101" s="69">
        <v>12</v>
      </c>
      <c r="I101" s="85">
        <v>303</v>
      </c>
      <c r="J101" s="70">
        <f t="shared" si="2"/>
        <v>0.95049504950495045</v>
      </c>
    </row>
    <row r="102" spans="1:10" x14ac:dyDescent="0.25">
      <c r="A102" s="50" t="s">
        <v>262</v>
      </c>
      <c r="B102" s="50" t="s">
        <v>258</v>
      </c>
      <c r="C102" s="50" t="s">
        <v>427</v>
      </c>
      <c r="D102" s="69">
        <v>0</v>
      </c>
      <c r="E102" s="69">
        <v>14</v>
      </c>
      <c r="F102" s="69">
        <v>0</v>
      </c>
      <c r="G102" s="69">
        <f t="shared" si="3"/>
        <v>14</v>
      </c>
      <c r="H102" s="69">
        <v>0</v>
      </c>
      <c r="I102" s="85">
        <v>16</v>
      </c>
      <c r="J102" s="70">
        <f t="shared" si="2"/>
        <v>0.875</v>
      </c>
    </row>
    <row r="103" spans="1:10" x14ac:dyDescent="0.25">
      <c r="A103" s="50" t="s">
        <v>264</v>
      </c>
      <c r="B103" s="50" t="s">
        <v>258</v>
      </c>
      <c r="C103" s="50" t="s">
        <v>428</v>
      </c>
      <c r="D103" s="69">
        <v>14</v>
      </c>
      <c r="E103" s="69">
        <v>280</v>
      </c>
      <c r="F103" s="69">
        <v>1</v>
      </c>
      <c r="G103" s="69">
        <f t="shared" si="3"/>
        <v>295</v>
      </c>
      <c r="H103" s="69">
        <v>7</v>
      </c>
      <c r="I103" s="85">
        <v>319</v>
      </c>
      <c r="J103" s="70">
        <f t="shared" si="2"/>
        <v>0.92476489028213171</v>
      </c>
    </row>
    <row r="104" spans="1:10" x14ac:dyDescent="0.25">
      <c r="A104" s="50" t="s">
        <v>266</v>
      </c>
      <c r="B104" s="50" t="s">
        <v>258</v>
      </c>
      <c r="C104" s="50" t="s">
        <v>429</v>
      </c>
      <c r="D104" s="69">
        <v>3</v>
      </c>
      <c r="E104" s="69">
        <v>46</v>
      </c>
      <c r="F104" s="69">
        <v>0</v>
      </c>
      <c r="G104" s="69">
        <f t="shared" si="3"/>
        <v>49</v>
      </c>
      <c r="H104" s="69">
        <v>3</v>
      </c>
      <c r="I104" s="85">
        <v>53</v>
      </c>
      <c r="J104" s="70">
        <f t="shared" si="2"/>
        <v>0.92452830188679247</v>
      </c>
    </row>
    <row r="105" spans="1:10" x14ac:dyDescent="0.25">
      <c r="A105" s="50" t="s">
        <v>268</v>
      </c>
      <c r="B105" s="50" t="s">
        <v>258</v>
      </c>
      <c r="C105" s="50" t="s">
        <v>430</v>
      </c>
      <c r="D105" s="69">
        <v>8</v>
      </c>
      <c r="E105" s="69">
        <v>100</v>
      </c>
      <c r="F105" s="69">
        <v>0</v>
      </c>
      <c r="G105" s="69">
        <f t="shared" si="3"/>
        <v>108</v>
      </c>
      <c r="H105" s="69">
        <v>5</v>
      </c>
      <c r="I105" s="85">
        <v>102</v>
      </c>
      <c r="J105" s="70">
        <f t="shared" si="2"/>
        <v>1.0588235294117647</v>
      </c>
    </row>
    <row r="106" spans="1:10" x14ac:dyDescent="0.25">
      <c r="A106" s="50" t="s">
        <v>270</v>
      </c>
      <c r="B106" s="50" t="s">
        <v>258</v>
      </c>
      <c r="C106" s="50" t="s">
        <v>431</v>
      </c>
      <c r="D106" s="69">
        <v>10</v>
      </c>
      <c r="E106" s="69">
        <v>85</v>
      </c>
      <c r="F106" s="69">
        <v>0</v>
      </c>
      <c r="G106" s="69">
        <f t="shared" si="3"/>
        <v>95</v>
      </c>
      <c r="H106" s="69">
        <v>5</v>
      </c>
      <c r="I106" s="85">
        <v>97</v>
      </c>
      <c r="J106" s="70">
        <f t="shared" si="2"/>
        <v>0.97938144329896903</v>
      </c>
    </row>
    <row r="107" spans="1:10" x14ac:dyDescent="0.25">
      <c r="A107" s="50" t="s">
        <v>272</v>
      </c>
      <c r="B107" s="50" t="s">
        <v>258</v>
      </c>
      <c r="C107" s="50" t="s">
        <v>432</v>
      </c>
      <c r="D107" s="69">
        <v>21</v>
      </c>
      <c r="E107" s="69">
        <v>326</v>
      </c>
      <c r="F107" s="69">
        <v>0</v>
      </c>
      <c r="G107" s="69">
        <f t="shared" si="3"/>
        <v>347</v>
      </c>
      <c r="H107" s="69">
        <v>3</v>
      </c>
      <c r="I107" s="85">
        <v>350</v>
      </c>
      <c r="J107" s="70">
        <f t="shared" si="2"/>
        <v>0.99142857142857144</v>
      </c>
    </row>
    <row r="108" spans="1:10" x14ac:dyDescent="0.25">
      <c r="A108" s="50" t="s">
        <v>274</v>
      </c>
      <c r="B108" s="50" t="s">
        <v>258</v>
      </c>
      <c r="C108" s="50" t="s">
        <v>433</v>
      </c>
      <c r="D108" s="69">
        <v>11</v>
      </c>
      <c r="E108" s="69">
        <v>178</v>
      </c>
      <c r="F108" s="69">
        <v>0</v>
      </c>
      <c r="G108" s="69">
        <f t="shared" si="3"/>
        <v>189</v>
      </c>
      <c r="H108" s="69">
        <v>7</v>
      </c>
      <c r="I108" s="85">
        <v>193</v>
      </c>
      <c r="J108" s="70">
        <f t="shared" si="2"/>
        <v>0.97927461139896377</v>
      </c>
    </row>
    <row r="109" spans="1:10" x14ac:dyDescent="0.25">
      <c r="A109" s="50" t="s">
        <v>296</v>
      </c>
      <c r="B109" s="50" t="s">
        <v>258</v>
      </c>
      <c r="C109" s="50" t="s">
        <v>434</v>
      </c>
      <c r="D109" s="69">
        <v>9</v>
      </c>
      <c r="E109" s="69">
        <v>83</v>
      </c>
      <c r="F109" s="69">
        <v>0</v>
      </c>
      <c r="G109" s="69">
        <f t="shared" si="3"/>
        <v>92</v>
      </c>
      <c r="H109" s="69">
        <v>9</v>
      </c>
      <c r="I109" s="85">
        <v>96</v>
      </c>
      <c r="J109" s="70">
        <f t="shared" si="2"/>
        <v>0.95833333333333337</v>
      </c>
    </row>
    <row r="110" spans="1:10" x14ac:dyDescent="0.25">
      <c r="A110" s="50" t="s">
        <v>397</v>
      </c>
      <c r="B110" s="50" t="s">
        <v>258</v>
      </c>
      <c r="C110" s="50" t="s">
        <v>435</v>
      </c>
      <c r="D110" s="69">
        <v>8</v>
      </c>
      <c r="E110" s="69">
        <v>131</v>
      </c>
      <c r="F110" s="69">
        <v>0</v>
      </c>
      <c r="G110" s="69">
        <f t="shared" si="3"/>
        <v>139</v>
      </c>
      <c r="H110" s="69">
        <v>8</v>
      </c>
      <c r="I110" s="85">
        <v>148</v>
      </c>
      <c r="J110" s="70">
        <f t="shared" si="2"/>
        <v>0.93918918918918914</v>
      </c>
    </row>
    <row r="111" spans="1:10" x14ac:dyDescent="0.25">
      <c r="A111" s="50" t="s">
        <v>276</v>
      </c>
      <c r="B111" s="50" t="s">
        <v>277</v>
      </c>
      <c r="C111" s="50" t="s">
        <v>277</v>
      </c>
      <c r="D111" s="69">
        <v>1</v>
      </c>
      <c r="E111" s="69">
        <v>44</v>
      </c>
      <c r="F111" s="69">
        <v>0</v>
      </c>
      <c r="G111" s="69">
        <f t="shared" si="3"/>
        <v>45</v>
      </c>
      <c r="H111" s="69">
        <v>1</v>
      </c>
      <c r="I111" s="85">
        <v>45</v>
      </c>
      <c r="J111" s="70">
        <f t="shared" si="2"/>
        <v>1</v>
      </c>
    </row>
    <row r="112" spans="1:10" x14ac:dyDescent="0.25">
      <c r="A112" s="50" t="s">
        <v>278</v>
      </c>
      <c r="B112" s="50" t="s">
        <v>277</v>
      </c>
      <c r="C112" s="50" t="s">
        <v>279</v>
      </c>
      <c r="D112" s="69">
        <v>2</v>
      </c>
      <c r="E112" s="69">
        <v>33</v>
      </c>
      <c r="F112" s="69">
        <v>0</v>
      </c>
      <c r="G112" s="69">
        <f t="shared" si="3"/>
        <v>35</v>
      </c>
      <c r="H112" s="69">
        <v>1</v>
      </c>
      <c r="I112" s="85">
        <v>31</v>
      </c>
      <c r="J112" s="70">
        <f t="shared" si="2"/>
        <v>1.1290322580645162</v>
      </c>
    </row>
    <row r="113" spans="1:10" x14ac:dyDescent="0.25">
      <c r="A113" s="50" t="s">
        <v>280</v>
      </c>
      <c r="B113" s="50" t="s">
        <v>281</v>
      </c>
      <c r="C113" s="50" t="s">
        <v>282</v>
      </c>
      <c r="D113" s="69">
        <v>6</v>
      </c>
      <c r="E113" s="69">
        <v>100</v>
      </c>
      <c r="F113" s="69">
        <v>0</v>
      </c>
      <c r="G113" s="69">
        <f t="shared" si="3"/>
        <v>106</v>
      </c>
      <c r="H113" s="69">
        <v>3</v>
      </c>
      <c r="I113" s="85">
        <v>112</v>
      </c>
      <c r="J113" s="70">
        <f t="shared" si="2"/>
        <v>0.9464285714285714</v>
      </c>
    </row>
    <row r="114" spans="1:10" x14ac:dyDescent="0.25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21</v>
      </c>
      <c r="F114" s="69">
        <v>0</v>
      </c>
      <c r="G114" s="69">
        <f t="shared" si="3"/>
        <v>22</v>
      </c>
      <c r="H114" s="69">
        <v>0</v>
      </c>
      <c r="I114" s="85">
        <v>23</v>
      </c>
      <c r="J114" s="70">
        <f t="shared" si="2"/>
        <v>0.95652173913043481</v>
      </c>
    </row>
    <row r="115" spans="1:10" s="18" customFormat="1" x14ac:dyDescent="0.25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46</v>
      </c>
      <c r="F115" s="69">
        <v>0</v>
      </c>
      <c r="G115" s="69">
        <f t="shared" si="3"/>
        <v>49</v>
      </c>
      <c r="H115" s="69">
        <v>1</v>
      </c>
      <c r="I115" s="85">
        <v>47</v>
      </c>
      <c r="J115" s="70">
        <f>G115/I115</f>
        <v>1.0425531914893618</v>
      </c>
    </row>
    <row r="116" spans="1:10" ht="13.8" thickBot="1" x14ac:dyDescent="0.3">
      <c r="A116" s="58" t="s">
        <v>425</v>
      </c>
      <c r="B116" s="50" t="s">
        <v>287</v>
      </c>
      <c r="C116" s="50" t="s">
        <v>424</v>
      </c>
      <c r="D116" s="69">
        <v>0</v>
      </c>
      <c r="E116" s="69">
        <v>1</v>
      </c>
      <c r="F116" s="69">
        <v>0</v>
      </c>
      <c r="G116" s="69">
        <f t="shared" si="3"/>
        <v>1</v>
      </c>
      <c r="H116" s="69">
        <v>0</v>
      </c>
      <c r="I116" s="85">
        <v>1</v>
      </c>
      <c r="J116" s="70">
        <f t="shared" si="2"/>
        <v>1</v>
      </c>
    </row>
    <row r="117" spans="1:10" ht="13.8" thickTop="1" x14ac:dyDescent="0.25">
      <c r="A117" s="54" t="s">
        <v>288</v>
      </c>
      <c r="B117" s="54"/>
      <c r="C117" s="54"/>
      <c r="D117" s="71">
        <f>SUM(D3:D116)</f>
        <v>530</v>
      </c>
      <c r="E117" s="71">
        <f>SUM(E3:E116)</f>
        <v>9710</v>
      </c>
      <c r="F117" s="71">
        <f>SUM(F3:F116)</f>
        <v>14</v>
      </c>
      <c r="G117" s="71">
        <f t="shared" ref="G117" si="4">D117+E117+F117</f>
        <v>10254</v>
      </c>
      <c r="H117" s="71">
        <f>SUM(H3:H116)</f>
        <v>287</v>
      </c>
      <c r="I117" s="71">
        <f>SUM(I3:I116)</f>
        <v>9737</v>
      </c>
      <c r="J117" s="72">
        <f t="shared" si="2"/>
        <v>1.0530964362740063</v>
      </c>
    </row>
    <row r="118" spans="1:10" s="19" customFormat="1" ht="13.8" x14ac:dyDescent="0.25">
      <c r="A118" s="55"/>
      <c r="B118" s="55"/>
      <c r="C118" s="55"/>
      <c r="D118" s="75"/>
      <c r="E118" s="75"/>
      <c r="F118" s="75"/>
      <c r="G118" s="75"/>
      <c r="H118" s="75"/>
      <c r="I118" s="75"/>
      <c r="J118" s="76"/>
    </row>
    <row r="119" spans="1:10" s="19" customFormat="1" ht="13.8" x14ac:dyDescent="0.25">
      <c r="A119" s="56" t="s">
        <v>472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0" spans="1:10" s="19" customFormat="1" ht="13.8" x14ac:dyDescent="0.25">
      <c r="A120" s="55"/>
      <c r="B120" s="55"/>
      <c r="C120" s="55"/>
      <c r="D120" s="75"/>
      <c r="E120" s="75"/>
      <c r="F120" s="75"/>
      <c r="G120" s="75"/>
      <c r="H120" s="75"/>
      <c r="I120" s="75"/>
      <c r="J120" s="76"/>
    </row>
    <row r="121" spans="1:10" x14ac:dyDescent="0.25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3.2" x14ac:dyDescent="0.25"/>
  <cols>
    <col min="1" max="1" width="14.109375" style="55" customWidth="1"/>
    <col min="2" max="4" width="8.88671875" style="75"/>
    <col min="5" max="5" width="11" style="75" customWidth="1"/>
    <col min="6" max="6" width="12.44140625" style="75" customWidth="1"/>
    <col min="7" max="7" width="8.88671875" style="75"/>
    <col min="8" max="8" width="8.88671875" style="76"/>
  </cols>
  <sheetData>
    <row r="1" spans="1:8" x14ac:dyDescent="0.25">
      <c r="A1" s="64"/>
      <c r="B1" s="126">
        <v>44958</v>
      </c>
      <c r="C1" s="126"/>
      <c r="D1" s="126"/>
      <c r="E1" s="126"/>
      <c r="F1" s="126"/>
      <c r="G1" s="126"/>
      <c r="H1" s="65"/>
    </row>
    <row r="2" spans="1:8" ht="39.6" x14ac:dyDescent="0.25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5">
      <c r="A3" s="50" t="s">
        <v>10</v>
      </c>
      <c r="B3" s="69">
        <v>0</v>
      </c>
      <c r="C3" s="69">
        <v>27</v>
      </c>
      <c r="D3" s="69">
        <v>0</v>
      </c>
      <c r="E3" s="69">
        <f>SUM(B3:D3)</f>
        <v>27</v>
      </c>
      <c r="F3" s="69">
        <v>0</v>
      </c>
      <c r="G3" s="69">
        <v>24</v>
      </c>
      <c r="H3" s="70">
        <f t="shared" ref="H3:H53" si="0">E3/G3</f>
        <v>1.125</v>
      </c>
    </row>
    <row r="4" spans="1:8" x14ac:dyDescent="0.25">
      <c r="A4" s="50" t="s">
        <v>13</v>
      </c>
      <c r="B4" s="69">
        <v>1</v>
      </c>
      <c r="C4" s="69">
        <v>17</v>
      </c>
      <c r="D4" s="69">
        <v>3</v>
      </c>
      <c r="E4" s="69">
        <f t="shared" ref="E4:E53" si="1">SUM(B4:D4)</f>
        <v>21</v>
      </c>
      <c r="F4" s="69">
        <v>1</v>
      </c>
      <c r="G4" s="69">
        <v>16</v>
      </c>
      <c r="H4" s="70">
        <f t="shared" si="0"/>
        <v>1.3125</v>
      </c>
    </row>
    <row r="5" spans="1:8" x14ac:dyDescent="0.25">
      <c r="A5" s="50" t="s">
        <v>15</v>
      </c>
      <c r="B5" s="69">
        <v>1</v>
      </c>
      <c r="C5" s="69">
        <v>6</v>
      </c>
      <c r="D5" s="69">
        <v>0</v>
      </c>
      <c r="E5" s="69">
        <f t="shared" si="1"/>
        <v>7</v>
      </c>
      <c r="F5" s="69">
        <v>0</v>
      </c>
      <c r="G5" s="69">
        <v>7</v>
      </c>
      <c r="H5" s="70">
        <f t="shared" si="0"/>
        <v>1</v>
      </c>
    </row>
    <row r="6" spans="1:8" x14ac:dyDescent="0.25">
      <c r="A6" s="50" t="s">
        <v>17</v>
      </c>
      <c r="B6" s="69">
        <v>12</v>
      </c>
      <c r="C6" s="69">
        <v>39</v>
      </c>
      <c r="D6" s="69">
        <v>0</v>
      </c>
      <c r="E6" s="69">
        <v>51</v>
      </c>
      <c r="F6" s="69">
        <v>2</v>
      </c>
      <c r="G6" s="69">
        <v>63</v>
      </c>
      <c r="H6" s="70">
        <v>0.80952380952380953</v>
      </c>
    </row>
    <row r="7" spans="1:8" x14ac:dyDescent="0.25">
      <c r="A7" s="50" t="s">
        <v>22</v>
      </c>
      <c r="B7" s="69">
        <v>3</v>
      </c>
      <c r="C7" s="69">
        <v>18</v>
      </c>
      <c r="D7" s="69">
        <v>0</v>
      </c>
      <c r="E7" s="69">
        <f t="shared" si="1"/>
        <v>21</v>
      </c>
      <c r="F7" s="69">
        <v>2</v>
      </c>
      <c r="G7" s="69">
        <v>20</v>
      </c>
      <c r="H7" s="70">
        <f t="shared" si="0"/>
        <v>1.05</v>
      </c>
    </row>
    <row r="8" spans="1:8" x14ac:dyDescent="0.25">
      <c r="A8" s="50" t="s">
        <v>25</v>
      </c>
      <c r="B8" s="69">
        <v>11</v>
      </c>
      <c r="C8" s="69">
        <v>90</v>
      </c>
      <c r="D8" s="69">
        <v>0</v>
      </c>
      <c r="E8" s="69">
        <f t="shared" si="1"/>
        <v>101</v>
      </c>
      <c r="F8" s="69">
        <v>8</v>
      </c>
      <c r="G8" s="69">
        <v>98</v>
      </c>
      <c r="H8" s="70">
        <f t="shared" si="0"/>
        <v>1.0306122448979591</v>
      </c>
    </row>
    <row r="9" spans="1:8" x14ac:dyDescent="0.25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24</v>
      </c>
      <c r="H9" s="70">
        <f t="shared" si="0"/>
        <v>1</v>
      </c>
    </row>
    <row r="10" spans="1:8" x14ac:dyDescent="0.25">
      <c r="A10" s="50" t="s">
        <v>31</v>
      </c>
      <c r="B10" s="69">
        <v>28</v>
      </c>
      <c r="C10" s="69">
        <v>240</v>
      </c>
      <c r="D10" s="69">
        <v>7</v>
      </c>
      <c r="E10" s="69">
        <v>275</v>
      </c>
      <c r="F10" s="69">
        <v>29</v>
      </c>
      <c r="G10" s="69">
        <v>226</v>
      </c>
      <c r="H10" s="70">
        <v>1.2168141592920354</v>
      </c>
    </row>
    <row r="11" spans="1:8" x14ac:dyDescent="0.25">
      <c r="A11" s="50" t="s">
        <v>36</v>
      </c>
      <c r="B11" s="69">
        <v>11</v>
      </c>
      <c r="C11" s="69">
        <v>88</v>
      </c>
      <c r="D11" s="69">
        <v>0</v>
      </c>
      <c r="E11" s="69">
        <v>99</v>
      </c>
      <c r="F11" s="69">
        <v>5</v>
      </c>
      <c r="G11" s="69">
        <v>90</v>
      </c>
      <c r="H11" s="70">
        <v>1.1000000000000001</v>
      </c>
    </row>
    <row r="12" spans="1:8" x14ac:dyDescent="0.25">
      <c r="A12" s="50" t="s">
        <v>41</v>
      </c>
      <c r="B12" s="69">
        <v>5</v>
      </c>
      <c r="C12" s="69">
        <v>36</v>
      </c>
      <c r="D12" s="69">
        <v>0</v>
      </c>
      <c r="E12" s="69">
        <f t="shared" si="1"/>
        <v>41</v>
      </c>
      <c r="F12" s="69">
        <v>1</v>
      </c>
      <c r="G12" s="69">
        <v>41</v>
      </c>
      <c r="H12" s="70">
        <f t="shared" si="0"/>
        <v>1</v>
      </c>
    </row>
    <row r="13" spans="1:8" x14ac:dyDescent="0.25">
      <c r="A13" s="50" t="s">
        <v>44</v>
      </c>
      <c r="B13" s="69">
        <v>7</v>
      </c>
      <c r="C13" s="69">
        <v>69</v>
      </c>
      <c r="D13" s="69">
        <v>0</v>
      </c>
      <c r="E13" s="69">
        <f t="shared" si="1"/>
        <v>76</v>
      </c>
      <c r="F13" s="69">
        <v>7</v>
      </c>
      <c r="G13" s="69">
        <v>36</v>
      </c>
      <c r="H13" s="70">
        <f t="shared" si="0"/>
        <v>2.1111111111111112</v>
      </c>
    </row>
    <row r="14" spans="1:8" x14ac:dyDescent="0.25">
      <c r="A14" s="50" t="s">
        <v>47</v>
      </c>
      <c r="B14" s="69">
        <v>29</v>
      </c>
      <c r="C14" s="69">
        <v>460</v>
      </c>
      <c r="D14" s="69">
        <v>0</v>
      </c>
      <c r="E14" s="69">
        <v>489</v>
      </c>
      <c r="F14" s="69">
        <v>12</v>
      </c>
      <c r="G14" s="69">
        <v>457</v>
      </c>
      <c r="H14" s="70">
        <v>1.0700218818380745</v>
      </c>
    </row>
    <row r="15" spans="1:8" x14ac:dyDescent="0.25">
      <c r="A15" s="50" t="s">
        <v>52</v>
      </c>
      <c r="B15" s="69">
        <v>2</v>
      </c>
      <c r="C15" s="69">
        <v>21</v>
      </c>
      <c r="D15" s="69">
        <v>0</v>
      </c>
      <c r="E15" s="69">
        <f t="shared" si="1"/>
        <v>23</v>
      </c>
      <c r="F15" s="69">
        <v>2</v>
      </c>
      <c r="G15" s="69">
        <v>13</v>
      </c>
      <c r="H15" s="70">
        <f t="shared" si="0"/>
        <v>1.7692307692307692</v>
      </c>
    </row>
    <row r="16" spans="1:8" x14ac:dyDescent="0.25">
      <c r="A16" s="50" t="s">
        <v>55</v>
      </c>
      <c r="B16" s="69">
        <v>28</v>
      </c>
      <c r="C16" s="69">
        <v>322</v>
      </c>
      <c r="D16" s="69">
        <v>0</v>
      </c>
      <c r="E16" s="69">
        <v>350</v>
      </c>
      <c r="F16" s="69">
        <v>19</v>
      </c>
      <c r="G16" s="69">
        <v>343</v>
      </c>
      <c r="H16" s="70">
        <v>1.0204081632653061</v>
      </c>
    </row>
    <row r="17" spans="1:8" x14ac:dyDescent="0.25">
      <c r="A17" s="50" t="s">
        <v>60</v>
      </c>
      <c r="B17" s="69">
        <v>1</v>
      </c>
      <c r="C17" s="69">
        <v>20</v>
      </c>
      <c r="D17" s="69">
        <v>0</v>
      </c>
      <c r="E17" s="69">
        <f t="shared" si="1"/>
        <v>21</v>
      </c>
      <c r="F17" s="69">
        <v>1</v>
      </c>
      <c r="G17" s="69">
        <v>16</v>
      </c>
      <c r="H17" s="70">
        <f t="shared" si="0"/>
        <v>1.3125</v>
      </c>
    </row>
    <row r="18" spans="1:8" x14ac:dyDescent="0.25">
      <c r="A18" s="50" t="s">
        <v>63</v>
      </c>
      <c r="B18" s="69">
        <v>0</v>
      </c>
      <c r="C18" s="69">
        <v>35</v>
      </c>
      <c r="D18" s="69">
        <v>0</v>
      </c>
      <c r="E18" s="69">
        <f t="shared" si="1"/>
        <v>35</v>
      </c>
      <c r="F18" s="69">
        <v>0</v>
      </c>
      <c r="G18" s="69">
        <v>37</v>
      </c>
      <c r="H18" s="70">
        <f t="shared" si="0"/>
        <v>0.94594594594594594</v>
      </c>
    </row>
    <row r="19" spans="1:8" x14ac:dyDescent="0.25">
      <c r="A19" s="50" t="s">
        <v>66</v>
      </c>
      <c r="B19" s="69">
        <v>9</v>
      </c>
      <c r="C19" s="69">
        <v>169</v>
      </c>
      <c r="D19" s="69">
        <v>0</v>
      </c>
      <c r="E19" s="69">
        <v>178</v>
      </c>
      <c r="F19" s="69">
        <v>8</v>
      </c>
      <c r="G19" s="69">
        <v>170</v>
      </c>
      <c r="H19" s="70">
        <v>1.0470588235294118</v>
      </c>
    </row>
    <row r="20" spans="1:8" x14ac:dyDescent="0.25">
      <c r="A20" s="50" t="s">
        <v>71</v>
      </c>
      <c r="B20" s="69">
        <v>8</v>
      </c>
      <c r="C20" s="69">
        <v>66</v>
      </c>
      <c r="D20" s="69">
        <v>0</v>
      </c>
      <c r="E20" s="69">
        <v>74</v>
      </c>
      <c r="F20" s="69">
        <v>6</v>
      </c>
      <c r="G20" s="69">
        <v>78</v>
      </c>
      <c r="H20" s="70">
        <v>0.94871794871794868</v>
      </c>
    </row>
    <row r="21" spans="1:8" x14ac:dyDescent="0.25">
      <c r="A21" s="50" t="s">
        <v>76</v>
      </c>
      <c r="B21" s="69">
        <v>6</v>
      </c>
      <c r="C21" s="69">
        <v>39</v>
      </c>
      <c r="D21" s="69">
        <v>0</v>
      </c>
      <c r="E21" s="69">
        <f t="shared" si="1"/>
        <v>45</v>
      </c>
      <c r="F21" s="69">
        <v>6</v>
      </c>
      <c r="G21" s="69">
        <v>49</v>
      </c>
      <c r="H21" s="70">
        <f t="shared" si="0"/>
        <v>0.91836734693877553</v>
      </c>
    </row>
    <row r="22" spans="1:8" x14ac:dyDescent="0.25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5">
      <c r="A23" s="50" t="s">
        <v>82</v>
      </c>
      <c r="B23" s="69">
        <v>1</v>
      </c>
      <c r="C23" s="69">
        <v>4</v>
      </c>
      <c r="D23" s="69">
        <v>0</v>
      </c>
      <c r="E23" s="69">
        <f t="shared" si="1"/>
        <v>5</v>
      </c>
      <c r="F23" s="69">
        <v>0</v>
      </c>
      <c r="G23" s="69">
        <v>5</v>
      </c>
      <c r="H23" s="70">
        <f t="shared" si="0"/>
        <v>1</v>
      </c>
    </row>
    <row r="24" spans="1:8" x14ac:dyDescent="0.25">
      <c r="A24" s="50" t="s">
        <v>85</v>
      </c>
      <c r="B24" s="69">
        <v>11</v>
      </c>
      <c r="C24" s="69">
        <v>172</v>
      </c>
      <c r="D24" s="69">
        <v>0</v>
      </c>
      <c r="E24" s="69">
        <f t="shared" si="1"/>
        <v>183</v>
      </c>
      <c r="F24" s="69">
        <v>4</v>
      </c>
      <c r="G24" s="69">
        <v>157</v>
      </c>
      <c r="H24" s="70">
        <f t="shared" si="0"/>
        <v>1.1656050955414012</v>
      </c>
    </row>
    <row r="25" spans="1:8" x14ac:dyDescent="0.25">
      <c r="A25" s="50" t="s">
        <v>89</v>
      </c>
      <c r="B25" s="69">
        <v>6</v>
      </c>
      <c r="C25" s="69">
        <v>46</v>
      </c>
      <c r="D25" s="69">
        <v>0</v>
      </c>
      <c r="E25" s="69">
        <f t="shared" si="1"/>
        <v>52</v>
      </c>
      <c r="F25" s="69">
        <v>6</v>
      </c>
      <c r="G25" s="69">
        <v>49</v>
      </c>
      <c r="H25" s="70">
        <f t="shared" si="0"/>
        <v>1.0612244897959184</v>
      </c>
    </row>
    <row r="26" spans="1:8" x14ac:dyDescent="0.25">
      <c r="A26" s="50" t="s">
        <v>92</v>
      </c>
      <c r="B26" s="69">
        <v>3</v>
      </c>
      <c r="C26" s="69">
        <v>89</v>
      </c>
      <c r="D26" s="69">
        <v>0</v>
      </c>
      <c r="E26" s="69">
        <f t="shared" si="1"/>
        <v>92</v>
      </c>
      <c r="F26" s="69">
        <v>3</v>
      </c>
      <c r="G26" s="69">
        <v>110</v>
      </c>
      <c r="H26" s="70">
        <f t="shared" si="0"/>
        <v>0.83636363636363631</v>
      </c>
    </row>
    <row r="27" spans="1:8" x14ac:dyDescent="0.25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10</v>
      </c>
      <c r="H27" s="70">
        <f t="shared" si="0"/>
        <v>1.1000000000000001</v>
      </c>
    </row>
    <row r="28" spans="1:8" x14ac:dyDescent="0.25">
      <c r="A28" s="50" t="s">
        <v>98</v>
      </c>
      <c r="B28" s="69">
        <v>3</v>
      </c>
      <c r="C28" s="69">
        <v>13</v>
      </c>
      <c r="D28" s="69">
        <v>0</v>
      </c>
      <c r="E28" s="69">
        <f t="shared" si="1"/>
        <v>16</v>
      </c>
      <c r="F28" s="69">
        <v>3</v>
      </c>
      <c r="G28" s="69">
        <v>17</v>
      </c>
      <c r="H28" s="70">
        <f t="shared" si="0"/>
        <v>0.94117647058823528</v>
      </c>
    </row>
    <row r="29" spans="1:8" x14ac:dyDescent="0.25">
      <c r="A29" s="50" t="s">
        <v>101</v>
      </c>
      <c r="B29" s="69">
        <v>2</v>
      </c>
      <c r="C29" s="69">
        <v>6</v>
      </c>
      <c r="D29" s="69">
        <v>0</v>
      </c>
      <c r="E29" s="69">
        <f t="shared" si="1"/>
        <v>8</v>
      </c>
      <c r="F29" s="69">
        <v>1</v>
      </c>
      <c r="G29" s="69">
        <v>9</v>
      </c>
      <c r="H29" s="70">
        <f t="shared" si="0"/>
        <v>0.88888888888888884</v>
      </c>
    </row>
    <row r="30" spans="1:8" x14ac:dyDescent="0.25">
      <c r="A30" s="50" t="s">
        <v>104</v>
      </c>
      <c r="B30" s="69">
        <v>1</v>
      </c>
      <c r="C30" s="69">
        <v>8</v>
      </c>
      <c r="D30" s="69">
        <v>0</v>
      </c>
      <c r="E30" s="69">
        <f t="shared" si="1"/>
        <v>9</v>
      </c>
      <c r="F30" s="69">
        <v>1</v>
      </c>
      <c r="G30" s="69">
        <v>9</v>
      </c>
      <c r="H30" s="70">
        <f t="shared" si="0"/>
        <v>1</v>
      </c>
    </row>
    <row r="31" spans="1:8" x14ac:dyDescent="0.25">
      <c r="A31" s="50" t="s">
        <v>107</v>
      </c>
      <c r="B31" s="69">
        <v>0</v>
      </c>
      <c r="C31" s="69">
        <v>27</v>
      </c>
      <c r="D31" s="69">
        <v>0</v>
      </c>
      <c r="E31" s="69">
        <f t="shared" si="1"/>
        <v>27</v>
      </c>
      <c r="F31" s="69">
        <v>0</v>
      </c>
      <c r="G31" s="69">
        <v>23</v>
      </c>
      <c r="H31" s="70">
        <f t="shared" si="0"/>
        <v>1.173913043478261</v>
      </c>
    </row>
    <row r="32" spans="1:8" x14ac:dyDescent="0.25">
      <c r="A32" s="50" t="s">
        <v>110</v>
      </c>
      <c r="B32" s="69">
        <v>2</v>
      </c>
      <c r="C32" s="69">
        <v>36</v>
      </c>
      <c r="D32" s="69">
        <v>0</v>
      </c>
      <c r="E32" s="69">
        <f t="shared" si="1"/>
        <v>38</v>
      </c>
      <c r="F32" s="69">
        <v>2</v>
      </c>
      <c r="G32" s="69">
        <v>38</v>
      </c>
      <c r="H32" s="70">
        <f t="shared" si="0"/>
        <v>1</v>
      </c>
    </row>
    <row r="33" spans="1:8" x14ac:dyDescent="0.25">
      <c r="A33" s="50" t="s">
        <v>113</v>
      </c>
      <c r="B33" s="69">
        <v>10</v>
      </c>
      <c r="C33" s="69">
        <v>90</v>
      </c>
      <c r="D33" s="69">
        <v>0</v>
      </c>
      <c r="E33" s="69">
        <f t="shared" si="1"/>
        <v>100</v>
      </c>
      <c r="F33" s="69">
        <v>6</v>
      </c>
      <c r="G33" s="69">
        <v>91</v>
      </c>
      <c r="H33" s="70">
        <f t="shared" si="0"/>
        <v>1.098901098901099</v>
      </c>
    </row>
    <row r="34" spans="1:8" x14ac:dyDescent="0.25">
      <c r="A34" s="50" t="s">
        <v>116</v>
      </c>
      <c r="B34" s="69">
        <v>0</v>
      </c>
      <c r="C34" s="69">
        <v>7</v>
      </c>
      <c r="D34" s="69">
        <v>0</v>
      </c>
      <c r="E34" s="69">
        <f t="shared" si="1"/>
        <v>7</v>
      </c>
      <c r="F34" s="69">
        <v>0</v>
      </c>
      <c r="G34" s="69">
        <v>5</v>
      </c>
      <c r="H34" s="70">
        <f t="shared" si="0"/>
        <v>1.4</v>
      </c>
    </row>
    <row r="35" spans="1:8" x14ac:dyDescent="0.25">
      <c r="A35" s="50" t="s">
        <v>119</v>
      </c>
      <c r="B35" s="69">
        <v>1</v>
      </c>
      <c r="C35" s="69">
        <v>7</v>
      </c>
      <c r="D35" s="69">
        <v>0</v>
      </c>
      <c r="E35" s="69">
        <f t="shared" si="1"/>
        <v>8</v>
      </c>
      <c r="F35" s="69">
        <v>1</v>
      </c>
      <c r="G35" s="69">
        <v>11</v>
      </c>
      <c r="H35" s="70">
        <f t="shared" si="0"/>
        <v>0.72727272727272729</v>
      </c>
    </row>
    <row r="36" spans="1:8" x14ac:dyDescent="0.25">
      <c r="A36" s="50" t="s">
        <v>122</v>
      </c>
      <c r="B36" s="69">
        <v>0</v>
      </c>
      <c r="C36" s="69">
        <v>115</v>
      </c>
      <c r="D36" s="69">
        <v>3</v>
      </c>
      <c r="E36" s="69">
        <v>118</v>
      </c>
      <c r="F36" s="69">
        <v>0</v>
      </c>
      <c r="G36" s="69">
        <v>125</v>
      </c>
      <c r="H36" s="70">
        <v>0.94399999999999995</v>
      </c>
    </row>
    <row r="37" spans="1:8" x14ac:dyDescent="0.25">
      <c r="A37" s="50" t="s">
        <v>127</v>
      </c>
      <c r="B37" s="69">
        <v>2</v>
      </c>
      <c r="C37" s="69">
        <v>37</v>
      </c>
      <c r="D37" s="69">
        <v>0</v>
      </c>
      <c r="E37" s="69">
        <f t="shared" si="1"/>
        <v>39</v>
      </c>
      <c r="F37" s="69">
        <v>1</v>
      </c>
      <c r="G37" s="69">
        <v>39</v>
      </c>
      <c r="H37" s="70">
        <f t="shared" si="0"/>
        <v>1</v>
      </c>
    </row>
    <row r="38" spans="1:8" x14ac:dyDescent="0.25">
      <c r="A38" s="50" t="s">
        <v>129</v>
      </c>
      <c r="B38" s="69">
        <v>2</v>
      </c>
      <c r="C38" s="69">
        <v>38</v>
      </c>
      <c r="D38" s="69">
        <v>0</v>
      </c>
      <c r="E38" s="69">
        <f t="shared" si="1"/>
        <v>40</v>
      </c>
      <c r="F38" s="69">
        <v>1</v>
      </c>
      <c r="G38" s="69">
        <v>34</v>
      </c>
      <c r="H38" s="70">
        <f t="shared" si="0"/>
        <v>1.1764705882352942</v>
      </c>
    </row>
    <row r="39" spans="1:8" x14ac:dyDescent="0.25">
      <c r="A39" s="50" t="s">
        <v>132</v>
      </c>
      <c r="B39" s="69">
        <v>2</v>
      </c>
      <c r="C39" s="69">
        <v>17</v>
      </c>
      <c r="D39" s="69">
        <v>0</v>
      </c>
      <c r="E39" s="69">
        <f t="shared" si="1"/>
        <v>19</v>
      </c>
      <c r="F39" s="69">
        <v>0</v>
      </c>
      <c r="G39" s="69">
        <v>19</v>
      </c>
      <c r="H39" s="70">
        <f t="shared" si="0"/>
        <v>1</v>
      </c>
    </row>
    <row r="40" spans="1:8" x14ac:dyDescent="0.25">
      <c r="A40" s="50" t="s">
        <v>135</v>
      </c>
      <c r="B40" s="69">
        <v>6</v>
      </c>
      <c r="C40" s="69">
        <v>79</v>
      </c>
      <c r="D40" s="69">
        <v>0</v>
      </c>
      <c r="E40" s="69">
        <f t="shared" si="1"/>
        <v>85</v>
      </c>
      <c r="F40" s="69">
        <v>0</v>
      </c>
      <c r="G40" s="69">
        <v>107</v>
      </c>
      <c r="H40" s="70">
        <f t="shared" si="0"/>
        <v>0.79439252336448596</v>
      </c>
    </row>
    <row r="41" spans="1:8" x14ac:dyDescent="0.25">
      <c r="A41" s="50" t="s">
        <v>138</v>
      </c>
      <c r="B41" s="69">
        <v>14</v>
      </c>
      <c r="C41" s="69">
        <v>89</v>
      </c>
      <c r="D41" s="69">
        <v>0</v>
      </c>
      <c r="E41" s="69">
        <f t="shared" si="1"/>
        <v>103</v>
      </c>
      <c r="F41" s="69">
        <v>9</v>
      </c>
      <c r="G41" s="69">
        <v>80</v>
      </c>
      <c r="H41" s="70">
        <f t="shared" si="0"/>
        <v>1.2875000000000001</v>
      </c>
    </row>
    <row r="42" spans="1:8" x14ac:dyDescent="0.25">
      <c r="A42" s="50" t="s">
        <v>141</v>
      </c>
      <c r="B42" s="69">
        <v>6</v>
      </c>
      <c r="C42" s="69">
        <v>71</v>
      </c>
      <c r="D42" s="69">
        <v>0</v>
      </c>
      <c r="E42" s="69">
        <f t="shared" si="1"/>
        <v>77</v>
      </c>
      <c r="F42" s="69">
        <v>5</v>
      </c>
      <c r="G42" s="69">
        <v>71</v>
      </c>
      <c r="H42" s="70">
        <f t="shared" si="0"/>
        <v>1.0845070422535212</v>
      </c>
    </row>
    <row r="43" spans="1:8" x14ac:dyDescent="0.25">
      <c r="A43" s="50" t="s">
        <v>144</v>
      </c>
      <c r="B43" s="69">
        <v>3</v>
      </c>
      <c r="C43" s="69">
        <v>28</v>
      </c>
      <c r="D43" s="69">
        <v>0</v>
      </c>
      <c r="E43" s="69">
        <f t="shared" si="1"/>
        <v>31</v>
      </c>
      <c r="F43" s="69">
        <v>3</v>
      </c>
      <c r="G43" s="69">
        <v>34</v>
      </c>
      <c r="H43" s="70">
        <f t="shared" si="0"/>
        <v>0.91176470588235292</v>
      </c>
    </row>
    <row r="44" spans="1:8" x14ac:dyDescent="0.25">
      <c r="A44" s="50" t="s">
        <v>147</v>
      </c>
      <c r="B44" s="69">
        <v>5</v>
      </c>
      <c r="C44" s="69">
        <v>29</v>
      </c>
      <c r="D44" s="69">
        <v>0</v>
      </c>
      <c r="E44" s="69">
        <v>34</v>
      </c>
      <c r="F44" s="69">
        <v>0</v>
      </c>
      <c r="G44" s="69">
        <v>36</v>
      </c>
      <c r="H44" s="70">
        <v>0.94444444444444442</v>
      </c>
    </row>
    <row r="45" spans="1:8" x14ac:dyDescent="0.25">
      <c r="A45" s="50" t="s">
        <v>152</v>
      </c>
      <c r="B45" s="69">
        <v>5</v>
      </c>
      <c r="C45" s="69">
        <v>59</v>
      </c>
      <c r="D45" s="69">
        <v>0</v>
      </c>
      <c r="E45" s="69">
        <f t="shared" si="1"/>
        <v>64</v>
      </c>
      <c r="F45" s="69">
        <v>4</v>
      </c>
      <c r="G45" s="69">
        <v>51</v>
      </c>
      <c r="H45" s="70">
        <f t="shared" si="0"/>
        <v>1.2549019607843137</v>
      </c>
    </row>
    <row r="46" spans="1:8" x14ac:dyDescent="0.25">
      <c r="A46" s="50" t="s">
        <v>155</v>
      </c>
      <c r="B46" s="69">
        <v>0</v>
      </c>
      <c r="C46" s="69">
        <v>40</v>
      </c>
      <c r="D46" s="69">
        <v>0</v>
      </c>
      <c r="E46" s="69">
        <v>40</v>
      </c>
      <c r="F46" s="69">
        <v>0</v>
      </c>
      <c r="G46" s="69">
        <v>35</v>
      </c>
      <c r="H46" s="70">
        <v>1.1428571428571428</v>
      </c>
    </row>
    <row r="47" spans="1:8" x14ac:dyDescent="0.25">
      <c r="A47" s="50" t="s">
        <v>160</v>
      </c>
      <c r="B47" s="69">
        <v>4</v>
      </c>
      <c r="C47" s="69">
        <v>36</v>
      </c>
      <c r="D47" s="69">
        <v>0</v>
      </c>
      <c r="E47" s="69">
        <f t="shared" si="1"/>
        <v>40</v>
      </c>
      <c r="F47" s="69">
        <v>2</v>
      </c>
      <c r="G47" s="69">
        <v>28</v>
      </c>
      <c r="H47" s="70">
        <f t="shared" si="0"/>
        <v>1.4285714285714286</v>
      </c>
    </row>
    <row r="48" spans="1:8" x14ac:dyDescent="0.25">
      <c r="A48" s="50" t="s">
        <v>163</v>
      </c>
      <c r="B48" s="69">
        <v>1</v>
      </c>
      <c r="C48" s="69">
        <v>58</v>
      </c>
      <c r="D48" s="69">
        <v>0</v>
      </c>
      <c r="E48" s="69">
        <f t="shared" si="1"/>
        <v>59</v>
      </c>
      <c r="F48" s="69">
        <v>1</v>
      </c>
      <c r="G48" s="69">
        <v>50</v>
      </c>
      <c r="H48" s="70">
        <f t="shared" si="0"/>
        <v>1.18</v>
      </c>
    </row>
    <row r="49" spans="1:8" x14ac:dyDescent="0.25">
      <c r="A49" s="50" t="s">
        <v>166</v>
      </c>
      <c r="B49" s="69">
        <v>8</v>
      </c>
      <c r="C49" s="69">
        <v>151</v>
      </c>
      <c r="D49" s="69">
        <v>0</v>
      </c>
      <c r="E49" s="69">
        <f t="shared" si="1"/>
        <v>159</v>
      </c>
      <c r="F49" s="69">
        <v>3</v>
      </c>
      <c r="G49" s="69">
        <v>82</v>
      </c>
      <c r="H49" s="70">
        <f t="shared" si="0"/>
        <v>1.9390243902439024</v>
      </c>
    </row>
    <row r="50" spans="1:8" x14ac:dyDescent="0.25">
      <c r="A50" s="50" t="s">
        <v>169</v>
      </c>
      <c r="B50" s="69">
        <v>1</v>
      </c>
      <c r="C50" s="69">
        <v>22</v>
      </c>
      <c r="D50" s="69">
        <v>0</v>
      </c>
      <c r="E50" s="69">
        <f t="shared" si="1"/>
        <v>23</v>
      </c>
      <c r="F50" s="69">
        <v>1</v>
      </c>
      <c r="G50" s="69">
        <v>22</v>
      </c>
      <c r="H50" s="70">
        <f t="shared" si="0"/>
        <v>1.0454545454545454</v>
      </c>
    </row>
    <row r="51" spans="1:8" x14ac:dyDescent="0.25">
      <c r="A51" s="50" t="s">
        <v>172</v>
      </c>
      <c r="B51" s="69">
        <v>9</v>
      </c>
      <c r="C51" s="69">
        <v>106</v>
      </c>
      <c r="D51" s="69">
        <v>0</v>
      </c>
      <c r="E51" s="69">
        <f t="shared" si="1"/>
        <v>115</v>
      </c>
      <c r="F51" s="69">
        <v>2</v>
      </c>
      <c r="G51" s="69">
        <v>127</v>
      </c>
      <c r="H51" s="70">
        <f t="shared" si="0"/>
        <v>0.90551181102362199</v>
      </c>
    </row>
    <row r="52" spans="1:8" x14ac:dyDescent="0.25">
      <c r="A52" s="50" t="s">
        <v>174</v>
      </c>
      <c r="B52" s="69">
        <v>2</v>
      </c>
      <c r="C52" s="69">
        <v>21</v>
      </c>
      <c r="D52" s="69">
        <v>0</v>
      </c>
      <c r="E52" s="69">
        <f t="shared" si="1"/>
        <v>23</v>
      </c>
      <c r="F52" s="69">
        <v>0</v>
      </c>
      <c r="G52" s="69">
        <v>21</v>
      </c>
      <c r="H52" s="70">
        <f t="shared" si="0"/>
        <v>1.0952380952380953</v>
      </c>
    </row>
    <row r="53" spans="1:8" x14ac:dyDescent="0.25">
      <c r="A53" s="50" t="s">
        <v>177</v>
      </c>
      <c r="B53" s="69">
        <v>1</v>
      </c>
      <c r="C53" s="69">
        <v>20</v>
      </c>
      <c r="D53" s="69">
        <v>0</v>
      </c>
      <c r="E53" s="69">
        <f t="shared" si="1"/>
        <v>21</v>
      </c>
      <c r="F53" s="69">
        <v>0</v>
      </c>
      <c r="G53" s="69">
        <v>22</v>
      </c>
      <c r="H53" s="70">
        <f t="shared" si="0"/>
        <v>0.95454545454545459</v>
      </c>
    </row>
    <row r="54" spans="1:8" x14ac:dyDescent="0.25">
      <c r="A54" s="50" t="s">
        <v>180</v>
      </c>
      <c r="B54" s="69">
        <v>71</v>
      </c>
      <c r="C54" s="69">
        <v>3315</v>
      </c>
      <c r="D54" s="69">
        <v>0</v>
      </c>
      <c r="E54" s="69">
        <v>3386</v>
      </c>
      <c r="F54" s="69">
        <v>18</v>
      </c>
      <c r="G54" s="69">
        <v>3261</v>
      </c>
      <c r="H54" s="70">
        <v>1.0383318000613309</v>
      </c>
    </row>
    <row r="55" spans="1:8" x14ac:dyDescent="0.25">
      <c r="A55" s="50" t="s">
        <v>208</v>
      </c>
      <c r="B55" s="69">
        <v>1</v>
      </c>
      <c r="C55" s="69">
        <v>36</v>
      </c>
      <c r="D55" s="69">
        <v>0</v>
      </c>
      <c r="E55" s="69">
        <f t="shared" ref="E55:E73" si="2">SUM(B55:D55)</f>
        <v>37</v>
      </c>
      <c r="F55" s="69">
        <v>0</v>
      </c>
      <c r="G55" s="69">
        <v>39</v>
      </c>
      <c r="H55" s="70">
        <f t="shared" ref="H55:H75" si="3">E55/G55</f>
        <v>0.94871794871794868</v>
      </c>
    </row>
    <row r="56" spans="1:8" x14ac:dyDescent="0.25">
      <c r="A56" s="50" t="s">
        <v>210</v>
      </c>
      <c r="B56" s="69">
        <v>1</v>
      </c>
      <c r="C56" s="69">
        <v>27</v>
      </c>
      <c r="D56" s="69">
        <v>0</v>
      </c>
      <c r="E56" s="69">
        <v>28</v>
      </c>
      <c r="F56" s="69">
        <v>1</v>
      </c>
      <c r="G56" s="69">
        <v>19</v>
      </c>
      <c r="H56" s="70">
        <v>1.4736842105263157</v>
      </c>
    </row>
    <row r="57" spans="1:8" x14ac:dyDescent="0.25">
      <c r="A57" s="50" t="s">
        <v>213</v>
      </c>
      <c r="B57" s="69">
        <v>2</v>
      </c>
      <c r="C57" s="69">
        <v>54</v>
      </c>
      <c r="D57" s="69">
        <v>0</v>
      </c>
      <c r="E57" s="69">
        <f t="shared" si="2"/>
        <v>56</v>
      </c>
      <c r="F57" s="69">
        <v>0</v>
      </c>
      <c r="G57" s="69">
        <v>51</v>
      </c>
      <c r="H57" s="70">
        <f t="shared" si="3"/>
        <v>1.0980392156862746</v>
      </c>
    </row>
    <row r="58" spans="1:8" x14ac:dyDescent="0.25">
      <c r="A58" s="50" t="s">
        <v>216</v>
      </c>
      <c r="B58" s="69">
        <v>1</v>
      </c>
      <c r="C58" s="69">
        <v>76</v>
      </c>
      <c r="D58" s="69">
        <v>0</v>
      </c>
      <c r="E58" s="69">
        <v>77</v>
      </c>
      <c r="F58" s="69">
        <v>1</v>
      </c>
      <c r="G58" s="69">
        <v>51</v>
      </c>
      <c r="H58" s="70">
        <v>1.5098039215686274</v>
      </c>
    </row>
    <row r="59" spans="1:8" x14ac:dyDescent="0.25">
      <c r="A59" s="50" t="s">
        <v>219</v>
      </c>
      <c r="B59" s="69">
        <v>3</v>
      </c>
      <c r="C59" s="69">
        <v>233</v>
      </c>
      <c r="D59" s="69">
        <v>0</v>
      </c>
      <c r="E59" s="69">
        <v>236</v>
      </c>
      <c r="F59" s="69">
        <v>3</v>
      </c>
      <c r="G59" s="69">
        <v>188</v>
      </c>
      <c r="H59" s="70">
        <v>1.2553191489361701</v>
      </c>
    </row>
    <row r="60" spans="1:8" x14ac:dyDescent="0.25">
      <c r="A60" s="50" t="s">
        <v>224</v>
      </c>
      <c r="B60" s="69">
        <v>5</v>
      </c>
      <c r="C60" s="69">
        <v>60</v>
      </c>
      <c r="D60" s="69">
        <v>0</v>
      </c>
      <c r="E60" s="69">
        <f t="shared" si="2"/>
        <v>65</v>
      </c>
      <c r="F60" s="69">
        <v>5</v>
      </c>
      <c r="G60" s="69">
        <v>62</v>
      </c>
      <c r="H60" s="70">
        <f t="shared" si="3"/>
        <v>1.0483870967741935</v>
      </c>
    </row>
    <row r="61" spans="1:8" x14ac:dyDescent="0.25">
      <c r="A61" s="50" t="s">
        <v>227</v>
      </c>
      <c r="B61" s="69">
        <v>7</v>
      </c>
      <c r="C61" s="69">
        <v>23</v>
      </c>
      <c r="D61" s="69">
        <v>0</v>
      </c>
      <c r="E61" s="69">
        <f t="shared" si="2"/>
        <v>30</v>
      </c>
      <c r="F61" s="69">
        <v>7</v>
      </c>
      <c r="G61" s="69">
        <v>22</v>
      </c>
      <c r="H61" s="70">
        <f t="shared" si="3"/>
        <v>1.3636363636363635</v>
      </c>
    </row>
    <row r="62" spans="1:8" x14ac:dyDescent="0.25">
      <c r="A62" s="50" t="s">
        <v>230</v>
      </c>
      <c r="B62" s="69">
        <v>14</v>
      </c>
      <c r="C62" s="69">
        <v>265</v>
      </c>
      <c r="D62" s="69">
        <v>0</v>
      </c>
      <c r="E62" s="69">
        <f t="shared" si="2"/>
        <v>279</v>
      </c>
      <c r="F62" s="69">
        <v>0</v>
      </c>
      <c r="G62" s="69">
        <v>192</v>
      </c>
      <c r="H62" s="70">
        <f t="shared" si="3"/>
        <v>1.453125</v>
      </c>
    </row>
    <row r="63" spans="1:8" x14ac:dyDescent="0.25">
      <c r="A63" s="50" t="s">
        <v>233</v>
      </c>
      <c r="B63" s="69">
        <v>3</v>
      </c>
      <c r="C63" s="69">
        <v>47</v>
      </c>
      <c r="D63" s="69">
        <v>0</v>
      </c>
      <c r="E63" s="69">
        <f t="shared" si="2"/>
        <v>50</v>
      </c>
      <c r="F63" s="69">
        <v>2</v>
      </c>
      <c r="G63" s="69">
        <v>20</v>
      </c>
      <c r="H63" s="70">
        <f t="shared" si="3"/>
        <v>2.5</v>
      </c>
    </row>
    <row r="64" spans="1:8" x14ac:dyDescent="0.25">
      <c r="A64" s="50" t="s">
        <v>239</v>
      </c>
      <c r="B64" s="69">
        <v>6</v>
      </c>
      <c r="C64" s="69">
        <v>107</v>
      </c>
      <c r="D64" s="69">
        <v>0</v>
      </c>
      <c r="E64" s="69">
        <f t="shared" si="2"/>
        <v>113</v>
      </c>
      <c r="F64" s="69">
        <v>5</v>
      </c>
      <c r="G64" s="69">
        <v>119</v>
      </c>
      <c r="H64" s="70">
        <f t="shared" si="3"/>
        <v>0.94957983193277307</v>
      </c>
    </row>
    <row r="65" spans="1:10" x14ac:dyDescent="0.25">
      <c r="A65" s="50" t="s">
        <v>242</v>
      </c>
      <c r="B65" s="69">
        <v>1</v>
      </c>
      <c r="C65" s="69">
        <v>77</v>
      </c>
      <c r="D65" s="69">
        <v>0</v>
      </c>
      <c r="E65" s="69">
        <f t="shared" si="2"/>
        <v>78</v>
      </c>
      <c r="F65" s="69">
        <v>0</v>
      </c>
      <c r="G65" s="69">
        <v>102</v>
      </c>
      <c r="H65" s="70">
        <f t="shared" si="3"/>
        <v>0.76470588235294112</v>
      </c>
    </row>
    <row r="66" spans="1:10" x14ac:dyDescent="0.25">
      <c r="A66" s="50" t="s">
        <v>246</v>
      </c>
      <c r="B66" s="69">
        <v>6</v>
      </c>
      <c r="C66" s="69">
        <v>81</v>
      </c>
      <c r="D66" s="69">
        <v>0</v>
      </c>
      <c r="E66" s="69">
        <f t="shared" si="2"/>
        <v>87</v>
      </c>
      <c r="F66" s="69">
        <v>2</v>
      </c>
      <c r="G66" s="69">
        <v>90</v>
      </c>
      <c r="H66" s="70">
        <f t="shared" si="3"/>
        <v>0.96666666666666667</v>
      </c>
    </row>
    <row r="67" spans="1:10" x14ac:dyDescent="0.25">
      <c r="A67" s="50" t="s">
        <v>249</v>
      </c>
      <c r="B67" s="69">
        <v>14</v>
      </c>
      <c r="C67" s="69">
        <v>50</v>
      </c>
      <c r="D67" s="69">
        <v>0</v>
      </c>
      <c r="E67" s="69">
        <f t="shared" si="2"/>
        <v>64</v>
      </c>
      <c r="F67" s="69">
        <v>6</v>
      </c>
      <c r="G67" s="69">
        <v>70</v>
      </c>
      <c r="H67" s="70">
        <f t="shared" si="3"/>
        <v>0.91428571428571426</v>
      </c>
    </row>
    <row r="68" spans="1:10" x14ac:dyDescent="0.25">
      <c r="A68" s="50" t="s">
        <v>252</v>
      </c>
      <c r="B68" s="69">
        <v>5</v>
      </c>
      <c r="C68" s="69">
        <v>70</v>
      </c>
      <c r="D68" s="69">
        <v>0</v>
      </c>
      <c r="E68" s="69">
        <f t="shared" si="2"/>
        <v>75</v>
      </c>
      <c r="F68" s="69">
        <v>1</v>
      </c>
      <c r="G68" s="69">
        <v>78</v>
      </c>
      <c r="H68" s="70">
        <f t="shared" si="3"/>
        <v>0.96153846153846156</v>
      </c>
    </row>
    <row r="69" spans="1:10" x14ac:dyDescent="0.25">
      <c r="A69" s="50" t="s">
        <v>255</v>
      </c>
      <c r="B69" s="69">
        <v>1</v>
      </c>
      <c r="C69" s="69">
        <v>14</v>
      </c>
      <c r="D69" s="69">
        <v>0</v>
      </c>
      <c r="E69" s="69">
        <f t="shared" si="2"/>
        <v>15</v>
      </c>
      <c r="F69" s="69">
        <v>1</v>
      </c>
      <c r="G69" s="69">
        <v>15</v>
      </c>
      <c r="H69" s="70">
        <f t="shared" si="3"/>
        <v>1</v>
      </c>
    </row>
    <row r="70" spans="1:10" x14ac:dyDescent="0.25">
      <c r="A70" s="50" t="s">
        <v>258</v>
      </c>
      <c r="B70" s="69">
        <v>101</v>
      </c>
      <c r="C70" s="69">
        <v>1612</v>
      </c>
      <c r="D70" s="69">
        <v>1</v>
      </c>
      <c r="E70" s="69">
        <v>1714</v>
      </c>
      <c r="F70" s="69">
        <v>59</v>
      </c>
      <c r="G70" s="69">
        <v>1772</v>
      </c>
      <c r="H70" s="70">
        <v>0.96726862302483074</v>
      </c>
    </row>
    <row r="71" spans="1:10" x14ac:dyDescent="0.25">
      <c r="A71" s="50" t="s">
        <v>277</v>
      </c>
      <c r="B71" s="69">
        <v>3</v>
      </c>
      <c r="C71" s="69">
        <v>77</v>
      </c>
      <c r="D71" s="69">
        <v>0</v>
      </c>
      <c r="E71" s="69">
        <v>80</v>
      </c>
      <c r="F71" s="69">
        <v>2</v>
      </c>
      <c r="G71" s="69">
        <v>76</v>
      </c>
      <c r="H71" s="70">
        <v>1.0526315789473684</v>
      </c>
    </row>
    <row r="72" spans="1:10" x14ac:dyDescent="0.25">
      <c r="A72" s="50" t="s">
        <v>281</v>
      </c>
      <c r="B72" s="69">
        <v>6</v>
      </c>
      <c r="C72" s="69">
        <v>100</v>
      </c>
      <c r="D72" s="69">
        <v>0</v>
      </c>
      <c r="E72" s="69">
        <f t="shared" si="2"/>
        <v>106</v>
      </c>
      <c r="F72" s="69">
        <v>3</v>
      </c>
      <c r="G72" s="69">
        <v>112</v>
      </c>
      <c r="H72" s="70">
        <f t="shared" si="3"/>
        <v>0.9464285714285714</v>
      </c>
    </row>
    <row r="73" spans="1:10" x14ac:dyDescent="0.25">
      <c r="A73" s="50" t="s">
        <v>284</v>
      </c>
      <c r="B73" s="69">
        <v>1</v>
      </c>
      <c r="C73" s="69">
        <v>21</v>
      </c>
      <c r="D73" s="69">
        <v>0</v>
      </c>
      <c r="E73" s="69">
        <f t="shared" si="2"/>
        <v>22</v>
      </c>
      <c r="F73" s="69">
        <v>0</v>
      </c>
      <c r="G73" s="69">
        <v>23</v>
      </c>
      <c r="H73" s="70">
        <f t="shared" si="3"/>
        <v>0.95652173913043481</v>
      </c>
    </row>
    <row r="74" spans="1:10" ht="13.8" thickBot="1" x14ac:dyDescent="0.3">
      <c r="A74" s="50" t="s">
        <v>287</v>
      </c>
      <c r="B74" s="69">
        <v>3</v>
      </c>
      <c r="C74" s="69">
        <v>47</v>
      </c>
      <c r="D74" s="69">
        <v>0</v>
      </c>
      <c r="E74" s="69">
        <v>50</v>
      </c>
      <c r="F74" s="69">
        <v>1</v>
      </c>
      <c r="G74" s="69">
        <v>48</v>
      </c>
      <c r="H74" s="70">
        <v>1.0416666666666667</v>
      </c>
    </row>
    <row r="75" spans="1:10" ht="13.8" thickTop="1" x14ac:dyDescent="0.25">
      <c r="A75" s="54" t="s">
        <v>511</v>
      </c>
      <c r="B75" s="71">
        <f>SUM(B3:B74)</f>
        <v>530</v>
      </c>
      <c r="C75" s="71">
        <f>SUM(C3:C74)</f>
        <v>9710</v>
      </c>
      <c r="D75" s="71">
        <f>SUM(D3:D74)</f>
        <v>14</v>
      </c>
      <c r="E75" s="71">
        <f t="shared" ref="E75" si="4">B75+C75+D75</f>
        <v>10254</v>
      </c>
      <c r="F75" s="71">
        <f>SUM(F3:F74)</f>
        <v>287</v>
      </c>
      <c r="G75" s="71">
        <f>SUM(G3:G74)</f>
        <v>9737</v>
      </c>
      <c r="H75" s="72">
        <f t="shared" si="3"/>
        <v>1.0530964362740063</v>
      </c>
    </row>
    <row r="77" spans="1:10" s="19" customFormat="1" ht="13.8" x14ac:dyDescent="0.25">
      <c r="A77" s="56" t="s">
        <v>472</v>
      </c>
      <c r="B77" s="56"/>
      <c r="C77" s="56"/>
      <c r="D77" s="73"/>
      <c r="E77" s="73"/>
      <c r="F77" s="73"/>
      <c r="G77" s="73"/>
      <c r="H77" s="73"/>
      <c r="I77" s="73"/>
      <c r="J77" s="74"/>
    </row>
    <row r="78" spans="1:10" s="19" customFormat="1" ht="13.8" x14ac:dyDescent="0.25">
      <c r="A78" s="55"/>
      <c r="B78" s="55"/>
      <c r="C78" s="55"/>
      <c r="D78" s="75"/>
      <c r="E78" s="75"/>
      <c r="F78" s="75"/>
      <c r="G78" s="75"/>
      <c r="H78" s="75"/>
      <c r="I78" s="75"/>
      <c r="J78" s="76"/>
    </row>
    <row r="79" spans="1:10" x14ac:dyDescent="0.25">
      <c r="A79" s="56" t="s">
        <v>291</v>
      </c>
      <c r="B79" s="56"/>
      <c r="C79" s="56"/>
      <c r="D79" s="73"/>
      <c r="E79" s="73"/>
      <c r="F79" s="73"/>
      <c r="G79" s="73"/>
      <c r="H79" s="73"/>
      <c r="I79" s="73"/>
      <c r="J79" s="7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8"/>
  <sheetViews>
    <sheetView topLeftCell="A69" workbookViewId="0">
      <selection activeCell="L116" sqref="L116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  <col min="43" max="52" width="8.88671875" style="24"/>
  </cols>
  <sheetData>
    <row r="1" spans="1:52" s="2" customFormat="1" x14ac:dyDescent="0.25">
      <c r="A1" s="64"/>
      <c r="B1" s="64"/>
      <c r="C1" s="64"/>
      <c r="D1" s="125">
        <v>44986</v>
      </c>
      <c r="E1" s="125"/>
      <c r="F1" s="125"/>
      <c r="G1" s="125"/>
      <c r="H1" s="125"/>
      <c r="I1" s="125"/>
      <c r="J1" s="65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5">
      <c r="A3" s="50" t="s">
        <v>9</v>
      </c>
      <c r="B3" s="50" t="s">
        <v>10</v>
      </c>
      <c r="C3" s="50" t="s">
        <v>11</v>
      </c>
      <c r="D3" s="69">
        <v>4</v>
      </c>
      <c r="E3" s="69">
        <v>26</v>
      </c>
      <c r="F3" s="69">
        <v>0</v>
      </c>
      <c r="G3" s="69">
        <f>SUM(D3:F3)</f>
        <v>30</v>
      </c>
      <c r="H3" s="69">
        <v>0</v>
      </c>
      <c r="I3" s="69">
        <v>31</v>
      </c>
      <c r="J3" s="70">
        <f t="shared" ref="J3:J75" si="0">G3/I3</f>
        <v>0.967741935483871</v>
      </c>
    </row>
    <row r="4" spans="1:52" x14ac:dyDescent="0.25">
      <c r="A4" s="50" t="s">
        <v>12</v>
      </c>
      <c r="B4" s="50" t="s">
        <v>13</v>
      </c>
      <c r="C4" s="50" t="s">
        <v>13</v>
      </c>
      <c r="D4" s="69">
        <v>3</v>
      </c>
      <c r="E4" s="69">
        <v>26</v>
      </c>
      <c r="F4" s="69">
        <v>0</v>
      </c>
      <c r="G4" s="69">
        <f t="shared" ref="G4:G76" si="1">SUM(D4:F4)</f>
        <v>29</v>
      </c>
      <c r="H4" s="69">
        <v>3</v>
      </c>
      <c r="I4" s="69">
        <v>17</v>
      </c>
      <c r="J4" s="70">
        <f t="shared" si="0"/>
        <v>1.7058823529411764</v>
      </c>
    </row>
    <row r="5" spans="1:52" x14ac:dyDescent="0.25">
      <c r="A5" s="50" t="s">
        <v>14</v>
      </c>
      <c r="B5" s="50" t="s">
        <v>15</v>
      </c>
      <c r="C5" s="50" t="s">
        <v>15</v>
      </c>
      <c r="D5" s="69">
        <v>0</v>
      </c>
      <c r="E5" s="69">
        <v>9</v>
      </c>
      <c r="F5" s="69">
        <v>0</v>
      </c>
      <c r="G5" s="69">
        <f t="shared" si="1"/>
        <v>9</v>
      </c>
      <c r="H5" s="69">
        <v>0</v>
      </c>
      <c r="I5" s="69">
        <v>9</v>
      </c>
      <c r="J5" s="70">
        <f t="shared" si="0"/>
        <v>1</v>
      </c>
    </row>
    <row r="6" spans="1:52" x14ac:dyDescent="0.25">
      <c r="A6" s="50" t="s">
        <v>16</v>
      </c>
      <c r="B6" s="50" t="s">
        <v>17</v>
      </c>
      <c r="C6" s="50" t="s">
        <v>18</v>
      </c>
      <c r="D6" s="69">
        <v>2</v>
      </c>
      <c r="E6" s="69">
        <v>20</v>
      </c>
      <c r="F6" s="69">
        <v>0</v>
      </c>
      <c r="G6" s="69">
        <f t="shared" si="1"/>
        <v>22</v>
      </c>
      <c r="H6" s="69">
        <v>0</v>
      </c>
      <c r="I6" s="69">
        <v>20</v>
      </c>
      <c r="J6" s="70">
        <f t="shared" si="0"/>
        <v>1.1000000000000001</v>
      </c>
    </row>
    <row r="7" spans="1:52" x14ac:dyDescent="0.25">
      <c r="A7" s="50" t="s">
        <v>19</v>
      </c>
      <c r="B7" s="50" t="s">
        <v>17</v>
      </c>
      <c r="C7" s="50" t="s">
        <v>20</v>
      </c>
      <c r="D7" s="69">
        <v>4</v>
      </c>
      <c r="E7" s="69">
        <v>58</v>
      </c>
      <c r="F7" s="69">
        <v>0</v>
      </c>
      <c r="G7" s="69">
        <f t="shared" si="1"/>
        <v>62</v>
      </c>
      <c r="H7" s="69">
        <v>0</v>
      </c>
      <c r="I7" s="69">
        <v>57</v>
      </c>
      <c r="J7" s="70">
        <f t="shared" si="0"/>
        <v>1.0877192982456141</v>
      </c>
    </row>
    <row r="8" spans="1:52" s="21" customFormat="1" x14ac:dyDescent="0.25">
      <c r="A8" s="50" t="s">
        <v>21</v>
      </c>
      <c r="B8" s="50" t="s">
        <v>22</v>
      </c>
      <c r="C8" s="50" t="s">
        <v>23</v>
      </c>
      <c r="D8" s="69">
        <v>1</v>
      </c>
      <c r="E8" s="69">
        <v>23</v>
      </c>
      <c r="F8" s="69">
        <v>1</v>
      </c>
      <c r="G8" s="69">
        <f t="shared" si="1"/>
        <v>25</v>
      </c>
      <c r="H8" s="69">
        <v>1</v>
      </c>
      <c r="I8" s="69">
        <v>16</v>
      </c>
      <c r="J8" s="70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5">
      <c r="A9" s="50" t="s">
        <v>24</v>
      </c>
      <c r="B9" s="50" t="s">
        <v>25</v>
      </c>
      <c r="C9" s="50" t="s">
        <v>26</v>
      </c>
      <c r="D9" s="69">
        <v>5</v>
      </c>
      <c r="E9" s="69">
        <v>105</v>
      </c>
      <c r="F9" s="69">
        <v>0</v>
      </c>
      <c r="G9" s="69">
        <f t="shared" si="1"/>
        <v>110</v>
      </c>
      <c r="H9" s="69">
        <v>4</v>
      </c>
      <c r="I9" s="69">
        <v>79</v>
      </c>
      <c r="J9" s="70">
        <f t="shared" si="0"/>
        <v>1.3924050632911393</v>
      </c>
    </row>
    <row r="10" spans="1:52" s="21" customFormat="1" x14ac:dyDescent="0.25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69">
        <v>22</v>
      </c>
      <c r="J10" s="70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5">
      <c r="A11" s="50" t="s">
        <v>30</v>
      </c>
      <c r="B11" s="50" t="s">
        <v>31</v>
      </c>
      <c r="C11" s="50" t="s">
        <v>32</v>
      </c>
      <c r="D11" s="69">
        <v>8</v>
      </c>
      <c r="E11" s="69">
        <v>113</v>
      </c>
      <c r="F11" s="69">
        <v>11</v>
      </c>
      <c r="G11" s="69">
        <f t="shared" si="1"/>
        <v>132</v>
      </c>
      <c r="H11" s="69">
        <v>7</v>
      </c>
      <c r="I11" s="69">
        <v>58</v>
      </c>
      <c r="J11" s="70">
        <f t="shared" si="0"/>
        <v>2.2758620689655173</v>
      </c>
    </row>
    <row r="12" spans="1:52" s="21" customFormat="1" x14ac:dyDescent="0.25">
      <c r="A12" s="50" t="s">
        <v>33</v>
      </c>
      <c r="B12" s="50" t="s">
        <v>31</v>
      </c>
      <c r="C12" s="50" t="s">
        <v>34</v>
      </c>
      <c r="D12" s="69">
        <v>32</v>
      </c>
      <c r="E12" s="69">
        <v>325</v>
      </c>
      <c r="F12" s="69">
        <v>5</v>
      </c>
      <c r="G12" s="69">
        <f t="shared" si="1"/>
        <v>362</v>
      </c>
      <c r="H12" s="69">
        <v>22</v>
      </c>
      <c r="I12" s="69">
        <v>184</v>
      </c>
      <c r="J12" s="70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5">
      <c r="A13" s="50" t="s">
        <v>35</v>
      </c>
      <c r="B13" s="50" t="s">
        <v>36</v>
      </c>
      <c r="C13" s="50" t="s">
        <v>37</v>
      </c>
      <c r="D13" s="69">
        <v>5</v>
      </c>
      <c r="E13" s="69">
        <v>79</v>
      </c>
      <c r="F13" s="69">
        <v>0</v>
      </c>
      <c r="G13" s="69">
        <f t="shared" si="1"/>
        <v>84</v>
      </c>
      <c r="H13" s="69">
        <v>4</v>
      </c>
      <c r="I13" s="69">
        <v>71</v>
      </c>
      <c r="J13" s="70">
        <f t="shared" si="0"/>
        <v>1.1830985915492958</v>
      </c>
    </row>
    <row r="14" spans="1:52" s="21" customFormat="1" x14ac:dyDescent="0.25">
      <c r="A14" s="50" t="s">
        <v>38</v>
      </c>
      <c r="B14" s="50" t="s">
        <v>36</v>
      </c>
      <c r="C14" s="50" t="s">
        <v>39</v>
      </c>
      <c r="D14" s="69">
        <v>2</v>
      </c>
      <c r="E14" s="69">
        <v>4</v>
      </c>
      <c r="F14" s="69">
        <v>0</v>
      </c>
      <c r="G14" s="69">
        <f t="shared" si="1"/>
        <v>6</v>
      </c>
      <c r="H14" s="69">
        <v>0</v>
      </c>
      <c r="I14" s="69">
        <v>6</v>
      </c>
      <c r="J14" s="70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5">
      <c r="A15" s="50" t="s">
        <v>40</v>
      </c>
      <c r="B15" s="50" t="s">
        <v>41</v>
      </c>
      <c r="C15" s="50" t="s">
        <v>42</v>
      </c>
      <c r="D15" s="69">
        <v>7</v>
      </c>
      <c r="E15" s="69">
        <v>47</v>
      </c>
      <c r="F15" s="69">
        <v>0</v>
      </c>
      <c r="G15" s="69">
        <f t="shared" si="1"/>
        <v>54</v>
      </c>
      <c r="H15" s="69">
        <v>0</v>
      </c>
      <c r="I15" s="69">
        <v>53</v>
      </c>
      <c r="J15" s="70">
        <f t="shared" si="0"/>
        <v>1.0188679245283019</v>
      </c>
    </row>
    <row r="16" spans="1:52" x14ac:dyDescent="0.25">
      <c r="A16" s="50" t="s">
        <v>43</v>
      </c>
      <c r="B16" s="50" t="s">
        <v>44</v>
      </c>
      <c r="C16" s="50" t="s">
        <v>45</v>
      </c>
      <c r="D16" s="69">
        <v>11</v>
      </c>
      <c r="E16" s="69">
        <v>54</v>
      </c>
      <c r="F16" s="69">
        <v>0</v>
      </c>
      <c r="G16" s="69">
        <f t="shared" si="1"/>
        <v>65</v>
      </c>
      <c r="H16" s="69">
        <v>1</v>
      </c>
      <c r="I16" s="69">
        <v>29</v>
      </c>
      <c r="J16" s="70">
        <f t="shared" si="0"/>
        <v>2.2413793103448274</v>
      </c>
    </row>
    <row r="17" spans="1:52" s="21" customFormat="1" x14ac:dyDescent="0.25">
      <c r="A17" s="50" t="s">
        <v>46</v>
      </c>
      <c r="B17" s="50" t="s">
        <v>47</v>
      </c>
      <c r="C17" s="50" t="s">
        <v>48</v>
      </c>
      <c r="D17" s="69">
        <v>23</v>
      </c>
      <c r="E17" s="69">
        <v>272</v>
      </c>
      <c r="F17" s="69">
        <v>0</v>
      </c>
      <c r="G17" s="69">
        <f t="shared" si="1"/>
        <v>295</v>
      </c>
      <c r="H17" s="69">
        <v>8</v>
      </c>
      <c r="I17" s="69">
        <v>288</v>
      </c>
      <c r="J17" s="70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5">
      <c r="A18" s="50" t="s">
        <v>49</v>
      </c>
      <c r="B18" s="50" t="s">
        <v>47</v>
      </c>
      <c r="C18" s="50" t="s">
        <v>50</v>
      </c>
      <c r="D18" s="69">
        <v>5</v>
      </c>
      <c r="E18" s="69">
        <v>154</v>
      </c>
      <c r="F18" s="69">
        <v>0</v>
      </c>
      <c r="G18" s="69">
        <f t="shared" si="1"/>
        <v>159</v>
      </c>
      <c r="H18" s="69">
        <v>5</v>
      </c>
      <c r="I18" s="69">
        <v>146</v>
      </c>
      <c r="J18" s="70">
        <f t="shared" si="0"/>
        <v>1.0890410958904109</v>
      </c>
    </row>
    <row r="19" spans="1:52" x14ac:dyDescent="0.25">
      <c r="A19" s="50" t="s">
        <v>51</v>
      </c>
      <c r="B19" s="50" t="s">
        <v>52</v>
      </c>
      <c r="C19" s="50" t="s">
        <v>53</v>
      </c>
      <c r="D19" s="69">
        <v>2</v>
      </c>
      <c r="E19" s="69">
        <v>17</v>
      </c>
      <c r="F19" s="69">
        <v>0</v>
      </c>
      <c r="G19" s="69">
        <f t="shared" si="1"/>
        <v>19</v>
      </c>
      <c r="H19" s="69">
        <v>2</v>
      </c>
      <c r="I19" s="69">
        <v>8</v>
      </c>
      <c r="J19" s="70">
        <f t="shared" si="0"/>
        <v>2.375</v>
      </c>
    </row>
    <row r="20" spans="1:52" x14ac:dyDescent="0.25">
      <c r="A20" s="50" t="s">
        <v>54</v>
      </c>
      <c r="B20" s="50" t="s">
        <v>55</v>
      </c>
      <c r="C20" s="50" t="s">
        <v>56</v>
      </c>
      <c r="D20" s="69">
        <v>20</v>
      </c>
      <c r="E20" s="69">
        <v>292</v>
      </c>
      <c r="F20" s="69">
        <v>0</v>
      </c>
      <c r="G20" s="69">
        <f t="shared" si="1"/>
        <v>312</v>
      </c>
      <c r="H20" s="69">
        <v>12</v>
      </c>
      <c r="I20" s="69">
        <v>300</v>
      </c>
      <c r="J20" s="70">
        <f t="shared" si="0"/>
        <v>1.04</v>
      </c>
    </row>
    <row r="21" spans="1:52" x14ac:dyDescent="0.25">
      <c r="A21" s="82" t="s">
        <v>57</v>
      </c>
      <c r="B21" s="50" t="s">
        <v>55</v>
      </c>
      <c r="C21" s="50" t="s">
        <v>420</v>
      </c>
      <c r="D21" s="69">
        <v>0</v>
      </c>
      <c r="E21" s="69">
        <v>14</v>
      </c>
      <c r="F21" s="69">
        <v>0</v>
      </c>
      <c r="G21" s="69">
        <f t="shared" si="1"/>
        <v>14</v>
      </c>
      <c r="H21" s="69">
        <v>0</v>
      </c>
      <c r="I21" s="69">
        <v>12</v>
      </c>
      <c r="J21" s="70">
        <f t="shared" si="0"/>
        <v>1.1666666666666667</v>
      </c>
    </row>
    <row r="22" spans="1:52" s="21" customFormat="1" x14ac:dyDescent="0.25">
      <c r="A22" s="50" t="s">
        <v>59</v>
      </c>
      <c r="B22" s="50" t="s">
        <v>60</v>
      </c>
      <c r="C22" s="50" t="s">
        <v>61</v>
      </c>
      <c r="D22" s="69">
        <v>3</v>
      </c>
      <c r="E22" s="69">
        <v>19</v>
      </c>
      <c r="F22" s="69">
        <v>0</v>
      </c>
      <c r="G22" s="69">
        <f t="shared" si="1"/>
        <v>22</v>
      </c>
      <c r="H22" s="69">
        <v>1</v>
      </c>
      <c r="I22" s="69">
        <v>19</v>
      </c>
      <c r="J22" s="70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52" x14ac:dyDescent="0.25">
      <c r="A23" s="50" t="s">
        <v>62</v>
      </c>
      <c r="B23" s="50" t="s">
        <v>63</v>
      </c>
      <c r="C23" s="50" t="s">
        <v>64</v>
      </c>
      <c r="D23" s="69">
        <v>3</v>
      </c>
      <c r="E23" s="69">
        <v>33</v>
      </c>
      <c r="F23" s="69">
        <v>0</v>
      </c>
      <c r="G23" s="69">
        <f t="shared" si="1"/>
        <v>36</v>
      </c>
      <c r="H23" s="69">
        <v>1</v>
      </c>
      <c r="I23" s="69">
        <v>34</v>
      </c>
      <c r="J23" s="70">
        <f t="shared" si="0"/>
        <v>1.0588235294117647</v>
      </c>
    </row>
    <row r="24" spans="1:52" x14ac:dyDescent="0.25">
      <c r="A24" s="50" t="s">
        <v>65</v>
      </c>
      <c r="B24" s="50" t="s">
        <v>66</v>
      </c>
      <c r="C24" s="50" t="s">
        <v>67</v>
      </c>
      <c r="D24" s="69">
        <v>7</v>
      </c>
      <c r="E24" s="69">
        <v>128</v>
      </c>
      <c r="F24" s="69">
        <v>0</v>
      </c>
      <c r="G24" s="69">
        <f t="shared" si="1"/>
        <v>135</v>
      </c>
      <c r="H24" s="69">
        <v>4</v>
      </c>
      <c r="I24" s="69">
        <v>137</v>
      </c>
      <c r="J24" s="70">
        <f t="shared" si="0"/>
        <v>0.98540145985401462</v>
      </c>
    </row>
    <row r="25" spans="1:52" s="21" customFormat="1" x14ac:dyDescent="0.25">
      <c r="A25" s="50" t="s">
        <v>68</v>
      </c>
      <c r="B25" s="50" t="s">
        <v>66</v>
      </c>
      <c r="C25" s="50" t="s">
        <v>69</v>
      </c>
      <c r="D25" s="69">
        <v>1</v>
      </c>
      <c r="E25" s="69">
        <v>50</v>
      </c>
      <c r="F25" s="69">
        <v>0</v>
      </c>
      <c r="G25" s="69">
        <f t="shared" si="1"/>
        <v>51</v>
      </c>
      <c r="H25" s="69">
        <v>1</v>
      </c>
      <c r="I25" s="69">
        <v>42</v>
      </c>
      <c r="J25" s="70">
        <f t="shared" si="0"/>
        <v>1.2142857142857142</v>
      </c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x14ac:dyDescent="0.25">
      <c r="A26" s="50" t="s">
        <v>70</v>
      </c>
      <c r="B26" s="50" t="s">
        <v>71</v>
      </c>
      <c r="C26" s="50" t="s">
        <v>72</v>
      </c>
      <c r="D26" s="69">
        <v>6</v>
      </c>
      <c r="E26" s="69">
        <v>28</v>
      </c>
      <c r="F26" s="69">
        <v>0</v>
      </c>
      <c r="G26" s="69">
        <f t="shared" si="1"/>
        <v>34</v>
      </c>
      <c r="H26" s="69">
        <v>3</v>
      </c>
      <c r="I26" s="69">
        <v>39</v>
      </c>
      <c r="J26" s="70">
        <f t="shared" si="0"/>
        <v>0.87179487179487181</v>
      </c>
    </row>
    <row r="27" spans="1:52" x14ac:dyDescent="0.25">
      <c r="A27" s="118" t="s">
        <v>73</v>
      </c>
      <c r="B27" s="50" t="s">
        <v>71</v>
      </c>
      <c r="C27" s="50" t="s">
        <v>74</v>
      </c>
      <c r="D27" s="69">
        <v>3</v>
      </c>
      <c r="E27" s="69">
        <v>24</v>
      </c>
      <c r="F27" s="69">
        <v>0</v>
      </c>
      <c r="G27" s="69">
        <f t="shared" si="1"/>
        <v>27</v>
      </c>
      <c r="H27" s="69">
        <v>3</v>
      </c>
      <c r="I27" s="69">
        <v>32</v>
      </c>
      <c r="J27" s="70">
        <f t="shared" si="0"/>
        <v>0.84375</v>
      </c>
    </row>
    <row r="28" spans="1:52" s="21" customFormat="1" x14ac:dyDescent="0.25">
      <c r="A28" s="50" t="s">
        <v>75</v>
      </c>
      <c r="B28" s="50" t="s">
        <v>76</v>
      </c>
      <c r="C28" s="50" t="s">
        <v>77</v>
      </c>
      <c r="D28" s="69">
        <v>5</v>
      </c>
      <c r="E28" s="69">
        <v>50</v>
      </c>
      <c r="F28" s="69">
        <v>0</v>
      </c>
      <c r="G28" s="69">
        <f t="shared" si="1"/>
        <v>55</v>
      </c>
      <c r="H28" s="69">
        <v>5</v>
      </c>
      <c r="I28" s="69">
        <v>61</v>
      </c>
      <c r="J28" s="70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s="21" customFormat="1" x14ac:dyDescent="0.25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x14ac:dyDescent="0.25">
      <c r="A30" s="50" t="s">
        <v>81</v>
      </c>
      <c r="B30" s="50" t="s">
        <v>82</v>
      </c>
      <c r="C30" s="50" t="s">
        <v>83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70">
        <v>0</v>
      </c>
    </row>
    <row r="31" spans="1:52" s="21" customFormat="1" x14ac:dyDescent="0.25">
      <c r="A31" s="50" t="s">
        <v>84</v>
      </c>
      <c r="B31" s="50" t="s">
        <v>85</v>
      </c>
      <c r="C31" s="50" t="s">
        <v>86</v>
      </c>
      <c r="D31" s="69">
        <v>16</v>
      </c>
      <c r="E31" s="69">
        <v>163</v>
      </c>
      <c r="F31" s="69">
        <v>0</v>
      </c>
      <c r="G31" s="69">
        <f t="shared" si="1"/>
        <v>179</v>
      </c>
      <c r="H31" s="69">
        <v>1</v>
      </c>
      <c r="I31" s="69">
        <v>172</v>
      </c>
      <c r="J31" s="70">
        <f t="shared" si="0"/>
        <v>1.0406976744186047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5">
      <c r="A32" s="50" t="s">
        <v>88</v>
      </c>
      <c r="B32" s="50" t="s">
        <v>89</v>
      </c>
      <c r="C32" s="50" t="s">
        <v>90</v>
      </c>
      <c r="D32" s="69">
        <v>5</v>
      </c>
      <c r="E32" s="69">
        <v>49</v>
      </c>
      <c r="F32" s="69">
        <v>0</v>
      </c>
      <c r="G32" s="69">
        <f t="shared" si="1"/>
        <v>54</v>
      </c>
      <c r="H32" s="69">
        <v>5</v>
      </c>
      <c r="I32" s="69">
        <v>49</v>
      </c>
      <c r="J32" s="70">
        <f t="shared" si="0"/>
        <v>1.1020408163265305</v>
      </c>
    </row>
    <row r="33" spans="1:52" x14ac:dyDescent="0.25">
      <c r="A33" s="50" t="s">
        <v>91</v>
      </c>
      <c r="B33" s="50" t="s">
        <v>92</v>
      </c>
      <c r="C33" s="50" t="s">
        <v>93</v>
      </c>
      <c r="D33" s="69">
        <v>0</v>
      </c>
      <c r="E33" s="69">
        <v>95</v>
      </c>
      <c r="F33" s="69">
        <v>0</v>
      </c>
      <c r="G33" s="69">
        <f t="shared" si="1"/>
        <v>95</v>
      </c>
      <c r="H33" s="69">
        <v>0</v>
      </c>
      <c r="I33" s="69">
        <v>110</v>
      </c>
      <c r="J33" s="70">
        <f t="shared" si="0"/>
        <v>0.86363636363636365</v>
      </c>
    </row>
    <row r="34" spans="1:52" x14ac:dyDescent="0.25">
      <c r="A34" s="50" t="s">
        <v>94</v>
      </c>
      <c r="B34" s="50" t="s">
        <v>95</v>
      </c>
      <c r="C34" s="50" t="s">
        <v>96</v>
      </c>
      <c r="D34" s="69">
        <v>1</v>
      </c>
      <c r="E34" s="69">
        <v>10</v>
      </c>
      <c r="F34" s="69">
        <v>0</v>
      </c>
      <c r="G34" s="69">
        <f t="shared" si="1"/>
        <v>11</v>
      </c>
      <c r="H34" s="69">
        <v>1</v>
      </c>
      <c r="I34" s="69">
        <v>8</v>
      </c>
      <c r="J34" s="70">
        <f t="shared" si="0"/>
        <v>1.375</v>
      </c>
    </row>
    <row r="35" spans="1:52" s="21" customFormat="1" x14ac:dyDescent="0.25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16</v>
      </c>
      <c r="J35" s="70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x14ac:dyDescent="0.25">
      <c r="A36" s="50" t="s">
        <v>100</v>
      </c>
      <c r="B36" s="50" t="s">
        <v>101</v>
      </c>
      <c r="C36" s="50" t="s">
        <v>102</v>
      </c>
      <c r="D36" s="69">
        <v>0</v>
      </c>
      <c r="E36" s="69">
        <v>10</v>
      </c>
      <c r="F36" s="69">
        <v>0</v>
      </c>
      <c r="G36" s="69">
        <f t="shared" si="1"/>
        <v>10</v>
      </c>
      <c r="H36" s="69">
        <v>0</v>
      </c>
      <c r="I36" s="69">
        <v>8</v>
      </c>
      <c r="J36" s="70">
        <f t="shared" si="0"/>
        <v>1.25</v>
      </c>
    </row>
    <row r="37" spans="1:52" x14ac:dyDescent="0.25">
      <c r="A37" s="50" t="s">
        <v>103</v>
      </c>
      <c r="B37" s="50" t="s">
        <v>104</v>
      </c>
      <c r="C37" s="50" t="s">
        <v>105</v>
      </c>
      <c r="D37" s="69">
        <v>0</v>
      </c>
      <c r="E37" s="69">
        <v>5</v>
      </c>
      <c r="F37" s="69">
        <v>0</v>
      </c>
      <c r="G37" s="69">
        <f t="shared" si="1"/>
        <v>5</v>
      </c>
      <c r="H37" s="69">
        <v>0</v>
      </c>
      <c r="I37" s="69">
        <v>6</v>
      </c>
      <c r="J37" s="70">
        <f t="shared" si="0"/>
        <v>0.83333333333333337</v>
      </c>
    </row>
    <row r="38" spans="1:52" x14ac:dyDescent="0.25">
      <c r="A38" s="50" t="s">
        <v>106</v>
      </c>
      <c r="B38" s="50" t="s">
        <v>107</v>
      </c>
      <c r="C38" s="50" t="s">
        <v>108</v>
      </c>
      <c r="D38" s="69">
        <v>2</v>
      </c>
      <c r="E38" s="69">
        <v>26</v>
      </c>
      <c r="F38" s="69">
        <v>0</v>
      </c>
      <c r="G38" s="69">
        <f t="shared" si="1"/>
        <v>28</v>
      </c>
      <c r="H38" s="69">
        <v>2</v>
      </c>
      <c r="I38" s="69">
        <v>22</v>
      </c>
      <c r="J38" s="70">
        <f t="shared" si="0"/>
        <v>1.2727272727272727</v>
      </c>
    </row>
    <row r="39" spans="1:52" x14ac:dyDescent="0.25">
      <c r="A39" s="50" t="s">
        <v>109</v>
      </c>
      <c r="B39" s="50" t="s">
        <v>110</v>
      </c>
      <c r="C39" s="50" t="s">
        <v>111</v>
      </c>
      <c r="D39" s="69">
        <v>4</v>
      </c>
      <c r="E39" s="69">
        <v>44</v>
      </c>
      <c r="F39" s="69">
        <v>0</v>
      </c>
      <c r="G39" s="69">
        <f t="shared" si="1"/>
        <v>48</v>
      </c>
      <c r="H39" s="69">
        <v>48</v>
      </c>
      <c r="I39" s="69">
        <v>34</v>
      </c>
      <c r="J39" s="70">
        <f t="shared" si="0"/>
        <v>1.411764705882353</v>
      </c>
    </row>
    <row r="40" spans="1:52" x14ac:dyDescent="0.25">
      <c r="A40" s="50" t="s">
        <v>112</v>
      </c>
      <c r="B40" s="50" t="s">
        <v>113</v>
      </c>
      <c r="C40" s="50" t="s">
        <v>114</v>
      </c>
      <c r="D40" s="69">
        <v>10</v>
      </c>
      <c r="E40" s="69">
        <v>98</v>
      </c>
      <c r="F40" s="69">
        <v>0</v>
      </c>
      <c r="G40" s="69">
        <f t="shared" si="1"/>
        <v>108</v>
      </c>
      <c r="H40" s="69">
        <v>10</v>
      </c>
      <c r="I40" s="69">
        <v>87</v>
      </c>
      <c r="J40" s="70">
        <f t="shared" si="0"/>
        <v>1.2413793103448276</v>
      </c>
    </row>
    <row r="41" spans="1:52" s="21" customFormat="1" x14ac:dyDescent="0.25">
      <c r="A41" s="86" t="s">
        <v>115</v>
      </c>
      <c r="B41" s="86" t="s">
        <v>116</v>
      </c>
      <c r="C41" s="86" t="s">
        <v>117</v>
      </c>
      <c r="D41" s="87">
        <v>0</v>
      </c>
      <c r="E41" s="87">
        <v>2</v>
      </c>
      <c r="F41" s="87">
        <v>0</v>
      </c>
      <c r="G41" s="87">
        <f t="shared" si="1"/>
        <v>2</v>
      </c>
      <c r="H41" s="87">
        <v>0</v>
      </c>
      <c r="I41" s="87">
        <v>6</v>
      </c>
      <c r="J41" s="88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x14ac:dyDescent="0.25">
      <c r="A42" s="50" t="s">
        <v>118</v>
      </c>
      <c r="B42" s="50" t="s">
        <v>119</v>
      </c>
      <c r="C42" s="50" t="s">
        <v>120</v>
      </c>
      <c r="D42" s="69">
        <v>2</v>
      </c>
      <c r="E42" s="69">
        <v>16</v>
      </c>
      <c r="F42" s="69">
        <v>1</v>
      </c>
      <c r="G42" s="69">
        <f t="shared" si="1"/>
        <v>19</v>
      </c>
      <c r="H42" s="69">
        <v>2</v>
      </c>
      <c r="I42" s="69">
        <v>9</v>
      </c>
      <c r="J42" s="70">
        <f t="shared" si="0"/>
        <v>2.1111111111111112</v>
      </c>
    </row>
    <row r="43" spans="1:52" x14ac:dyDescent="0.25">
      <c r="A43" s="50" t="s">
        <v>121</v>
      </c>
      <c r="B43" s="50" t="s">
        <v>122</v>
      </c>
      <c r="C43" s="50" t="s">
        <v>123</v>
      </c>
      <c r="D43" s="69">
        <v>7</v>
      </c>
      <c r="E43" s="69">
        <v>125</v>
      </c>
      <c r="F43" s="69">
        <v>0</v>
      </c>
      <c r="G43" s="69">
        <f t="shared" si="1"/>
        <v>132</v>
      </c>
      <c r="H43" s="69">
        <v>7</v>
      </c>
      <c r="I43" s="69">
        <v>104</v>
      </c>
      <c r="J43" s="70">
        <f t="shared" si="0"/>
        <v>1.2692307692307692</v>
      </c>
    </row>
    <row r="44" spans="1:52" s="21" customFormat="1" x14ac:dyDescent="0.25">
      <c r="A44" s="50" t="s">
        <v>124</v>
      </c>
      <c r="B44" s="50" t="s">
        <v>122</v>
      </c>
      <c r="C44" s="50" t="s">
        <v>125</v>
      </c>
      <c r="D44" s="69">
        <v>2</v>
      </c>
      <c r="E44" s="69">
        <v>36</v>
      </c>
      <c r="F44" s="69">
        <v>2</v>
      </c>
      <c r="G44" s="69">
        <f t="shared" si="1"/>
        <v>40</v>
      </c>
      <c r="H44" s="69">
        <v>0</v>
      </c>
      <c r="I44" s="69">
        <v>31</v>
      </c>
      <c r="J44" s="70">
        <f t="shared" si="0"/>
        <v>1.2903225806451613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s="21" customFormat="1" x14ac:dyDescent="0.25">
      <c r="A45" s="50" t="s">
        <v>126</v>
      </c>
      <c r="B45" s="50" t="s">
        <v>127</v>
      </c>
      <c r="C45" s="50" t="s">
        <v>127</v>
      </c>
      <c r="D45" s="69">
        <v>0</v>
      </c>
      <c r="E45" s="69">
        <v>39</v>
      </c>
      <c r="F45" s="69">
        <v>0</v>
      </c>
      <c r="G45" s="69">
        <f t="shared" si="1"/>
        <v>39</v>
      </c>
      <c r="H45" s="69">
        <v>0</v>
      </c>
      <c r="I45" s="69">
        <v>29</v>
      </c>
      <c r="J45" s="70">
        <f t="shared" si="0"/>
        <v>1.3448275862068966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x14ac:dyDescent="0.25">
      <c r="A46" s="50" t="s">
        <v>128</v>
      </c>
      <c r="B46" s="50" t="s">
        <v>129</v>
      </c>
      <c r="C46" s="50" t="s">
        <v>130</v>
      </c>
      <c r="D46" s="69">
        <v>3</v>
      </c>
      <c r="E46" s="69">
        <v>42</v>
      </c>
      <c r="F46" s="69">
        <v>0</v>
      </c>
      <c r="G46" s="69">
        <f t="shared" si="1"/>
        <v>45</v>
      </c>
      <c r="H46" s="69">
        <v>1</v>
      </c>
      <c r="I46" s="69">
        <v>27</v>
      </c>
      <c r="J46" s="70">
        <f t="shared" si="0"/>
        <v>1.6666666666666667</v>
      </c>
    </row>
    <row r="47" spans="1:52" x14ac:dyDescent="0.25">
      <c r="A47" s="50" t="s">
        <v>131</v>
      </c>
      <c r="B47" s="50" t="s">
        <v>132</v>
      </c>
      <c r="C47" s="50" t="s">
        <v>133</v>
      </c>
      <c r="D47" s="69">
        <v>3</v>
      </c>
      <c r="E47" s="69">
        <v>18</v>
      </c>
      <c r="F47" s="69">
        <v>0</v>
      </c>
      <c r="G47" s="69">
        <f t="shared" si="1"/>
        <v>21</v>
      </c>
      <c r="H47" s="69">
        <v>1</v>
      </c>
      <c r="I47" s="69">
        <v>26</v>
      </c>
      <c r="J47" s="70">
        <f t="shared" si="0"/>
        <v>0.80769230769230771</v>
      </c>
    </row>
    <row r="48" spans="1:52" x14ac:dyDescent="0.25">
      <c r="A48" s="50" t="s">
        <v>134</v>
      </c>
      <c r="B48" s="50" t="s">
        <v>135</v>
      </c>
      <c r="C48" s="50" t="s">
        <v>136</v>
      </c>
      <c r="D48" s="69">
        <v>10</v>
      </c>
      <c r="E48" s="69">
        <v>71</v>
      </c>
      <c r="F48" s="69">
        <v>0</v>
      </c>
      <c r="G48" s="69">
        <f t="shared" si="1"/>
        <v>81</v>
      </c>
      <c r="H48" s="69">
        <v>10</v>
      </c>
      <c r="I48" s="69">
        <v>93</v>
      </c>
      <c r="J48" s="70">
        <f t="shared" si="0"/>
        <v>0.87096774193548387</v>
      </c>
    </row>
    <row r="49" spans="1:52" x14ac:dyDescent="0.25">
      <c r="A49" s="50" t="s">
        <v>137</v>
      </c>
      <c r="B49" s="50" t="s">
        <v>138</v>
      </c>
      <c r="C49" s="50" t="s">
        <v>139</v>
      </c>
      <c r="D49" s="69">
        <v>13</v>
      </c>
      <c r="E49" s="69">
        <v>86</v>
      </c>
      <c r="F49" s="69">
        <v>0</v>
      </c>
      <c r="G49" s="69">
        <f t="shared" si="1"/>
        <v>99</v>
      </c>
      <c r="H49" s="69">
        <v>1</v>
      </c>
      <c r="I49" s="69">
        <v>69</v>
      </c>
      <c r="J49" s="70">
        <f t="shared" si="0"/>
        <v>1.4347826086956521</v>
      </c>
    </row>
    <row r="50" spans="1:52" s="21" customFormat="1" x14ac:dyDescent="0.25">
      <c r="A50" s="50" t="s">
        <v>140</v>
      </c>
      <c r="B50" s="50" t="s">
        <v>141</v>
      </c>
      <c r="C50" s="50" t="s">
        <v>142</v>
      </c>
      <c r="D50" s="69">
        <v>12</v>
      </c>
      <c r="E50" s="69">
        <v>86</v>
      </c>
      <c r="F50" s="69">
        <v>0</v>
      </c>
      <c r="G50" s="69">
        <f t="shared" si="1"/>
        <v>98</v>
      </c>
      <c r="H50" s="69">
        <v>3</v>
      </c>
      <c r="I50" s="69">
        <v>79</v>
      </c>
      <c r="J50" s="70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x14ac:dyDescent="0.25">
      <c r="A51" s="50" t="s">
        <v>143</v>
      </c>
      <c r="B51" s="50" t="s">
        <v>144</v>
      </c>
      <c r="C51" s="50" t="s">
        <v>145</v>
      </c>
      <c r="D51" s="69">
        <v>6</v>
      </c>
      <c r="E51" s="69">
        <v>36</v>
      </c>
      <c r="F51" s="69">
        <v>0</v>
      </c>
      <c r="G51" s="69">
        <f t="shared" si="1"/>
        <v>42</v>
      </c>
      <c r="H51" s="69">
        <v>6</v>
      </c>
      <c r="I51" s="69">
        <v>38</v>
      </c>
      <c r="J51" s="70">
        <f t="shared" si="0"/>
        <v>1.1052631578947369</v>
      </c>
    </row>
    <row r="52" spans="1:52" s="21" customFormat="1" x14ac:dyDescent="0.25">
      <c r="A52" s="50" t="s">
        <v>146</v>
      </c>
      <c r="B52" s="50" t="s">
        <v>147</v>
      </c>
      <c r="C52" s="50" t="s">
        <v>148</v>
      </c>
      <c r="D52" s="69">
        <v>18</v>
      </c>
      <c r="E52" s="69">
        <v>3</v>
      </c>
      <c r="F52" s="69">
        <v>0</v>
      </c>
      <c r="G52" s="69">
        <f t="shared" si="1"/>
        <v>21</v>
      </c>
      <c r="H52" s="69">
        <v>0</v>
      </c>
      <c r="I52" s="69">
        <v>16</v>
      </c>
      <c r="J52" s="70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x14ac:dyDescent="0.25">
      <c r="A53" s="50" t="s">
        <v>149</v>
      </c>
      <c r="B53" s="50" t="s">
        <v>147</v>
      </c>
      <c r="C53" s="50" t="s">
        <v>150</v>
      </c>
      <c r="D53" s="69">
        <v>21</v>
      </c>
      <c r="E53" s="69">
        <v>1</v>
      </c>
      <c r="F53" s="69">
        <v>0</v>
      </c>
      <c r="G53" s="69">
        <f t="shared" si="1"/>
        <v>22</v>
      </c>
      <c r="H53" s="69">
        <v>0</v>
      </c>
      <c r="I53" s="69">
        <v>24</v>
      </c>
      <c r="J53" s="70">
        <f t="shared" si="0"/>
        <v>0.91666666666666663</v>
      </c>
    </row>
    <row r="54" spans="1:52" x14ac:dyDescent="0.25">
      <c r="A54" s="50" t="s">
        <v>151</v>
      </c>
      <c r="B54" s="50" t="s">
        <v>152</v>
      </c>
      <c r="C54" s="50" t="s">
        <v>153</v>
      </c>
      <c r="D54" s="69">
        <v>7</v>
      </c>
      <c r="E54" s="69">
        <v>101</v>
      </c>
      <c r="F54" s="69">
        <v>0</v>
      </c>
      <c r="G54" s="69">
        <f t="shared" si="1"/>
        <v>108</v>
      </c>
      <c r="H54" s="69">
        <v>26</v>
      </c>
      <c r="I54" s="69">
        <v>50</v>
      </c>
      <c r="J54" s="70">
        <f t="shared" si="0"/>
        <v>2.16</v>
      </c>
    </row>
    <row r="55" spans="1:52" s="21" customFormat="1" x14ac:dyDescent="0.25">
      <c r="A55" s="50" t="s">
        <v>154</v>
      </c>
      <c r="B55" s="50" t="s">
        <v>155</v>
      </c>
      <c r="C55" s="50" t="s">
        <v>156</v>
      </c>
      <c r="D55" s="69">
        <v>3</v>
      </c>
      <c r="E55" s="69">
        <v>8</v>
      </c>
      <c r="F55" s="69">
        <v>0</v>
      </c>
      <c r="G55" s="69">
        <f t="shared" si="1"/>
        <v>11</v>
      </c>
      <c r="H55" s="69">
        <v>0</v>
      </c>
      <c r="I55" s="69">
        <v>13</v>
      </c>
      <c r="J55" s="70">
        <f t="shared" si="0"/>
        <v>0.84615384615384615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x14ac:dyDescent="0.25">
      <c r="A56" s="50" t="s">
        <v>157</v>
      </c>
      <c r="B56" s="50" t="s">
        <v>155</v>
      </c>
      <c r="C56" s="50" t="s">
        <v>158</v>
      </c>
      <c r="D56" s="69">
        <v>3</v>
      </c>
      <c r="E56" s="69">
        <v>25</v>
      </c>
      <c r="F56" s="69">
        <v>0</v>
      </c>
      <c r="G56" s="69">
        <f t="shared" si="1"/>
        <v>28</v>
      </c>
      <c r="H56" s="69">
        <v>0</v>
      </c>
      <c r="I56" s="69">
        <v>27</v>
      </c>
      <c r="J56" s="70">
        <f t="shared" si="0"/>
        <v>1.037037037037037</v>
      </c>
    </row>
    <row r="57" spans="1:52" x14ac:dyDescent="0.25">
      <c r="A57" s="50" t="s">
        <v>159</v>
      </c>
      <c r="B57" s="50" t="s">
        <v>160</v>
      </c>
      <c r="C57" s="50" t="s">
        <v>161</v>
      </c>
      <c r="D57" s="69">
        <v>6</v>
      </c>
      <c r="E57" s="69">
        <v>37</v>
      </c>
      <c r="F57" s="69">
        <v>0</v>
      </c>
      <c r="G57" s="69">
        <f t="shared" si="1"/>
        <v>43</v>
      </c>
      <c r="H57" s="69">
        <v>4</v>
      </c>
      <c r="I57" s="69">
        <v>19</v>
      </c>
      <c r="J57" s="70">
        <f t="shared" si="0"/>
        <v>2.263157894736842</v>
      </c>
    </row>
    <row r="58" spans="1:52" x14ac:dyDescent="0.25">
      <c r="A58" s="50" t="s">
        <v>162</v>
      </c>
      <c r="B58" s="50" t="s">
        <v>163</v>
      </c>
      <c r="C58" s="50" t="s">
        <v>164</v>
      </c>
      <c r="D58" s="69">
        <v>1</v>
      </c>
      <c r="E58" s="69">
        <v>42</v>
      </c>
      <c r="F58" s="69">
        <v>0</v>
      </c>
      <c r="G58" s="69">
        <f t="shared" si="1"/>
        <v>43</v>
      </c>
      <c r="H58" s="69">
        <v>1</v>
      </c>
      <c r="I58" s="69">
        <v>30</v>
      </c>
      <c r="J58" s="70">
        <f t="shared" si="0"/>
        <v>1.4333333333333333</v>
      </c>
    </row>
    <row r="59" spans="1:52" x14ac:dyDescent="0.25">
      <c r="A59" s="50" t="s">
        <v>165</v>
      </c>
      <c r="B59" s="50" t="s">
        <v>166</v>
      </c>
      <c r="C59" s="50" t="s">
        <v>167</v>
      </c>
      <c r="D59" s="69">
        <v>15</v>
      </c>
      <c r="E59" s="69">
        <v>127</v>
      </c>
      <c r="F59" s="69">
        <v>0</v>
      </c>
      <c r="G59" s="69">
        <f t="shared" si="1"/>
        <v>142</v>
      </c>
      <c r="H59" s="69">
        <v>8</v>
      </c>
      <c r="I59" s="69">
        <v>74</v>
      </c>
      <c r="J59" s="70">
        <f t="shared" si="0"/>
        <v>1.9189189189189189</v>
      </c>
    </row>
    <row r="60" spans="1:52" x14ac:dyDescent="0.25">
      <c r="A60" s="50" t="s">
        <v>168</v>
      </c>
      <c r="B60" s="50" t="s">
        <v>169</v>
      </c>
      <c r="C60" s="50" t="s">
        <v>170</v>
      </c>
      <c r="D60" s="69">
        <v>1</v>
      </c>
      <c r="E60" s="69">
        <v>17</v>
      </c>
      <c r="F60" s="69">
        <v>0</v>
      </c>
      <c r="G60" s="69">
        <f t="shared" si="1"/>
        <v>18</v>
      </c>
      <c r="H60" s="69">
        <v>1</v>
      </c>
      <c r="I60" s="69">
        <v>17</v>
      </c>
      <c r="J60" s="70">
        <f t="shared" si="0"/>
        <v>1.0588235294117647</v>
      </c>
    </row>
    <row r="61" spans="1:52" x14ac:dyDescent="0.25">
      <c r="A61" s="50" t="s">
        <v>171</v>
      </c>
      <c r="B61" s="50" t="s">
        <v>172</v>
      </c>
      <c r="C61" s="50" t="s">
        <v>172</v>
      </c>
      <c r="D61" s="69">
        <v>5</v>
      </c>
      <c r="E61" s="69">
        <v>100</v>
      </c>
      <c r="F61" s="69">
        <v>0</v>
      </c>
      <c r="G61" s="69">
        <f t="shared" si="1"/>
        <v>105</v>
      </c>
      <c r="H61" s="69">
        <v>4</v>
      </c>
      <c r="I61" s="69">
        <v>114</v>
      </c>
      <c r="J61" s="70">
        <f t="shared" si="0"/>
        <v>0.92105263157894735</v>
      </c>
    </row>
    <row r="62" spans="1:52" x14ac:dyDescent="0.25">
      <c r="A62" s="50" t="s">
        <v>173</v>
      </c>
      <c r="B62" s="50" t="s">
        <v>174</v>
      </c>
      <c r="C62" s="50" t="s">
        <v>175</v>
      </c>
      <c r="D62" s="69">
        <v>0</v>
      </c>
      <c r="E62" s="69">
        <v>24</v>
      </c>
      <c r="F62" s="69">
        <v>0</v>
      </c>
      <c r="G62" s="69">
        <f t="shared" si="1"/>
        <v>24</v>
      </c>
      <c r="H62" s="69">
        <v>24</v>
      </c>
      <c r="I62" s="69">
        <v>19</v>
      </c>
      <c r="J62" s="70">
        <f t="shared" si="0"/>
        <v>1.263157894736842</v>
      </c>
    </row>
    <row r="63" spans="1:52" x14ac:dyDescent="0.25">
      <c r="A63" s="50" t="s">
        <v>176</v>
      </c>
      <c r="B63" s="50" t="s">
        <v>177</v>
      </c>
      <c r="C63" s="50" t="s">
        <v>178</v>
      </c>
      <c r="D63" s="69">
        <v>2</v>
      </c>
      <c r="E63" s="69">
        <v>31</v>
      </c>
      <c r="F63" s="69">
        <v>0</v>
      </c>
      <c r="G63" s="69">
        <f t="shared" si="1"/>
        <v>33</v>
      </c>
      <c r="H63" s="69">
        <v>1</v>
      </c>
      <c r="I63" s="69">
        <v>30</v>
      </c>
      <c r="J63" s="70">
        <f t="shared" si="0"/>
        <v>1.1000000000000001</v>
      </c>
    </row>
    <row r="64" spans="1:52" x14ac:dyDescent="0.25">
      <c r="A64" s="50" t="s">
        <v>181</v>
      </c>
      <c r="B64" s="50" t="s">
        <v>180</v>
      </c>
      <c r="C64" s="50" t="s">
        <v>418</v>
      </c>
      <c r="D64" s="69">
        <v>2</v>
      </c>
      <c r="E64" s="69">
        <v>206</v>
      </c>
      <c r="F64" s="69">
        <v>0</v>
      </c>
      <c r="G64" s="69">
        <f t="shared" si="1"/>
        <v>208</v>
      </c>
      <c r="H64" s="69">
        <v>0</v>
      </c>
      <c r="I64" s="69">
        <v>207</v>
      </c>
      <c r="J64" s="70">
        <f t="shared" si="0"/>
        <v>1.0048309178743962</v>
      </c>
    </row>
    <row r="65" spans="1:52" x14ac:dyDescent="0.25">
      <c r="A65" s="50" t="s">
        <v>183</v>
      </c>
      <c r="B65" s="50" t="s">
        <v>180</v>
      </c>
      <c r="C65" s="50" t="s">
        <v>184</v>
      </c>
      <c r="D65" s="69">
        <v>4</v>
      </c>
      <c r="E65" s="69">
        <v>216</v>
      </c>
      <c r="F65" s="69">
        <v>0</v>
      </c>
      <c r="G65" s="69">
        <f t="shared" si="1"/>
        <v>220</v>
      </c>
      <c r="H65" s="69">
        <v>1</v>
      </c>
      <c r="I65" s="69">
        <v>228</v>
      </c>
      <c r="J65" s="70">
        <f t="shared" si="0"/>
        <v>0.96491228070175439</v>
      </c>
    </row>
    <row r="66" spans="1:52" x14ac:dyDescent="0.25">
      <c r="A66" s="50" t="s">
        <v>189</v>
      </c>
      <c r="B66" s="50" t="s">
        <v>180</v>
      </c>
      <c r="C66" s="50" t="s">
        <v>190</v>
      </c>
      <c r="D66" s="69">
        <v>9</v>
      </c>
      <c r="E66" s="69">
        <v>114</v>
      </c>
      <c r="F66" s="69">
        <v>0</v>
      </c>
      <c r="G66" s="69">
        <f t="shared" si="1"/>
        <v>123</v>
      </c>
      <c r="H66" s="69">
        <v>0</v>
      </c>
      <c r="I66" s="69">
        <v>133</v>
      </c>
      <c r="J66" s="70">
        <f t="shared" si="0"/>
        <v>0.92481203007518797</v>
      </c>
    </row>
    <row r="67" spans="1:52" x14ac:dyDescent="0.25">
      <c r="A67" s="50" t="s">
        <v>405</v>
      </c>
      <c r="B67" s="50" t="s">
        <v>180</v>
      </c>
      <c r="C67" s="50" t="s">
        <v>419</v>
      </c>
      <c r="D67" s="69">
        <v>3</v>
      </c>
      <c r="E67" s="69">
        <v>163</v>
      </c>
      <c r="F67" s="69">
        <v>0</v>
      </c>
      <c r="G67" s="69">
        <f t="shared" si="1"/>
        <v>166</v>
      </c>
      <c r="H67" s="69">
        <v>2</v>
      </c>
      <c r="I67" s="69">
        <v>173</v>
      </c>
      <c r="J67" s="70">
        <f t="shared" si="0"/>
        <v>0.95953757225433522</v>
      </c>
    </row>
    <row r="68" spans="1:52" x14ac:dyDescent="0.25">
      <c r="A68" s="50" t="s">
        <v>191</v>
      </c>
      <c r="B68" s="50" t="s">
        <v>180</v>
      </c>
      <c r="C68" s="50" t="s">
        <v>192</v>
      </c>
      <c r="D68" s="69">
        <v>0</v>
      </c>
      <c r="E68" s="69">
        <v>103</v>
      </c>
      <c r="F68" s="69">
        <v>0</v>
      </c>
      <c r="G68" s="69">
        <f t="shared" si="1"/>
        <v>103</v>
      </c>
      <c r="H68" s="69">
        <v>0</v>
      </c>
      <c r="I68" s="69">
        <v>104</v>
      </c>
      <c r="J68" s="70">
        <f t="shared" si="0"/>
        <v>0.99038461538461542</v>
      </c>
    </row>
    <row r="69" spans="1:52" x14ac:dyDescent="0.25">
      <c r="A69" s="50" t="s">
        <v>402</v>
      </c>
      <c r="B69" s="50" t="s">
        <v>180</v>
      </c>
      <c r="C69" s="50" t="s">
        <v>186</v>
      </c>
      <c r="D69" s="69">
        <v>0</v>
      </c>
      <c r="E69" s="69">
        <v>254</v>
      </c>
      <c r="F69" s="69">
        <v>0</v>
      </c>
      <c r="G69" s="69">
        <f t="shared" si="1"/>
        <v>254</v>
      </c>
      <c r="H69" s="69">
        <v>0</v>
      </c>
      <c r="I69" s="69">
        <v>277</v>
      </c>
      <c r="J69" s="70">
        <f t="shared" si="0"/>
        <v>0.9169675090252708</v>
      </c>
    </row>
    <row r="70" spans="1:52" x14ac:dyDescent="0.25">
      <c r="A70" s="50" t="s">
        <v>193</v>
      </c>
      <c r="B70" s="50" t="s">
        <v>180</v>
      </c>
      <c r="C70" s="50" t="s">
        <v>194</v>
      </c>
      <c r="D70" s="69">
        <v>2</v>
      </c>
      <c r="E70" s="69">
        <v>51</v>
      </c>
      <c r="F70" s="69">
        <v>0</v>
      </c>
      <c r="G70" s="69">
        <f t="shared" si="1"/>
        <v>53</v>
      </c>
      <c r="H70" s="69">
        <v>0</v>
      </c>
      <c r="I70" s="69">
        <v>53</v>
      </c>
      <c r="J70" s="70">
        <f t="shared" si="0"/>
        <v>1</v>
      </c>
    </row>
    <row r="71" spans="1:52" x14ac:dyDescent="0.25">
      <c r="A71" s="50" t="s">
        <v>195</v>
      </c>
      <c r="B71" s="50" t="s">
        <v>180</v>
      </c>
      <c r="C71" s="50" t="s">
        <v>196</v>
      </c>
      <c r="D71" s="69">
        <v>1</v>
      </c>
      <c r="E71" s="69">
        <v>167</v>
      </c>
      <c r="F71" s="69">
        <v>0</v>
      </c>
      <c r="G71" s="69">
        <f t="shared" si="1"/>
        <v>168</v>
      </c>
      <c r="H71" s="69">
        <v>0</v>
      </c>
      <c r="I71" s="69">
        <v>179</v>
      </c>
      <c r="J71" s="70">
        <f t="shared" si="0"/>
        <v>0.93854748603351956</v>
      </c>
    </row>
    <row r="72" spans="1:52" x14ac:dyDescent="0.25">
      <c r="A72" s="50" t="s">
        <v>197</v>
      </c>
      <c r="B72" s="50" t="s">
        <v>180</v>
      </c>
      <c r="C72" s="50" t="s">
        <v>198</v>
      </c>
      <c r="D72" s="69">
        <v>14</v>
      </c>
      <c r="E72" s="69">
        <v>814</v>
      </c>
      <c r="F72" s="69">
        <v>0</v>
      </c>
      <c r="G72" s="69">
        <f t="shared" si="1"/>
        <v>828</v>
      </c>
      <c r="H72" s="69">
        <v>1</v>
      </c>
      <c r="I72" s="69">
        <v>711</v>
      </c>
      <c r="J72" s="70">
        <f t="shared" si="0"/>
        <v>1.1645569620253164</v>
      </c>
    </row>
    <row r="73" spans="1:52" x14ac:dyDescent="0.25">
      <c r="A73" s="50" t="s">
        <v>199</v>
      </c>
      <c r="B73" s="50" t="s">
        <v>180</v>
      </c>
      <c r="C73" s="50" t="s">
        <v>200</v>
      </c>
      <c r="D73" s="69">
        <v>4</v>
      </c>
      <c r="E73" s="69">
        <v>202</v>
      </c>
      <c r="F73" s="69">
        <v>0</v>
      </c>
      <c r="G73" s="69">
        <f t="shared" si="1"/>
        <v>206</v>
      </c>
      <c r="H73" s="69">
        <v>0</v>
      </c>
      <c r="I73" s="69">
        <v>167</v>
      </c>
      <c r="J73" s="70">
        <f t="shared" si="0"/>
        <v>1.2335329341317365</v>
      </c>
    </row>
    <row r="74" spans="1:52" x14ac:dyDescent="0.25">
      <c r="A74" s="50" t="s">
        <v>201</v>
      </c>
      <c r="B74" s="50" t="s">
        <v>180</v>
      </c>
      <c r="C74" s="50" t="s">
        <v>436</v>
      </c>
      <c r="D74" s="69">
        <v>8</v>
      </c>
      <c r="E74" s="69">
        <v>720</v>
      </c>
      <c r="F74" s="69">
        <v>0</v>
      </c>
      <c r="G74" s="69">
        <f t="shared" si="1"/>
        <v>728</v>
      </c>
      <c r="H74" s="69">
        <v>0</v>
      </c>
      <c r="I74" s="69">
        <v>614</v>
      </c>
      <c r="J74" s="70">
        <f t="shared" si="0"/>
        <v>1.1856677524429968</v>
      </c>
    </row>
    <row r="75" spans="1:52" x14ac:dyDescent="0.25">
      <c r="A75" s="50" t="s">
        <v>203</v>
      </c>
      <c r="B75" s="50" t="s">
        <v>180</v>
      </c>
      <c r="C75" s="50" t="s">
        <v>437</v>
      </c>
      <c r="D75" s="69">
        <v>3</v>
      </c>
      <c r="E75" s="69">
        <v>367</v>
      </c>
      <c r="F75" s="69">
        <v>0</v>
      </c>
      <c r="G75" s="69">
        <f t="shared" si="1"/>
        <v>370</v>
      </c>
      <c r="H75" s="69">
        <v>1</v>
      </c>
      <c r="I75" s="69">
        <v>360</v>
      </c>
      <c r="J75" s="70">
        <f t="shared" si="0"/>
        <v>1.0277777777777777</v>
      </c>
    </row>
    <row r="76" spans="1:52" x14ac:dyDescent="0.25">
      <c r="A76" s="50" t="s">
        <v>411</v>
      </c>
      <c r="B76" s="50" t="s">
        <v>180</v>
      </c>
      <c r="C76" s="50" t="s">
        <v>438</v>
      </c>
      <c r="D76" s="69">
        <v>5</v>
      </c>
      <c r="E76" s="69">
        <v>190</v>
      </c>
      <c r="F76" s="69">
        <v>0</v>
      </c>
      <c r="G76" s="69">
        <f t="shared" si="1"/>
        <v>195</v>
      </c>
      <c r="H76" s="69">
        <v>5</v>
      </c>
      <c r="I76" s="69">
        <v>204</v>
      </c>
      <c r="J76" s="70">
        <f t="shared" ref="J76:J114" si="2">G76/I76</f>
        <v>0.95588235294117652</v>
      </c>
    </row>
    <row r="77" spans="1:52" x14ac:dyDescent="0.25">
      <c r="A77" s="50" t="s">
        <v>205</v>
      </c>
      <c r="B77" s="50" t="s">
        <v>180</v>
      </c>
      <c r="C77" s="50" t="s">
        <v>206</v>
      </c>
      <c r="D77" s="69">
        <v>3</v>
      </c>
      <c r="E77" s="69">
        <v>50</v>
      </c>
      <c r="F77" s="69">
        <v>0</v>
      </c>
      <c r="G77" s="69">
        <f>SUM(D77:F77)</f>
        <v>53</v>
      </c>
      <c r="H77" s="69">
        <v>0</v>
      </c>
      <c r="I77" s="69">
        <v>40</v>
      </c>
      <c r="J77" s="70">
        <f>G77/I77</f>
        <v>1.325</v>
      </c>
    </row>
    <row r="78" spans="1:52" s="21" customFormat="1" x14ac:dyDescent="0.25">
      <c r="A78" s="50" t="s">
        <v>207</v>
      </c>
      <c r="B78" s="50" t="s">
        <v>208</v>
      </c>
      <c r="C78" s="50" t="s">
        <v>208</v>
      </c>
      <c r="D78" s="69">
        <v>5</v>
      </c>
      <c r="E78" s="69">
        <v>52</v>
      </c>
      <c r="F78" s="69">
        <v>0</v>
      </c>
      <c r="G78" s="69">
        <f t="shared" ref="G78:G113" si="3">SUM(D78:F78)</f>
        <v>57</v>
      </c>
      <c r="H78" s="69">
        <v>5</v>
      </c>
      <c r="I78" s="69">
        <v>56</v>
      </c>
      <c r="J78" s="70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x14ac:dyDescent="0.25">
      <c r="A79" s="50" t="s">
        <v>209</v>
      </c>
      <c r="B79" s="50" t="s">
        <v>210</v>
      </c>
      <c r="C79" s="50" t="s">
        <v>211</v>
      </c>
      <c r="D79" s="69">
        <v>1</v>
      </c>
      <c r="E79" s="69">
        <v>12</v>
      </c>
      <c r="F79" s="69">
        <v>0</v>
      </c>
      <c r="G79" s="69">
        <f t="shared" si="3"/>
        <v>13</v>
      </c>
      <c r="H79" s="69">
        <v>1</v>
      </c>
      <c r="I79" s="69">
        <v>9</v>
      </c>
      <c r="J79" s="70">
        <f t="shared" si="2"/>
        <v>1.4444444444444444</v>
      </c>
    </row>
    <row r="80" spans="1:52" s="20" customFormat="1" x14ac:dyDescent="0.25">
      <c r="A80" s="58" t="s">
        <v>422</v>
      </c>
      <c r="B80" s="50" t="s">
        <v>210</v>
      </c>
      <c r="C80" s="50" t="s">
        <v>423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5</v>
      </c>
      <c r="J80" s="70">
        <f t="shared" si="2"/>
        <v>1</v>
      </c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</row>
    <row r="81" spans="1:52" x14ac:dyDescent="0.25">
      <c r="A81" s="50" t="s">
        <v>212</v>
      </c>
      <c r="B81" s="50" t="s">
        <v>213</v>
      </c>
      <c r="C81" s="50" t="s">
        <v>214</v>
      </c>
      <c r="D81" s="69">
        <v>2</v>
      </c>
      <c r="E81" s="69">
        <v>73</v>
      </c>
      <c r="F81" s="69">
        <v>0</v>
      </c>
      <c r="G81" s="69">
        <f t="shared" si="3"/>
        <v>75</v>
      </c>
      <c r="H81" s="69">
        <v>0</v>
      </c>
      <c r="I81" s="69">
        <v>62</v>
      </c>
      <c r="J81" s="70">
        <f t="shared" si="2"/>
        <v>1.2096774193548387</v>
      </c>
    </row>
    <row r="82" spans="1:52" s="21" customFormat="1" x14ac:dyDescent="0.25">
      <c r="A82" s="50" t="s">
        <v>215</v>
      </c>
      <c r="B82" s="50" t="s">
        <v>216</v>
      </c>
      <c r="C82" s="50" t="s">
        <v>216</v>
      </c>
      <c r="D82" s="69">
        <v>2</v>
      </c>
      <c r="E82" s="69">
        <v>40</v>
      </c>
      <c r="F82" s="69">
        <v>0</v>
      </c>
      <c r="G82" s="69">
        <f t="shared" si="3"/>
        <v>42</v>
      </c>
      <c r="H82" s="69">
        <v>2</v>
      </c>
      <c r="I82" s="69">
        <v>32</v>
      </c>
      <c r="J82" s="70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x14ac:dyDescent="0.25">
      <c r="A83" s="50" t="s">
        <v>218</v>
      </c>
      <c r="B83" s="50" t="s">
        <v>219</v>
      </c>
      <c r="C83" s="50" t="s">
        <v>220</v>
      </c>
      <c r="D83" s="69">
        <v>6</v>
      </c>
      <c r="E83" s="69">
        <v>108</v>
      </c>
      <c r="F83" s="69">
        <v>1</v>
      </c>
      <c r="G83" s="69">
        <f t="shared" si="3"/>
        <v>115</v>
      </c>
      <c r="H83" s="69">
        <v>6</v>
      </c>
      <c r="I83" s="69">
        <v>121</v>
      </c>
      <c r="J83" s="70">
        <f t="shared" si="2"/>
        <v>0.95041322314049592</v>
      </c>
    </row>
    <row r="84" spans="1:52" x14ac:dyDescent="0.25">
      <c r="A84" s="50" t="s">
        <v>221</v>
      </c>
      <c r="B84" s="50" t="s">
        <v>219</v>
      </c>
      <c r="C84" s="50" t="s">
        <v>222</v>
      </c>
      <c r="D84" s="69">
        <v>3</v>
      </c>
      <c r="E84" s="69">
        <v>44</v>
      </c>
      <c r="F84" s="69">
        <v>0</v>
      </c>
      <c r="G84" s="69">
        <f t="shared" si="3"/>
        <v>47</v>
      </c>
      <c r="H84" s="69">
        <v>1</v>
      </c>
      <c r="I84" s="69">
        <v>43</v>
      </c>
      <c r="J84" s="70">
        <f t="shared" si="2"/>
        <v>1.0930232558139534</v>
      </c>
    </row>
    <row r="85" spans="1:52" s="21" customFormat="1" x14ac:dyDescent="0.25">
      <c r="A85" s="50" t="s">
        <v>223</v>
      </c>
      <c r="B85" s="50" t="s">
        <v>224</v>
      </c>
      <c r="C85" s="50" t="s">
        <v>225</v>
      </c>
      <c r="D85" s="69">
        <v>3</v>
      </c>
      <c r="E85" s="69">
        <v>41</v>
      </c>
      <c r="F85" s="69">
        <v>0</v>
      </c>
      <c r="G85" s="69">
        <f t="shared" si="3"/>
        <v>44</v>
      </c>
      <c r="H85" s="69">
        <v>0</v>
      </c>
      <c r="I85" s="69">
        <v>58</v>
      </c>
      <c r="J85" s="70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x14ac:dyDescent="0.25">
      <c r="A86" s="50" t="s">
        <v>226</v>
      </c>
      <c r="B86" s="50" t="s">
        <v>227</v>
      </c>
      <c r="C86" s="50" t="s">
        <v>228</v>
      </c>
      <c r="D86" s="69">
        <v>3</v>
      </c>
      <c r="E86" s="69">
        <v>29</v>
      </c>
      <c r="F86" s="69">
        <v>0</v>
      </c>
      <c r="G86" s="69">
        <f t="shared" si="3"/>
        <v>32</v>
      </c>
      <c r="H86" s="69">
        <v>3</v>
      </c>
      <c r="I86" s="69">
        <v>35</v>
      </c>
      <c r="J86" s="70">
        <f t="shared" si="2"/>
        <v>0.91428571428571426</v>
      </c>
    </row>
    <row r="87" spans="1:52" s="21" customFormat="1" x14ac:dyDescent="0.25">
      <c r="A87" s="50" t="s">
        <v>229</v>
      </c>
      <c r="B87" s="50" t="s">
        <v>230</v>
      </c>
      <c r="C87" s="50" t="s">
        <v>231</v>
      </c>
      <c r="D87" s="69">
        <v>11</v>
      </c>
      <c r="E87" s="69">
        <v>240</v>
      </c>
      <c r="F87" s="69">
        <v>0</v>
      </c>
      <c r="G87" s="69">
        <f t="shared" si="3"/>
        <v>251</v>
      </c>
      <c r="H87" s="69">
        <v>0</v>
      </c>
      <c r="I87" s="69">
        <v>181</v>
      </c>
      <c r="J87" s="70">
        <f t="shared" si="2"/>
        <v>1.3867403314917126</v>
      </c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x14ac:dyDescent="0.25">
      <c r="A88" s="50" t="s">
        <v>232</v>
      </c>
      <c r="B88" s="50" t="s">
        <v>233</v>
      </c>
      <c r="C88" s="50" t="s">
        <v>234</v>
      </c>
      <c r="D88" s="69">
        <v>1</v>
      </c>
      <c r="E88" s="69">
        <v>36</v>
      </c>
      <c r="F88" s="69">
        <v>0</v>
      </c>
      <c r="G88" s="69">
        <f t="shared" si="3"/>
        <v>37</v>
      </c>
      <c r="H88" s="69">
        <v>1</v>
      </c>
      <c r="I88" s="69">
        <v>17</v>
      </c>
      <c r="J88" s="70">
        <f t="shared" si="2"/>
        <v>2.1764705882352939</v>
      </c>
    </row>
    <row r="89" spans="1:52" s="21" customFormat="1" x14ac:dyDescent="0.25">
      <c r="A89" s="50" t="s">
        <v>235</v>
      </c>
      <c r="B89" s="50" t="s">
        <v>236</v>
      </c>
      <c r="C89" s="50" t="s">
        <v>237</v>
      </c>
      <c r="D89" s="69">
        <v>0</v>
      </c>
      <c r="E89" s="69">
        <v>1</v>
      </c>
      <c r="F89" s="69">
        <v>0</v>
      </c>
      <c r="G89" s="69">
        <f t="shared" si="3"/>
        <v>1</v>
      </c>
      <c r="H89" s="69">
        <v>0</v>
      </c>
      <c r="I89" s="69">
        <v>1</v>
      </c>
      <c r="J89" s="70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x14ac:dyDescent="0.25">
      <c r="A90" s="50" t="s">
        <v>238</v>
      </c>
      <c r="B90" s="50" t="s">
        <v>239</v>
      </c>
      <c r="C90" s="50" t="s">
        <v>240</v>
      </c>
      <c r="D90" s="69">
        <v>15</v>
      </c>
      <c r="E90" s="69">
        <v>94</v>
      </c>
      <c r="F90" s="69">
        <v>0</v>
      </c>
      <c r="G90" s="69">
        <f t="shared" si="3"/>
        <v>109</v>
      </c>
      <c r="H90" s="69">
        <v>9</v>
      </c>
      <c r="I90" s="69">
        <v>108</v>
      </c>
      <c r="J90" s="70">
        <f t="shared" si="2"/>
        <v>1.0092592592592593</v>
      </c>
    </row>
    <row r="91" spans="1:52" x14ac:dyDescent="0.25">
      <c r="A91" s="50" t="s">
        <v>244</v>
      </c>
      <c r="B91" s="50" t="s">
        <v>242</v>
      </c>
      <c r="C91" s="50" t="s">
        <v>242</v>
      </c>
      <c r="D91" s="69">
        <v>5</v>
      </c>
      <c r="E91" s="69">
        <v>72</v>
      </c>
      <c r="F91" s="69">
        <v>0</v>
      </c>
      <c r="G91" s="69">
        <f t="shared" si="3"/>
        <v>77</v>
      </c>
      <c r="H91" s="69">
        <v>1</v>
      </c>
      <c r="I91" s="69">
        <v>80</v>
      </c>
      <c r="J91" s="70">
        <f t="shared" si="2"/>
        <v>0.96250000000000002</v>
      </c>
    </row>
    <row r="92" spans="1:52" x14ac:dyDescent="0.25">
      <c r="A92" s="50" t="s">
        <v>245</v>
      </c>
      <c r="B92" s="50" t="s">
        <v>246</v>
      </c>
      <c r="C92" s="50" t="s">
        <v>247</v>
      </c>
      <c r="D92" s="69">
        <v>9</v>
      </c>
      <c r="E92" s="69">
        <v>86</v>
      </c>
      <c r="F92" s="69">
        <v>0</v>
      </c>
      <c r="G92" s="69">
        <f t="shared" si="3"/>
        <v>95</v>
      </c>
      <c r="H92" s="69">
        <v>3</v>
      </c>
      <c r="I92" s="69">
        <v>82</v>
      </c>
      <c r="J92" s="70">
        <f t="shared" si="2"/>
        <v>1.1585365853658536</v>
      </c>
    </row>
    <row r="93" spans="1:52" x14ac:dyDescent="0.25">
      <c r="A93" s="50" t="s">
        <v>248</v>
      </c>
      <c r="B93" s="50" t="s">
        <v>249</v>
      </c>
      <c r="C93" s="50" t="s">
        <v>250</v>
      </c>
      <c r="D93" s="69">
        <v>7</v>
      </c>
      <c r="E93" s="69">
        <v>69</v>
      </c>
      <c r="F93" s="69">
        <v>0</v>
      </c>
      <c r="G93" s="69">
        <f t="shared" si="3"/>
        <v>76</v>
      </c>
      <c r="H93" s="69">
        <v>4</v>
      </c>
      <c r="I93" s="69">
        <v>82</v>
      </c>
      <c r="J93" s="70">
        <f t="shared" si="2"/>
        <v>0.92682926829268297</v>
      </c>
    </row>
    <row r="94" spans="1:52" x14ac:dyDescent="0.25">
      <c r="A94" s="50" t="s">
        <v>251</v>
      </c>
      <c r="B94" s="50" t="s">
        <v>252</v>
      </c>
      <c r="C94" s="50" t="s">
        <v>253</v>
      </c>
      <c r="D94" s="69">
        <v>4</v>
      </c>
      <c r="E94" s="69">
        <v>71</v>
      </c>
      <c r="F94" s="69">
        <v>0</v>
      </c>
      <c r="G94" s="69">
        <f t="shared" si="3"/>
        <v>75</v>
      </c>
      <c r="H94" s="69">
        <v>2</v>
      </c>
      <c r="I94" s="69">
        <v>81</v>
      </c>
      <c r="J94" s="70">
        <f t="shared" si="2"/>
        <v>0.92592592592592593</v>
      </c>
    </row>
    <row r="95" spans="1:52" x14ac:dyDescent="0.25">
      <c r="A95" s="50" t="s">
        <v>254</v>
      </c>
      <c r="B95" s="50" t="s">
        <v>255</v>
      </c>
      <c r="C95" s="50" t="s">
        <v>256</v>
      </c>
      <c r="D95" s="69">
        <v>2</v>
      </c>
      <c r="E95" s="69">
        <v>14</v>
      </c>
      <c r="F95" s="69">
        <v>0</v>
      </c>
      <c r="G95" s="69">
        <f t="shared" si="3"/>
        <v>16</v>
      </c>
      <c r="H95" s="69">
        <v>2</v>
      </c>
      <c r="I95" s="69">
        <v>13</v>
      </c>
      <c r="J95" s="70">
        <f t="shared" si="2"/>
        <v>1.2307692307692308</v>
      </c>
    </row>
    <row r="96" spans="1:52" s="21" customFormat="1" x14ac:dyDescent="0.25">
      <c r="A96" s="50" t="s">
        <v>257</v>
      </c>
      <c r="B96" s="50" t="s">
        <v>258</v>
      </c>
      <c r="C96" s="50" t="s">
        <v>259</v>
      </c>
      <c r="D96" s="69">
        <v>2</v>
      </c>
      <c r="E96" s="69">
        <v>63</v>
      </c>
      <c r="F96" s="69">
        <v>0</v>
      </c>
      <c r="G96" s="69">
        <f t="shared" si="3"/>
        <v>65</v>
      </c>
      <c r="H96" s="69">
        <v>0</v>
      </c>
      <c r="I96" s="69">
        <v>61</v>
      </c>
      <c r="J96" s="70">
        <f t="shared" si="2"/>
        <v>1.0655737704918034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s="21" customFormat="1" x14ac:dyDescent="0.25">
      <c r="A97" s="86" t="s">
        <v>403</v>
      </c>
      <c r="B97" s="86" t="s">
        <v>258</v>
      </c>
      <c r="C97" s="86" t="s">
        <v>407</v>
      </c>
      <c r="D97" s="87">
        <v>0</v>
      </c>
      <c r="E97" s="87">
        <v>16</v>
      </c>
      <c r="F97" s="87">
        <v>0</v>
      </c>
      <c r="G97" s="87">
        <f t="shared" si="3"/>
        <v>16</v>
      </c>
      <c r="H97" s="87">
        <v>0</v>
      </c>
      <c r="I97" s="87">
        <v>26</v>
      </c>
      <c r="J97" s="88">
        <f t="shared" si="2"/>
        <v>0.61538461538461542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x14ac:dyDescent="0.25">
      <c r="A98" s="50" t="s">
        <v>260</v>
      </c>
      <c r="B98" s="50" t="s">
        <v>258</v>
      </c>
      <c r="C98" s="50" t="s">
        <v>426</v>
      </c>
      <c r="D98" s="69">
        <v>11</v>
      </c>
      <c r="E98" s="69">
        <v>314</v>
      </c>
      <c r="F98" s="69">
        <v>0</v>
      </c>
      <c r="G98" s="69">
        <f t="shared" si="3"/>
        <v>325</v>
      </c>
      <c r="H98" s="69">
        <v>1</v>
      </c>
      <c r="I98" s="69">
        <v>375</v>
      </c>
      <c r="J98" s="70">
        <f t="shared" si="2"/>
        <v>0.8666666666666667</v>
      </c>
    </row>
    <row r="99" spans="1:52" x14ac:dyDescent="0.25">
      <c r="A99" s="50" t="s">
        <v>262</v>
      </c>
      <c r="B99" s="50" t="s">
        <v>258</v>
      </c>
      <c r="C99" s="50" t="s">
        <v>427</v>
      </c>
      <c r="D99" s="69">
        <v>0</v>
      </c>
      <c r="E99" s="69">
        <v>13</v>
      </c>
      <c r="F99" s="69">
        <v>0</v>
      </c>
      <c r="G99" s="69">
        <f t="shared" si="3"/>
        <v>13</v>
      </c>
      <c r="H99" s="69">
        <v>0</v>
      </c>
      <c r="I99" s="69">
        <v>10</v>
      </c>
      <c r="J99" s="70">
        <f t="shared" si="2"/>
        <v>1.3</v>
      </c>
    </row>
    <row r="100" spans="1:52" x14ac:dyDescent="0.25">
      <c r="A100" s="50" t="s">
        <v>264</v>
      </c>
      <c r="B100" s="50" t="s">
        <v>258</v>
      </c>
      <c r="C100" s="50" t="s">
        <v>428</v>
      </c>
      <c r="D100" s="69">
        <v>16</v>
      </c>
      <c r="E100" s="69">
        <v>324</v>
      </c>
      <c r="F100" s="69">
        <v>2</v>
      </c>
      <c r="G100" s="69">
        <f t="shared" si="3"/>
        <v>342</v>
      </c>
      <c r="H100" s="69">
        <v>7</v>
      </c>
      <c r="I100" s="69">
        <v>338</v>
      </c>
      <c r="J100" s="70">
        <f t="shared" si="2"/>
        <v>1.0118343195266273</v>
      </c>
    </row>
    <row r="101" spans="1:52" x14ac:dyDescent="0.25">
      <c r="A101" s="50" t="s">
        <v>266</v>
      </c>
      <c r="B101" s="50" t="s">
        <v>258</v>
      </c>
      <c r="C101" s="50" t="s">
        <v>429</v>
      </c>
      <c r="D101" s="69">
        <v>9</v>
      </c>
      <c r="E101" s="69">
        <v>45</v>
      </c>
      <c r="F101" s="69">
        <v>0</v>
      </c>
      <c r="G101" s="69">
        <f t="shared" si="3"/>
        <v>54</v>
      </c>
      <c r="H101" s="69">
        <v>8</v>
      </c>
      <c r="I101" s="69">
        <v>61</v>
      </c>
      <c r="J101" s="70">
        <f t="shared" si="2"/>
        <v>0.88524590163934425</v>
      </c>
      <c r="K101" s="20"/>
    </row>
    <row r="102" spans="1:52" x14ac:dyDescent="0.25">
      <c r="A102" s="50" t="s">
        <v>268</v>
      </c>
      <c r="B102" s="50" t="s">
        <v>258</v>
      </c>
      <c r="C102" s="50" t="s">
        <v>430</v>
      </c>
      <c r="D102" s="69">
        <v>12</v>
      </c>
      <c r="E102" s="69">
        <v>124</v>
      </c>
      <c r="F102" s="69">
        <v>0</v>
      </c>
      <c r="G102" s="69">
        <f t="shared" si="3"/>
        <v>136</v>
      </c>
      <c r="H102" s="69">
        <v>8</v>
      </c>
      <c r="I102" s="69">
        <v>131</v>
      </c>
      <c r="J102" s="70">
        <f t="shared" si="2"/>
        <v>1.0381679389312977</v>
      </c>
      <c r="K102" s="20"/>
    </row>
    <row r="103" spans="1:52" x14ac:dyDescent="0.25">
      <c r="A103" s="50" t="s">
        <v>270</v>
      </c>
      <c r="B103" s="50" t="s">
        <v>258</v>
      </c>
      <c r="C103" s="50" t="s">
        <v>431</v>
      </c>
      <c r="D103" s="69">
        <v>5</v>
      </c>
      <c r="E103" s="69">
        <v>76</v>
      </c>
      <c r="F103" s="69">
        <v>0</v>
      </c>
      <c r="G103" s="69">
        <f t="shared" si="3"/>
        <v>81</v>
      </c>
      <c r="H103" s="69">
        <v>2</v>
      </c>
      <c r="I103" s="69">
        <v>77</v>
      </c>
      <c r="J103" s="70">
        <f t="shared" si="2"/>
        <v>1.051948051948052</v>
      </c>
    </row>
    <row r="104" spans="1:52" x14ac:dyDescent="0.25">
      <c r="A104" s="50" t="s">
        <v>272</v>
      </c>
      <c r="B104" s="50" t="s">
        <v>258</v>
      </c>
      <c r="C104" s="50" t="s">
        <v>432</v>
      </c>
      <c r="D104" s="69">
        <v>26</v>
      </c>
      <c r="E104" s="69">
        <v>373</v>
      </c>
      <c r="F104" s="69">
        <v>0</v>
      </c>
      <c r="G104" s="69">
        <f t="shared" si="3"/>
        <v>399</v>
      </c>
      <c r="H104" s="69">
        <v>2</v>
      </c>
      <c r="I104" s="69">
        <v>411</v>
      </c>
      <c r="J104" s="70">
        <f t="shared" si="2"/>
        <v>0.97080291970802923</v>
      </c>
    </row>
    <row r="105" spans="1:52" x14ac:dyDescent="0.25">
      <c r="A105" s="50" t="s">
        <v>274</v>
      </c>
      <c r="B105" s="50" t="s">
        <v>258</v>
      </c>
      <c r="C105" s="50" t="s">
        <v>433</v>
      </c>
      <c r="D105" s="69">
        <v>13</v>
      </c>
      <c r="E105" s="69">
        <v>195</v>
      </c>
      <c r="F105" s="69">
        <v>0</v>
      </c>
      <c r="G105" s="69">
        <f t="shared" si="3"/>
        <v>208</v>
      </c>
      <c r="H105" s="69">
        <v>10</v>
      </c>
      <c r="I105" s="69">
        <v>220</v>
      </c>
      <c r="J105" s="70">
        <f t="shared" si="2"/>
        <v>0.94545454545454544</v>
      </c>
    </row>
    <row r="106" spans="1:52" s="21" customFormat="1" x14ac:dyDescent="0.25">
      <c r="A106" s="50" t="s">
        <v>296</v>
      </c>
      <c r="B106" s="50" t="s">
        <v>258</v>
      </c>
      <c r="C106" s="50" t="s">
        <v>434</v>
      </c>
      <c r="D106" s="69">
        <v>11</v>
      </c>
      <c r="E106" s="69">
        <v>90</v>
      </c>
      <c r="F106" s="69">
        <v>0</v>
      </c>
      <c r="G106" s="69">
        <f t="shared" si="3"/>
        <v>101</v>
      </c>
      <c r="H106" s="69">
        <v>11</v>
      </c>
      <c r="I106" s="69">
        <v>98</v>
      </c>
      <c r="J106" s="70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x14ac:dyDescent="0.25">
      <c r="A107" s="50" t="s">
        <v>397</v>
      </c>
      <c r="B107" s="50" t="s">
        <v>258</v>
      </c>
      <c r="C107" s="50" t="s">
        <v>435</v>
      </c>
      <c r="D107" s="69">
        <v>11</v>
      </c>
      <c r="E107" s="69">
        <v>150</v>
      </c>
      <c r="F107" s="69">
        <v>0</v>
      </c>
      <c r="G107" s="69">
        <f t="shared" si="3"/>
        <v>161</v>
      </c>
      <c r="H107" s="69">
        <v>7</v>
      </c>
      <c r="I107" s="69">
        <v>163</v>
      </c>
      <c r="J107" s="70">
        <f t="shared" si="2"/>
        <v>0.98773006134969321</v>
      </c>
    </row>
    <row r="108" spans="1:52" s="21" customFormat="1" x14ac:dyDescent="0.25">
      <c r="A108" s="50" t="s">
        <v>276</v>
      </c>
      <c r="B108" s="50" t="s">
        <v>277</v>
      </c>
      <c r="C108" s="50" t="s">
        <v>277</v>
      </c>
      <c r="D108" s="69">
        <v>2</v>
      </c>
      <c r="E108" s="69">
        <v>27</v>
      </c>
      <c r="F108" s="69">
        <v>0</v>
      </c>
      <c r="G108" s="69">
        <f t="shared" si="3"/>
        <v>29</v>
      </c>
      <c r="H108" s="69">
        <v>2</v>
      </c>
      <c r="I108" s="69">
        <v>31</v>
      </c>
      <c r="J108" s="70">
        <f t="shared" si="2"/>
        <v>0.93548387096774188</v>
      </c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x14ac:dyDescent="0.25">
      <c r="A109" s="50" t="s">
        <v>278</v>
      </c>
      <c r="B109" s="50" t="s">
        <v>277</v>
      </c>
      <c r="C109" s="50" t="s">
        <v>279</v>
      </c>
      <c r="D109" s="69">
        <v>10</v>
      </c>
      <c r="E109" s="69">
        <v>29</v>
      </c>
      <c r="F109" s="69">
        <v>0</v>
      </c>
      <c r="G109" s="69">
        <f t="shared" si="3"/>
        <v>39</v>
      </c>
      <c r="H109" s="69">
        <v>9</v>
      </c>
      <c r="I109" s="69">
        <v>39</v>
      </c>
      <c r="J109" s="70">
        <f t="shared" si="2"/>
        <v>1</v>
      </c>
    </row>
    <row r="110" spans="1:52" s="21" customFormat="1" x14ac:dyDescent="0.25">
      <c r="A110" s="50" t="s">
        <v>280</v>
      </c>
      <c r="B110" s="50" t="s">
        <v>281</v>
      </c>
      <c r="C110" s="50" t="s">
        <v>282</v>
      </c>
      <c r="D110" s="69">
        <v>11</v>
      </c>
      <c r="E110" s="69">
        <v>90</v>
      </c>
      <c r="F110" s="69">
        <v>0</v>
      </c>
      <c r="G110" s="69">
        <f t="shared" si="3"/>
        <v>101</v>
      </c>
      <c r="H110" s="69">
        <v>2</v>
      </c>
      <c r="I110" s="69">
        <v>105</v>
      </c>
      <c r="J110" s="70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x14ac:dyDescent="0.25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20</v>
      </c>
      <c r="F111" s="69">
        <v>0</v>
      </c>
      <c r="G111" s="69">
        <f t="shared" si="3"/>
        <v>23</v>
      </c>
      <c r="H111" s="69">
        <v>0</v>
      </c>
      <c r="I111" s="69">
        <v>23</v>
      </c>
      <c r="J111" s="70">
        <f t="shared" si="2"/>
        <v>1</v>
      </c>
    </row>
    <row r="112" spans="1:52" s="116" customFormat="1" x14ac:dyDescent="0.25">
      <c r="A112" s="50" t="s">
        <v>286</v>
      </c>
      <c r="B112" s="50" t="s">
        <v>287</v>
      </c>
      <c r="C112" s="50" t="s">
        <v>287</v>
      </c>
      <c r="D112" s="69">
        <v>4</v>
      </c>
      <c r="E112" s="69">
        <v>44</v>
      </c>
      <c r="F112" s="69">
        <v>0</v>
      </c>
      <c r="G112" s="69">
        <f t="shared" si="3"/>
        <v>48</v>
      </c>
      <c r="H112" s="69">
        <v>1</v>
      </c>
      <c r="I112" s="69">
        <v>47</v>
      </c>
      <c r="J112" s="70">
        <f>G112/I112</f>
        <v>1.0212765957446808</v>
      </c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</row>
    <row r="113" spans="1:52" s="56" customFormat="1" ht="13.8" thickBot="1" x14ac:dyDescent="0.3">
      <c r="A113" s="58" t="s">
        <v>425</v>
      </c>
      <c r="B113" s="50" t="s">
        <v>287</v>
      </c>
      <c r="C113" s="50" t="s">
        <v>424</v>
      </c>
      <c r="D113" s="69">
        <v>0</v>
      </c>
      <c r="E113" s="69">
        <v>1</v>
      </c>
      <c r="F113" s="69">
        <v>0</v>
      </c>
      <c r="G113" s="69">
        <f t="shared" si="3"/>
        <v>1</v>
      </c>
      <c r="H113" s="69">
        <v>0</v>
      </c>
      <c r="I113" s="69">
        <v>1</v>
      </c>
      <c r="J113" s="70">
        <f>G113/I113</f>
        <v>1</v>
      </c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</row>
    <row r="114" spans="1:52" s="18" customFormat="1" ht="13.8" thickTop="1" x14ac:dyDescent="0.25">
      <c r="A114" s="54" t="s">
        <v>288</v>
      </c>
      <c r="B114" s="54"/>
      <c r="C114" s="54"/>
      <c r="D114" s="71">
        <f>SUM(D3:D113)</f>
        <v>626</v>
      </c>
      <c r="E114" s="71">
        <f>SUM(E3:E113)</f>
        <v>10282</v>
      </c>
      <c r="F114" s="71">
        <f>SUM(F3:F113)</f>
        <v>23</v>
      </c>
      <c r="G114" s="71">
        <f t="shared" ref="G114" si="4">D114+E114+F114</f>
        <v>10931</v>
      </c>
      <c r="H114" s="71">
        <f>SUM(H3:H113)</f>
        <v>377</v>
      </c>
      <c r="I114" s="71">
        <f>SUM(I3:I113)</f>
        <v>9962</v>
      </c>
      <c r="J114" s="72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</row>
    <row r="115" spans="1:52" s="18" customFormat="1" x14ac:dyDescent="0.25">
      <c r="A115" s="55"/>
      <c r="B115" s="55"/>
      <c r="C115" s="55"/>
      <c r="D115" s="75"/>
      <c r="E115" s="75"/>
      <c r="F115" s="75"/>
      <c r="G115" s="75"/>
      <c r="H115" s="75"/>
      <c r="I115" s="75"/>
      <c r="J115" s="76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s="18" customFormat="1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8" spans="1:52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3.2" x14ac:dyDescent="0.25"/>
  <cols>
    <col min="1" max="1" width="14.109375" style="55" customWidth="1"/>
    <col min="2" max="4" width="8.88671875" style="75"/>
    <col min="5" max="5" width="11" style="75" customWidth="1"/>
    <col min="6" max="6" width="12.44140625" style="75" customWidth="1"/>
    <col min="7" max="7" width="8.88671875" style="75"/>
    <col min="8" max="8" width="8.88671875" style="76"/>
  </cols>
  <sheetData>
    <row r="1" spans="1:8" x14ac:dyDescent="0.25">
      <c r="A1" s="64"/>
      <c r="B1" s="126">
        <v>44986</v>
      </c>
      <c r="C1" s="126"/>
      <c r="D1" s="126"/>
      <c r="E1" s="126"/>
      <c r="F1" s="126"/>
      <c r="G1" s="126"/>
      <c r="H1" s="65"/>
    </row>
    <row r="2" spans="1:8" ht="39.6" x14ac:dyDescent="0.25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5">
      <c r="A3" s="50" t="s">
        <v>10</v>
      </c>
      <c r="B3" s="69">
        <v>4</v>
      </c>
      <c r="C3" s="69">
        <v>26</v>
      </c>
      <c r="D3" s="69">
        <v>0</v>
      </c>
      <c r="E3" s="69">
        <f>SUM(B3:D3)</f>
        <v>30</v>
      </c>
      <c r="F3" s="69">
        <v>0</v>
      </c>
      <c r="G3" s="69">
        <v>31</v>
      </c>
      <c r="H3" s="70">
        <f t="shared" ref="H3:H53" si="0">E3/G3</f>
        <v>0.967741935483871</v>
      </c>
    </row>
    <row r="4" spans="1:8" x14ac:dyDescent="0.25">
      <c r="A4" s="50" t="s">
        <v>13</v>
      </c>
      <c r="B4" s="69">
        <v>3</v>
      </c>
      <c r="C4" s="69">
        <v>26</v>
      </c>
      <c r="D4" s="69">
        <v>0</v>
      </c>
      <c r="E4" s="69">
        <f t="shared" ref="E4:E53" si="1">SUM(B4:D4)</f>
        <v>29</v>
      </c>
      <c r="F4" s="69">
        <v>3</v>
      </c>
      <c r="G4" s="69">
        <v>17</v>
      </c>
      <c r="H4" s="70">
        <f t="shared" si="0"/>
        <v>1.7058823529411764</v>
      </c>
    </row>
    <row r="5" spans="1:8" x14ac:dyDescent="0.25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5">
      <c r="A6" s="50" t="s">
        <v>17</v>
      </c>
      <c r="B6" s="69">
        <v>6</v>
      </c>
      <c r="C6" s="69">
        <v>78</v>
      </c>
      <c r="D6" s="69">
        <v>0</v>
      </c>
      <c r="E6" s="69">
        <v>84</v>
      </c>
      <c r="F6" s="69">
        <v>0</v>
      </c>
      <c r="G6" s="69">
        <v>77</v>
      </c>
      <c r="H6" s="70">
        <v>1.0909090909090908</v>
      </c>
    </row>
    <row r="7" spans="1:8" x14ac:dyDescent="0.25">
      <c r="A7" s="50" t="s">
        <v>22</v>
      </c>
      <c r="B7" s="69">
        <v>1</v>
      </c>
      <c r="C7" s="69">
        <v>23</v>
      </c>
      <c r="D7" s="69">
        <v>1</v>
      </c>
      <c r="E7" s="69">
        <f t="shared" si="1"/>
        <v>25</v>
      </c>
      <c r="F7" s="69">
        <v>1</v>
      </c>
      <c r="G7" s="69">
        <v>16</v>
      </c>
      <c r="H7" s="70">
        <f t="shared" si="0"/>
        <v>1.5625</v>
      </c>
    </row>
    <row r="8" spans="1:8" x14ac:dyDescent="0.25">
      <c r="A8" s="50" t="s">
        <v>25</v>
      </c>
      <c r="B8" s="69">
        <v>5</v>
      </c>
      <c r="C8" s="69">
        <v>105</v>
      </c>
      <c r="D8" s="69">
        <v>0</v>
      </c>
      <c r="E8" s="69">
        <f t="shared" si="1"/>
        <v>110</v>
      </c>
      <c r="F8" s="69">
        <v>4</v>
      </c>
      <c r="G8" s="69">
        <v>79</v>
      </c>
      <c r="H8" s="70">
        <f t="shared" si="0"/>
        <v>1.3924050632911393</v>
      </c>
    </row>
    <row r="9" spans="1:8" x14ac:dyDescent="0.25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22</v>
      </c>
      <c r="H9" s="70">
        <f t="shared" si="0"/>
        <v>1.0909090909090908</v>
      </c>
    </row>
    <row r="10" spans="1:8" x14ac:dyDescent="0.25">
      <c r="A10" s="50" t="s">
        <v>31</v>
      </c>
      <c r="B10" s="69">
        <v>40</v>
      </c>
      <c r="C10" s="69">
        <v>438</v>
      </c>
      <c r="D10" s="69">
        <v>16</v>
      </c>
      <c r="E10" s="69">
        <v>494</v>
      </c>
      <c r="F10" s="69">
        <v>29</v>
      </c>
      <c r="G10" s="69">
        <v>242</v>
      </c>
      <c r="H10" s="70">
        <v>2.0413223140495869</v>
      </c>
    </row>
    <row r="11" spans="1:8" x14ac:dyDescent="0.25">
      <c r="A11" s="50" t="s">
        <v>36</v>
      </c>
      <c r="B11" s="69">
        <v>7</v>
      </c>
      <c r="C11" s="69">
        <v>83</v>
      </c>
      <c r="D11" s="69">
        <v>0</v>
      </c>
      <c r="E11" s="69">
        <v>90</v>
      </c>
      <c r="F11" s="69">
        <v>4</v>
      </c>
      <c r="G11" s="69">
        <v>77</v>
      </c>
      <c r="H11" s="70">
        <v>1.1688311688311688</v>
      </c>
    </row>
    <row r="12" spans="1:8" x14ac:dyDescent="0.25">
      <c r="A12" s="50" t="s">
        <v>41</v>
      </c>
      <c r="B12" s="69">
        <v>7</v>
      </c>
      <c r="C12" s="69">
        <v>47</v>
      </c>
      <c r="D12" s="69">
        <v>0</v>
      </c>
      <c r="E12" s="69">
        <f t="shared" si="1"/>
        <v>54</v>
      </c>
      <c r="F12" s="69">
        <v>0</v>
      </c>
      <c r="G12" s="69">
        <v>53</v>
      </c>
      <c r="H12" s="70">
        <f t="shared" si="0"/>
        <v>1.0188679245283019</v>
      </c>
    </row>
    <row r="13" spans="1:8" x14ac:dyDescent="0.25">
      <c r="A13" s="50" t="s">
        <v>44</v>
      </c>
      <c r="B13" s="69">
        <v>11</v>
      </c>
      <c r="C13" s="69">
        <v>54</v>
      </c>
      <c r="D13" s="69">
        <v>0</v>
      </c>
      <c r="E13" s="69">
        <f t="shared" si="1"/>
        <v>65</v>
      </c>
      <c r="F13" s="69">
        <v>1</v>
      </c>
      <c r="G13" s="69">
        <v>29</v>
      </c>
      <c r="H13" s="70">
        <f t="shared" si="0"/>
        <v>2.2413793103448274</v>
      </c>
    </row>
    <row r="14" spans="1:8" x14ac:dyDescent="0.25">
      <c r="A14" s="50" t="s">
        <v>47</v>
      </c>
      <c r="B14" s="69">
        <v>28</v>
      </c>
      <c r="C14" s="69">
        <v>426</v>
      </c>
      <c r="D14" s="69">
        <v>0</v>
      </c>
      <c r="E14" s="69">
        <v>454</v>
      </c>
      <c r="F14" s="69">
        <v>13</v>
      </c>
      <c r="G14" s="69">
        <v>434</v>
      </c>
      <c r="H14" s="70">
        <v>1.0460829493087558</v>
      </c>
    </row>
    <row r="15" spans="1:8" x14ac:dyDescent="0.25">
      <c r="A15" s="50" t="s">
        <v>52</v>
      </c>
      <c r="B15" s="69">
        <v>2</v>
      </c>
      <c r="C15" s="69">
        <v>17</v>
      </c>
      <c r="D15" s="69">
        <v>0</v>
      </c>
      <c r="E15" s="69">
        <f t="shared" si="1"/>
        <v>19</v>
      </c>
      <c r="F15" s="69">
        <v>2</v>
      </c>
      <c r="G15" s="69">
        <v>8</v>
      </c>
      <c r="H15" s="70">
        <f t="shared" si="0"/>
        <v>2.375</v>
      </c>
    </row>
    <row r="16" spans="1:8" x14ac:dyDescent="0.25">
      <c r="A16" s="50" t="s">
        <v>55</v>
      </c>
      <c r="B16" s="69">
        <v>20</v>
      </c>
      <c r="C16" s="69">
        <v>306</v>
      </c>
      <c r="D16" s="69">
        <v>0</v>
      </c>
      <c r="E16" s="69">
        <v>326</v>
      </c>
      <c r="F16" s="69">
        <v>12</v>
      </c>
      <c r="G16" s="69">
        <v>312</v>
      </c>
      <c r="H16" s="70">
        <v>1.0448717948717949</v>
      </c>
    </row>
    <row r="17" spans="1:8" x14ac:dyDescent="0.25">
      <c r="A17" s="50" t="s">
        <v>60</v>
      </c>
      <c r="B17" s="69">
        <v>3</v>
      </c>
      <c r="C17" s="69">
        <v>19</v>
      </c>
      <c r="D17" s="69">
        <v>0</v>
      </c>
      <c r="E17" s="69">
        <f t="shared" si="1"/>
        <v>22</v>
      </c>
      <c r="F17" s="69">
        <v>1</v>
      </c>
      <c r="G17" s="69">
        <v>19</v>
      </c>
      <c r="H17" s="70">
        <f t="shared" si="0"/>
        <v>1.1578947368421053</v>
      </c>
    </row>
    <row r="18" spans="1:8" x14ac:dyDescent="0.25">
      <c r="A18" s="50" t="s">
        <v>63</v>
      </c>
      <c r="B18" s="69">
        <v>3</v>
      </c>
      <c r="C18" s="69">
        <v>33</v>
      </c>
      <c r="D18" s="69">
        <v>0</v>
      </c>
      <c r="E18" s="69">
        <f t="shared" si="1"/>
        <v>36</v>
      </c>
      <c r="F18" s="69">
        <v>1</v>
      </c>
      <c r="G18" s="69">
        <v>34</v>
      </c>
      <c r="H18" s="70">
        <f t="shared" si="0"/>
        <v>1.0588235294117647</v>
      </c>
    </row>
    <row r="19" spans="1:8" x14ac:dyDescent="0.25">
      <c r="A19" s="50" t="s">
        <v>66</v>
      </c>
      <c r="B19" s="69">
        <v>8</v>
      </c>
      <c r="C19" s="69">
        <v>178</v>
      </c>
      <c r="D19" s="69">
        <v>0</v>
      </c>
      <c r="E19" s="69">
        <v>186</v>
      </c>
      <c r="F19" s="69">
        <v>5</v>
      </c>
      <c r="G19" s="69">
        <v>179</v>
      </c>
      <c r="H19" s="70">
        <v>1.0391061452513966</v>
      </c>
    </row>
    <row r="20" spans="1:8" x14ac:dyDescent="0.25">
      <c r="A20" s="50" t="s">
        <v>71</v>
      </c>
      <c r="B20" s="69">
        <v>9</v>
      </c>
      <c r="C20" s="69">
        <v>52</v>
      </c>
      <c r="D20" s="69">
        <v>0</v>
      </c>
      <c r="E20" s="69">
        <v>61</v>
      </c>
      <c r="F20" s="69">
        <v>6</v>
      </c>
      <c r="G20" s="69">
        <v>71</v>
      </c>
      <c r="H20" s="70">
        <v>0.85915492957746475</v>
      </c>
    </row>
    <row r="21" spans="1:8" x14ac:dyDescent="0.25">
      <c r="A21" s="50" t="s">
        <v>76</v>
      </c>
      <c r="B21" s="69">
        <v>5</v>
      </c>
      <c r="C21" s="69">
        <v>50</v>
      </c>
      <c r="D21" s="69">
        <v>0</v>
      </c>
      <c r="E21" s="69">
        <f t="shared" si="1"/>
        <v>55</v>
      </c>
      <c r="F21" s="69">
        <v>5</v>
      </c>
      <c r="G21" s="69">
        <v>61</v>
      </c>
      <c r="H21" s="70">
        <f t="shared" si="0"/>
        <v>0.90163934426229508</v>
      </c>
    </row>
    <row r="22" spans="1:8" x14ac:dyDescent="0.25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5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5">
      <c r="A24" s="50" t="s">
        <v>85</v>
      </c>
      <c r="B24" s="69">
        <v>16</v>
      </c>
      <c r="C24" s="69">
        <v>163</v>
      </c>
      <c r="D24" s="69">
        <v>0</v>
      </c>
      <c r="E24" s="69">
        <f t="shared" si="1"/>
        <v>179</v>
      </c>
      <c r="F24" s="69">
        <v>1</v>
      </c>
      <c r="G24" s="69">
        <v>172</v>
      </c>
      <c r="H24" s="70">
        <f t="shared" si="0"/>
        <v>1.0406976744186047</v>
      </c>
    </row>
    <row r="25" spans="1:8" x14ac:dyDescent="0.25">
      <c r="A25" s="50" t="s">
        <v>89</v>
      </c>
      <c r="B25" s="69">
        <v>5</v>
      </c>
      <c r="C25" s="69">
        <v>49</v>
      </c>
      <c r="D25" s="69">
        <v>0</v>
      </c>
      <c r="E25" s="69">
        <f t="shared" si="1"/>
        <v>54</v>
      </c>
      <c r="F25" s="69">
        <v>5</v>
      </c>
      <c r="G25" s="69">
        <v>49</v>
      </c>
      <c r="H25" s="70">
        <f t="shared" si="0"/>
        <v>1.1020408163265305</v>
      </c>
    </row>
    <row r="26" spans="1:8" x14ac:dyDescent="0.25">
      <c r="A26" s="50" t="s">
        <v>92</v>
      </c>
      <c r="B26" s="69">
        <v>0</v>
      </c>
      <c r="C26" s="69">
        <v>95</v>
      </c>
      <c r="D26" s="69">
        <v>0</v>
      </c>
      <c r="E26" s="69">
        <f t="shared" si="1"/>
        <v>95</v>
      </c>
      <c r="F26" s="69">
        <v>0</v>
      </c>
      <c r="G26" s="69">
        <v>110</v>
      </c>
      <c r="H26" s="70">
        <f t="shared" si="0"/>
        <v>0.86363636363636365</v>
      </c>
    </row>
    <row r="27" spans="1:8" x14ac:dyDescent="0.25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8</v>
      </c>
      <c r="H27" s="70">
        <f t="shared" si="0"/>
        <v>1.375</v>
      </c>
    </row>
    <row r="28" spans="1:8" x14ac:dyDescent="0.25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16</v>
      </c>
      <c r="H28" s="70">
        <f t="shared" si="0"/>
        <v>1.0625</v>
      </c>
    </row>
    <row r="29" spans="1:8" x14ac:dyDescent="0.25">
      <c r="A29" s="50" t="s">
        <v>101</v>
      </c>
      <c r="B29" s="69">
        <v>0</v>
      </c>
      <c r="C29" s="69">
        <v>10</v>
      </c>
      <c r="D29" s="69">
        <v>0</v>
      </c>
      <c r="E29" s="69">
        <f t="shared" si="1"/>
        <v>10</v>
      </c>
      <c r="F29" s="69">
        <v>0</v>
      </c>
      <c r="G29" s="69">
        <v>8</v>
      </c>
      <c r="H29" s="70">
        <f t="shared" si="0"/>
        <v>1.25</v>
      </c>
    </row>
    <row r="30" spans="1:8" x14ac:dyDescent="0.25">
      <c r="A30" s="50" t="s">
        <v>104</v>
      </c>
      <c r="B30" s="69">
        <v>0</v>
      </c>
      <c r="C30" s="69">
        <v>5</v>
      </c>
      <c r="D30" s="69">
        <v>0</v>
      </c>
      <c r="E30" s="69">
        <f t="shared" si="1"/>
        <v>5</v>
      </c>
      <c r="F30" s="69">
        <v>0</v>
      </c>
      <c r="G30" s="69">
        <v>6</v>
      </c>
      <c r="H30" s="70">
        <f t="shared" si="0"/>
        <v>0.83333333333333337</v>
      </c>
    </row>
    <row r="31" spans="1:8" x14ac:dyDescent="0.25">
      <c r="A31" s="50" t="s">
        <v>107</v>
      </c>
      <c r="B31" s="69">
        <v>2</v>
      </c>
      <c r="C31" s="69">
        <v>26</v>
      </c>
      <c r="D31" s="69">
        <v>0</v>
      </c>
      <c r="E31" s="69">
        <f t="shared" si="1"/>
        <v>28</v>
      </c>
      <c r="F31" s="69">
        <v>2</v>
      </c>
      <c r="G31" s="69">
        <v>22</v>
      </c>
      <c r="H31" s="70">
        <f t="shared" si="0"/>
        <v>1.2727272727272727</v>
      </c>
    </row>
    <row r="32" spans="1:8" x14ac:dyDescent="0.25">
      <c r="A32" s="50" t="s">
        <v>110</v>
      </c>
      <c r="B32" s="69">
        <v>4</v>
      </c>
      <c r="C32" s="69">
        <v>44</v>
      </c>
      <c r="D32" s="69">
        <v>0</v>
      </c>
      <c r="E32" s="69">
        <f t="shared" si="1"/>
        <v>48</v>
      </c>
      <c r="F32" s="69">
        <v>48</v>
      </c>
      <c r="G32" s="69">
        <v>34</v>
      </c>
      <c r="H32" s="70">
        <f t="shared" si="0"/>
        <v>1.411764705882353</v>
      </c>
    </row>
    <row r="33" spans="1:8" x14ac:dyDescent="0.25">
      <c r="A33" s="50" t="s">
        <v>113</v>
      </c>
      <c r="B33" s="69">
        <v>10</v>
      </c>
      <c r="C33" s="69">
        <v>98</v>
      </c>
      <c r="D33" s="69">
        <v>0</v>
      </c>
      <c r="E33" s="69">
        <f t="shared" si="1"/>
        <v>108</v>
      </c>
      <c r="F33" s="69">
        <v>10</v>
      </c>
      <c r="G33" s="69">
        <v>87</v>
      </c>
      <c r="H33" s="70">
        <f t="shared" si="0"/>
        <v>1.2413793103448276</v>
      </c>
    </row>
    <row r="34" spans="1:8" x14ac:dyDescent="0.25">
      <c r="A34" s="50" t="s">
        <v>116</v>
      </c>
      <c r="B34" s="69">
        <v>0</v>
      </c>
      <c r="C34" s="69">
        <v>2</v>
      </c>
      <c r="D34" s="69">
        <v>0</v>
      </c>
      <c r="E34" s="69">
        <f t="shared" si="1"/>
        <v>2</v>
      </c>
      <c r="F34" s="69">
        <v>0</v>
      </c>
      <c r="G34" s="69">
        <v>6</v>
      </c>
      <c r="H34" s="70">
        <f t="shared" si="0"/>
        <v>0.33333333333333331</v>
      </c>
    </row>
    <row r="35" spans="1:8" x14ac:dyDescent="0.25">
      <c r="A35" s="50" t="s">
        <v>119</v>
      </c>
      <c r="B35" s="69">
        <v>2</v>
      </c>
      <c r="C35" s="69">
        <v>16</v>
      </c>
      <c r="D35" s="69">
        <v>1</v>
      </c>
      <c r="E35" s="69">
        <f t="shared" si="1"/>
        <v>19</v>
      </c>
      <c r="F35" s="69">
        <v>2</v>
      </c>
      <c r="G35" s="69">
        <v>9</v>
      </c>
      <c r="H35" s="70">
        <f t="shared" si="0"/>
        <v>2.1111111111111112</v>
      </c>
    </row>
    <row r="36" spans="1:8" x14ac:dyDescent="0.25">
      <c r="A36" s="50" t="s">
        <v>122</v>
      </c>
      <c r="B36" s="69">
        <v>9</v>
      </c>
      <c r="C36" s="69">
        <v>161</v>
      </c>
      <c r="D36" s="69">
        <v>2</v>
      </c>
      <c r="E36" s="69">
        <v>172</v>
      </c>
      <c r="F36" s="69">
        <v>7</v>
      </c>
      <c r="G36" s="69">
        <v>135</v>
      </c>
      <c r="H36" s="70">
        <v>1.2740740740740741</v>
      </c>
    </row>
    <row r="37" spans="1:8" x14ac:dyDescent="0.25">
      <c r="A37" s="50" t="s">
        <v>127</v>
      </c>
      <c r="B37" s="69">
        <v>0</v>
      </c>
      <c r="C37" s="69">
        <v>39</v>
      </c>
      <c r="D37" s="69">
        <v>0</v>
      </c>
      <c r="E37" s="69">
        <f t="shared" si="1"/>
        <v>39</v>
      </c>
      <c r="F37" s="69">
        <v>0</v>
      </c>
      <c r="G37" s="69">
        <v>29</v>
      </c>
      <c r="H37" s="70">
        <f t="shared" si="0"/>
        <v>1.3448275862068966</v>
      </c>
    </row>
    <row r="38" spans="1:8" x14ac:dyDescent="0.25">
      <c r="A38" s="50" t="s">
        <v>129</v>
      </c>
      <c r="B38" s="69">
        <v>3</v>
      </c>
      <c r="C38" s="69">
        <v>42</v>
      </c>
      <c r="D38" s="69">
        <v>0</v>
      </c>
      <c r="E38" s="69">
        <f t="shared" si="1"/>
        <v>45</v>
      </c>
      <c r="F38" s="69">
        <v>1</v>
      </c>
      <c r="G38" s="69">
        <v>27</v>
      </c>
      <c r="H38" s="70">
        <f t="shared" si="0"/>
        <v>1.6666666666666667</v>
      </c>
    </row>
    <row r="39" spans="1:8" x14ac:dyDescent="0.25">
      <c r="A39" s="50" t="s">
        <v>132</v>
      </c>
      <c r="B39" s="69">
        <v>3</v>
      </c>
      <c r="C39" s="69">
        <v>18</v>
      </c>
      <c r="D39" s="69">
        <v>0</v>
      </c>
      <c r="E39" s="69">
        <f t="shared" si="1"/>
        <v>21</v>
      </c>
      <c r="F39" s="69">
        <v>1</v>
      </c>
      <c r="G39" s="69">
        <v>26</v>
      </c>
      <c r="H39" s="70">
        <f t="shared" si="0"/>
        <v>0.80769230769230771</v>
      </c>
    </row>
    <row r="40" spans="1:8" x14ac:dyDescent="0.25">
      <c r="A40" s="50" t="s">
        <v>135</v>
      </c>
      <c r="B40" s="69">
        <v>10</v>
      </c>
      <c r="C40" s="69">
        <v>71</v>
      </c>
      <c r="D40" s="69">
        <v>0</v>
      </c>
      <c r="E40" s="69">
        <f t="shared" si="1"/>
        <v>81</v>
      </c>
      <c r="F40" s="69">
        <v>10</v>
      </c>
      <c r="G40" s="69">
        <v>93</v>
      </c>
      <c r="H40" s="70">
        <f t="shared" si="0"/>
        <v>0.87096774193548387</v>
      </c>
    </row>
    <row r="41" spans="1:8" x14ac:dyDescent="0.25">
      <c r="A41" s="50" t="s">
        <v>138</v>
      </c>
      <c r="B41" s="69">
        <v>13</v>
      </c>
      <c r="C41" s="69">
        <v>86</v>
      </c>
      <c r="D41" s="69">
        <v>0</v>
      </c>
      <c r="E41" s="69">
        <f t="shared" si="1"/>
        <v>99</v>
      </c>
      <c r="F41" s="69">
        <v>1</v>
      </c>
      <c r="G41" s="69">
        <v>69</v>
      </c>
      <c r="H41" s="70">
        <f t="shared" si="0"/>
        <v>1.4347826086956521</v>
      </c>
    </row>
    <row r="42" spans="1:8" x14ac:dyDescent="0.25">
      <c r="A42" s="50" t="s">
        <v>141</v>
      </c>
      <c r="B42" s="69">
        <v>12</v>
      </c>
      <c r="C42" s="69">
        <v>86</v>
      </c>
      <c r="D42" s="69">
        <v>0</v>
      </c>
      <c r="E42" s="69">
        <f t="shared" si="1"/>
        <v>98</v>
      </c>
      <c r="F42" s="69">
        <v>3</v>
      </c>
      <c r="G42" s="69">
        <v>79</v>
      </c>
      <c r="H42" s="70">
        <f t="shared" si="0"/>
        <v>1.240506329113924</v>
      </c>
    </row>
    <row r="43" spans="1:8" x14ac:dyDescent="0.25">
      <c r="A43" s="50" t="s">
        <v>144</v>
      </c>
      <c r="B43" s="69">
        <v>6</v>
      </c>
      <c r="C43" s="69">
        <v>36</v>
      </c>
      <c r="D43" s="69">
        <v>0</v>
      </c>
      <c r="E43" s="69">
        <f t="shared" si="1"/>
        <v>42</v>
      </c>
      <c r="F43" s="69">
        <v>6</v>
      </c>
      <c r="G43" s="69">
        <v>38</v>
      </c>
      <c r="H43" s="70">
        <f t="shared" si="0"/>
        <v>1.1052631578947369</v>
      </c>
    </row>
    <row r="44" spans="1:8" x14ac:dyDescent="0.25">
      <c r="A44" s="50" t="s">
        <v>147</v>
      </c>
      <c r="B44" s="69">
        <v>39</v>
      </c>
      <c r="C44" s="69">
        <v>4</v>
      </c>
      <c r="D44" s="69">
        <v>0</v>
      </c>
      <c r="E44" s="69">
        <v>43</v>
      </c>
      <c r="F44" s="69">
        <v>0</v>
      </c>
      <c r="G44" s="69">
        <v>40</v>
      </c>
      <c r="H44" s="70">
        <v>1.075</v>
      </c>
    </row>
    <row r="45" spans="1:8" x14ac:dyDescent="0.25">
      <c r="A45" s="50" t="s">
        <v>152</v>
      </c>
      <c r="B45" s="69">
        <v>7</v>
      </c>
      <c r="C45" s="69">
        <v>101</v>
      </c>
      <c r="D45" s="69">
        <v>0</v>
      </c>
      <c r="E45" s="69">
        <f t="shared" si="1"/>
        <v>108</v>
      </c>
      <c r="F45" s="69">
        <v>26</v>
      </c>
      <c r="G45" s="69">
        <v>50</v>
      </c>
      <c r="H45" s="70">
        <f t="shared" si="0"/>
        <v>2.16</v>
      </c>
    </row>
    <row r="46" spans="1:8" x14ac:dyDescent="0.25">
      <c r="A46" s="50" t="s">
        <v>155</v>
      </c>
      <c r="B46" s="69">
        <v>6</v>
      </c>
      <c r="C46" s="69">
        <v>33</v>
      </c>
      <c r="D46" s="69">
        <v>0</v>
      </c>
      <c r="E46" s="69">
        <v>39</v>
      </c>
      <c r="F46" s="69">
        <v>0</v>
      </c>
      <c r="G46" s="69">
        <v>40</v>
      </c>
      <c r="H46" s="70">
        <v>0.97499999999999998</v>
      </c>
    </row>
    <row r="47" spans="1:8" x14ac:dyDescent="0.25">
      <c r="A47" s="50" t="s">
        <v>160</v>
      </c>
      <c r="B47" s="69">
        <v>6</v>
      </c>
      <c r="C47" s="69">
        <v>37</v>
      </c>
      <c r="D47" s="69">
        <v>0</v>
      </c>
      <c r="E47" s="69">
        <f t="shared" si="1"/>
        <v>43</v>
      </c>
      <c r="F47" s="69">
        <v>4</v>
      </c>
      <c r="G47" s="69">
        <v>19</v>
      </c>
      <c r="H47" s="70">
        <f t="shared" si="0"/>
        <v>2.263157894736842</v>
      </c>
    </row>
    <row r="48" spans="1:8" x14ac:dyDescent="0.25">
      <c r="A48" s="50" t="s">
        <v>163</v>
      </c>
      <c r="B48" s="69">
        <v>1</v>
      </c>
      <c r="C48" s="69">
        <v>42</v>
      </c>
      <c r="D48" s="69">
        <v>0</v>
      </c>
      <c r="E48" s="69">
        <f t="shared" si="1"/>
        <v>43</v>
      </c>
      <c r="F48" s="69">
        <v>1</v>
      </c>
      <c r="G48" s="69">
        <v>30</v>
      </c>
      <c r="H48" s="70">
        <f t="shared" si="0"/>
        <v>1.4333333333333333</v>
      </c>
    </row>
    <row r="49" spans="1:8" x14ac:dyDescent="0.25">
      <c r="A49" s="50" t="s">
        <v>166</v>
      </c>
      <c r="B49" s="69">
        <v>15</v>
      </c>
      <c r="C49" s="69">
        <v>127</v>
      </c>
      <c r="D49" s="69">
        <v>0</v>
      </c>
      <c r="E49" s="69">
        <f t="shared" si="1"/>
        <v>142</v>
      </c>
      <c r="F49" s="69">
        <v>8</v>
      </c>
      <c r="G49" s="69">
        <v>74</v>
      </c>
      <c r="H49" s="70">
        <f t="shared" si="0"/>
        <v>1.9189189189189189</v>
      </c>
    </row>
    <row r="50" spans="1:8" x14ac:dyDescent="0.25">
      <c r="A50" s="50" t="s">
        <v>169</v>
      </c>
      <c r="B50" s="69">
        <v>1</v>
      </c>
      <c r="C50" s="69">
        <v>17</v>
      </c>
      <c r="D50" s="69">
        <v>0</v>
      </c>
      <c r="E50" s="69">
        <f t="shared" si="1"/>
        <v>18</v>
      </c>
      <c r="F50" s="69">
        <v>1</v>
      </c>
      <c r="G50" s="69">
        <v>17</v>
      </c>
      <c r="H50" s="70">
        <f t="shared" si="0"/>
        <v>1.0588235294117647</v>
      </c>
    </row>
    <row r="51" spans="1:8" x14ac:dyDescent="0.25">
      <c r="A51" s="50" t="s">
        <v>172</v>
      </c>
      <c r="B51" s="69">
        <v>5</v>
      </c>
      <c r="C51" s="69">
        <v>100</v>
      </c>
      <c r="D51" s="69">
        <v>0</v>
      </c>
      <c r="E51" s="69">
        <f t="shared" si="1"/>
        <v>105</v>
      </c>
      <c r="F51" s="69">
        <v>4</v>
      </c>
      <c r="G51" s="69">
        <v>114</v>
      </c>
      <c r="H51" s="70">
        <f t="shared" si="0"/>
        <v>0.92105263157894735</v>
      </c>
    </row>
    <row r="52" spans="1:8" x14ac:dyDescent="0.25">
      <c r="A52" s="50" t="s">
        <v>174</v>
      </c>
      <c r="B52" s="69">
        <v>0</v>
      </c>
      <c r="C52" s="69">
        <v>24</v>
      </c>
      <c r="D52" s="69">
        <v>0</v>
      </c>
      <c r="E52" s="69">
        <f t="shared" si="1"/>
        <v>24</v>
      </c>
      <c r="F52" s="69">
        <v>24</v>
      </c>
      <c r="G52" s="69">
        <v>19</v>
      </c>
      <c r="H52" s="70">
        <f t="shared" si="0"/>
        <v>1.263157894736842</v>
      </c>
    </row>
    <row r="53" spans="1:8" x14ac:dyDescent="0.25">
      <c r="A53" s="50" t="s">
        <v>177</v>
      </c>
      <c r="B53" s="69">
        <v>2</v>
      </c>
      <c r="C53" s="69">
        <v>31</v>
      </c>
      <c r="D53" s="69">
        <v>0</v>
      </c>
      <c r="E53" s="69">
        <f t="shared" si="1"/>
        <v>33</v>
      </c>
      <c r="F53" s="69">
        <v>1</v>
      </c>
      <c r="G53" s="69">
        <v>30</v>
      </c>
      <c r="H53" s="70">
        <f t="shared" si="0"/>
        <v>1.1000000000000001</v>
      </c>
    </row>
    <row r="54" spans="1:8" x14ac:dyDescent="0.25">
      <c r="A54" s="50" t="s">
        <v>180</v>
      </c>
      <c r="B54" s="69">
        <v>58</v>
      </c>
      <c r="C54" s="69">
        <v>3617</v>
      </c>
      <c r="D54" s="69">
        <v>0</v>
      </c>
      <c r="E54" s="69">
        <v>3675</v>
      </c>
      <c r="F54" s="69">
        <v>10</v>
      </c>
      <c r="G54" s="69">
        <v>3450</v>
      </c>
      <c r="H54" s="70">
        <v>1.0652173913043479</v>
      </c>
    </row>
    <row r="55" spans="1:8" x14ac:dyDescent="0.25">
      <c r="A55" s="50" t="s">
        <v>208</v>
      </c>
      <c r="B55" s="69">
        <v>5</v>
      </c>
      <c r="C55" s="69">
        <v>52</v>
      </c>
      <c r="D55" s="69">
        <v>0</v>
      </c>
      <c r="E55" s="69">
        <f t="shared" ref="E55:E74" si="2">SUM(B55:D55)</f>
        <v>57</v>
      </c>
      <c r="F55" s="69">
        <v>5</v>
      </c>
      <c r="G55" s="69">
        <v>56</v>
      </c>
      <c r="H55" s="70">
        <f t="shared" ref="H55:H76" si="3">E55/G55</f>
        <v>1.0178571428571428</v>
      </c>
    </row>
    <row r="56" spans="1:8" x14ac:dyDescent="0.25">
      <c r="A56" s="50" t="s">
        <v>210</v>
      </c>
      <c r="B56" s="69">
        <v>1</v>
      </c>
      <c r="C56" s="69">
        <v>17</v>
      </c>
      <c r="D56" s="69">
        <v>0</v>
      </c>
      <c r="E56" s="69">
        <v>18</v>
      </c>
      <c r="F56" s="69">
        <v>1</v>
      </c>
      <c r="G56" s="69">
        <v>14</v>
      </c>
      <c r="H56" s="70">
        <v>1.2857142857142858</v>
      </c>
    </row>
    <row r="57" spans="1:8" x14ac:dyDescent="0.25">
      <c r="A57" s="50" t="s">
        <v>213</v>
      </c>
      <c r="B57" s="69">
        <v>2</v>
      </c>
      <c r="C57" s="69">
        <v>73</v>
      </c>
      <c r="D57" s="69">
        <v>0</v>
      </c>
      <c r="E57" s="69">
        <f t="shared" si="2"/>
        <v>75</v>
      </c>
      <c r="F57" s="69">
        <v>0</v>
      </c>
      <c r="G57" s="69">
        <v>62</v>
      </c>
      <c r="H57" s="70">
        <f t="shared" si="3"/>
        <v>1.2096774193548387</v>
      </c>
    </row>
    <row r="58" spans="1:8" x14ac:dyDescent="0.25">
      <c r="A58" s="50" t="s">
        <v>216</v>
      </c>
      <c r="B58" s="69">
        <v>2</v>
      </c>
      <c r="C58" s="69">
        <v>40</v>
      </c>
      <c r="D58" s="69">
        <v>0</v>
      </c>
      <c r="E58" s="69">
        <f t="shared" si="2"/>
        <v>42</v>
      </c>
      <c r="F58" s="69">
        <v>2</v>
      </c>
      <c r="G58" s="69">
        <v>32</v>
      </c>
      <c r="H58" s="70">
        <f t="shared" si="3"/>
        <v>1.3125</v>
      </c>
    </row>
    <row r="59" spans="1:8" x14ac:dyDescent="0.25">
      <c r="A59" s="50" t="s">
        <v>219</v>
      </c>
      <c r="B59" s="69">
        <v>9</v>
      </c>
      <c r="C59" s="69">
        <v>152</v>
      </c>
      <c r="D59" s="69">
        <v>1</v>
      </c>
      <c r="E59" s="69">
        <v>162</v>
      </c>
      <c r="F59" s="69">
        <v>7</v>
      </c>
      <c r="G59" s="69">
        <v>164</v>
      </c>
      <c r="H59" s="70">
        <v>0.98780487804878048</v>
      </c>
    </row>
    <row r="60" spans="1:8" x14ac:dyDescent="0.25">
      <c r="A60" s="50" t="s">
        <v>224</v>
      </c>
      <c r="B60" s="69">
        <v>3</v>
      </c>
      <c r="C60" s="69">
        <v>41</v>
      </c>
      <c r="D60" s="69">
        <v>0</v>
      </c>
      <c r="E60" s="69">
        <f t="shared" si="2"/>
        <v>44</v>
      </c>
      <c r="F60" s="69">
        <v>0</v>
      </c>
      <c r="G60" s="69">
        <v>58</v>
      </c>
      <c r="H60" s="70">
        <f t="shared" si="3"/>
        <v>0.75862068965517238</v>
      </c>
    </row>
    <row r="61" spans="1:8" x14ac:dyDescent="0.25">
      <c r="A61" s="50" t="s">
        <v>227</v>
      </c>
      <c r="B61" s="69">
        <v>3</v>
      </c>
      <c r="C61" s="69">
        <v>29</v>
      </c>
      <c r="D61" s="69">
        <v>0</v>
      </c>
      <c r="E61" s="69">
        <f t="shared" si="2"/>
        <v>32</v>
      </c>
      <c r="F61" s="69">
        <v>3</v>
      </c>
      <c r="G61" s="69">
        <v>35</v>
      </c>
      <c r="H61" s="70">
        <f t="shared" si="3"/>
        <v>0.91428571428571426</v>
      </c>
    </row>
    <row r="62" spans="1:8" x14ac:dyDescent="0.25">
      <c r="A62" s="50" t="s">
        <v>230</v>
      </c>
      <c r="B62" s="69">
        <v>11</v>
      </c>
      <c r="C62" s="69">
        <v>240</v>
      </c>
      <c r="D62" s="69">
        <v>0</v>
      </c>
      <c r="E62" s="69">
        <f t="shared" si="2"/>
        <v>251</v>
      </c>
      <c r="F62" s="69">
        <v>0</v>
      </c>
      <c r="G62" s="69">
        <v>181</v>
      </c>
      <c r="H62" s="70">
        <f t="shared" si="3"/>
        <v>1.3867403314917126</v>
      </c>
    </row>
    <row r="63" spans="1:8" x14ac:dyDescent="0.25">
      <c r="A63" s="50" t="s">
        <v>233</v>
      </c>
      <c r="B63" s="69">
        <v>1</v>
      </c>
      <c r="C63" s="69">
        <v>36</v>
      </c>
      <c r="D63" s="69">
        <v>0</v>
      </c>
      <c r="E63" s="69">
        <f t="shared" si="2"/>
        <v>37</v>
      </c>
      <c r="F63" s="69">
        <v>1</v>
      </c>
      <c r="G63" s="69">
        <v>17</v>
      </c>
      <c r="H63" s="70">
        <f t="shared" si="3"/>
        <v>2.1764705882352939</v>
      </c>
    </row>
    <row r="64" spans="1:8" x14ac:dyDescent="0.25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1</v>
      </c>
      <c r="H64" s="70">
        <f t="shared" si="3"/>
        <v>1</v>
      </c>
    </row>
    <row r="65" spans="1:8" x14ac:dyDescent="0.25">
      <c r="A65" s="50" t="s">
        <v>239</v>
      </c>
      <c r="B65" s="69">
        <v>15</v>
      </c>
      <c r="C65" s="69">
        <v>94</v>
      </c>
      <c r="D65" s="69">
        <v>0</v>
      </c>
      <c r="E65" s="69">
        <f t="shared" si="2"/>
        <v>109</v>
      </c>
      <c r="F65" s="69">
        <v>9</v>
      </c>
      <c r="G65" s="69">
        <v>108</v>
      </c>
      <c r="H65" s="70">
        <f t="shared" si="3"/>
        <v>1.0092592592592593</v>
      </c>
    </row>
    <row r="66" spans="1:8" x14ac:dyDescent="0.25">
      <c r="A66" s="50" t="s">
        <v>242</v>
      </c>
      <c r="B66" s="69">
        <v>5</v>
      </c>
      <c r="C66" s="69">
        <v>72</v>
      </c>
      <c r="D66" s="69">
        <v>0</v>
      </c>
      <c r="E66" s="69">
        <f t="shared" si="2"/>
        <v>77</v>
      </c>
      <c r="F66" s="69">
        <v>1</v>
      </c>
      <c r="G66" s="69">
        <v>80</v>
      </c>
      <c r="H66" s="70">
        <f t="shared" si="3"/>
        <v>0.96250000000000002</v>
      </c>
    </row>
    <row r="67" spans="1:8" x14ac:dyDescent="0.25">
      <c r="A67" s="50" t="s">
        <v>246</v>
      </c>
      <c r="B67" s="69">
        <v>9</v>
      </c>
      <c r="C67" s="69">
        <v>86</v>
      </c>
      <c r="D67" s="69">
        <v>0</v>
      </c>
      <c r="E67" s="69">
        <f t="shared" si="2"/>
        <v>95</v>
      </c>
      <c r="F67" s="69">
        <v>3</v>
      </c>
      <c r="G67" s="69">
        <v>82</v>
      </c>
      <c r="H67" s="70">
        <f t="shared" si="3"/>
        <v>1.1585365853658536</v>
      </c>
    </row>
    <row r="68" spans="1:8" x14ac:dyDescent="0.25">
      <c r="A68" s="50" t="s">
        <v>249</v>
      </c>
      <c r="B68" s="69">
        <v>7</v>
      </c>
      <c r="C68" s="69">
        <v>69</v>
      </c>
      <c r="D68" s="69">
        <v>0</v>
      </c>
      <c r="E68" s="69">
        <f t="shared" si="2"/>
        <v>76</v>
      </c>
      <c r="F68" s="69">
        <v>4</v>
      </c>
      <c r="G68" s="69">
        <v>82</v>
      </c>
      <c r="H68" s="70">
        <f t="shared" si="3"/>
        <v>0.92682926829268297</v>
      </c>
    </row>
    <row r="69" spans="1:8" x14ac:dyDescent="0.25">
      <c r="A69" s="50" t="s">
        <v>252</v>
      </c>
      <c r="B69" s="69">
        <v>4</v>
      </c>
      <c r="C69" s="69">
        <v>71</v>
      </c>
      <c r="D69" s="69">
        <v>0</v>
      </c>
      <c r="E69" s="69">
        <f t="shared" si="2"/>
        <v>75</v>
      </c>
      <c r="F69" s="69">
        <v>2</v>
      </c>
      <c r="G69" s="69">
        <v>81</v>
      </c>
      <c r="H69" s="70">
        <f t="shared" si="3"/>
        <v>0.92592592592592593</v>
      </c>
    </row>
    <row r="70" spans="1:8" x14ac:dyDescent="0.25">
      <c r="A70" s="50" t="s">
        <v>255</v>
      </c>
      <c r="B70" s="69">
        <v>2</v>
      </c>
      <c r="C70" s="69">
        <v>14</v>
      </c>
      <c r="D70" s="69">
        <v>0</v>
      </c>
      <c r="E70" s="69">
        <f t="shared" si="2"/>
        <v>16</v>
      </c>
      <c r="F70" s="69">
        <v>2</v>
      </c>
      <c r="G70" s="69">
        <v>13</v>
      </c>
      <c r="H70" s="70">
        <f t="shared" si="3"/>
        <v>1.2307692307692308</v>
      </c>
    </row>
    <row r="71" spans="1:8" x14ac:dyDescent="0.25">
      <c r="A71" s="50" t="s">
        <v>258</v>
      </c>
      <c r="B71" s="69">
        <v>116</v>
      </c>
      <c r="C71" s="69">
        <v>1783</v>
      </c>
      <c r="D71" s="69">
        <v>2</v>
      </c>
      <c r="E71" s="69">
        <v>1901</v>
      </c>
      <c r="F71" s="69">
        <v>56</v>
      </c>
      <c r="G71" s="69">
        <v>1971</v>
      </c>
      <c r="H71" s="70">
        <v>0.96448503297818367</v>
      </c>
    </row>
    <row r="72" spans="1:8" x14ac:dyDescent="0.25">
      <c r="A72" s="50" t="s">
        <v>277</v>
      </c>
      <c r="B72" s="69">
        <v>12</v>
      </c>
      <c r="C72" s="69">
        <v>56</v>
      </c>
      <c r="D72" s="69">
        <v>0</v>
      </c>
      <c r="E72" s="69">
        <v>68</v>
      </c>
      <c r="F72" s="69">
        <v>11</v>
      </c>
      <c r="G72" s="69">
        <v>70</v>
      </c>
      <c r="H72" s="70">
        <v>0.97142857142857142</v>
      </c>
    </row>
    <row r="73" spans="1:8" x14ac:dyDescent="0.25">
      <c r="A73" s="50" t="s">
        <v>281</v>
      </c>
      <c r="B73" s="69">
        <v>11</v>
      </c>
      <c r="C73" s="69">
        <v>90</v>
      </c>
      <c r="D73" s="69">
        <v>0</v>
      </c>
      <c r="E73" s="69">
        <f t="shared" si="2"/>
        <v>101</v>
      </c>
      <c r="F73" s="69">
        <v>2</v>
      </c>
      <c r="G73" s="69">
        <v>105</v>
      </c>
      <c r="H73" s="70">
        <f t="shared" si="3"/>
        <v>0.96190476190476193</v>
      </c>
    </row>
    <row r="74" spans="1:8" x14ac:dyDescent="0.25">
      <c r="A74" s="50" t="s">
        <v>284</v>
      </c>
      <c r="B74" s="69">
        <v>3</v>
      </c>
      <c r="C74" s="69">
        <v>20</v>
      </c>
      <c r="D74" s="69">
        <v>0</v>
      </c>
      <c r="E74" s="69">
        <f t="shared" si="2"/>
        <v>23</v>
      </c>
      <c r="F74" s="69">
        <v>0</v>
      </c>
      <c r="G74" s="69">
        <v>23</v>
      </c>
      <c r="H74" s="70">
        <f t="shared" si="3"/>
        <v>1</v>
      </c>
    </row>
    <row r="75" spans="1:8" ht="13.8" thickBot="1" x14ac:dyDescent="0.3">
      <c r="A75" s="50" t="s">
        <v>287</v>
      </c>
      <c r="B75" s="69">
        <v>4</v>
      </c>
      <c r="C75" s="69">
        <v>45</v>
      </c>
      <c r="D75" s="69">
        <v>0</v>
      </c>
      <c r="E75" s="69">
        <v>49</v>
      </c>
      <c r="F75" s="69">
        <v>1</v>
      </c>
      <c r="G75" s="69">
        <v>48</v>
      </c>
      <c r="H75" s="70">
        <v>1.0208333333333333</v>
      </c>
    </row>
    <row r="76" spans="1:8" ht="13.8" thickTop="1" x14ac:dyDescent="0.25">
      <c r="A76" s="54" t="s">
        <v>511</v>
      </c>
      <c r="B76" s="71">
        <f>SUM(B3:B75)</f>
        <v>626</v>
      </c>
      <c r="C76" s="71">
        <f>SUM(C3:C75)</f>
        <v>10282</v>
      </c>
      <c r="D76" s="71">
        <f>SUM(D3:D75)</f>
        <v>23</v>
      </c>
      <c r="E76" s="71">
        <f t="shared" ref="E76" si="4">B76+C76+D76</f>
        <v>10931</v>
      </c>
      <c r="F76" s="71">
        <f>SUM(F3:F75)</f>
        <v>377</v>
      </c>
      <c r="G76" s="71">
        <f>SUM(G3:G75)</f>
        <v>9962</v>
      </c>
      <c r="H76" s="72">
        <f t="shared" si="3"/>
        <v>1.0972696245733788</v>
      </c>
    </row>
    <row r="78" spans="1:8" x14ac:dyDescent="0.25">
      <c r="A78" s="56"/>
      <c r="B78" s="73"/>
      <c r="C78" s="73"/>
      <c r="D78" s="73"/>
      <c r="E78" s="73"/>
      <c r="F78" s="73"/>
      <c r="G78" s="73"/>
      <c r="H78" s="74"/>
    </row>
    <row r="80" spans="1:8" x14ac:dyDescent="0.25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tabSelected="1" zoomScaleNormal="100" workbookViewId="0">
      <selection activeCell="L24" sqref="L24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1" s="30" customFormat="1" ht="13.8" x14ac:dyDescent="0.25">
      <c r="A1" s="64"/>
      <c r="B1" s="64"/>
      <c r="C1" s="64"/>
      <c r="D1" s="125">
        <v>45017</v>
      </c>
      <c r="E1" s="125"/>
      <c r="F1" s="125"/>
      <c r="G1" s="125"/>
      <c r="H1" s="125"/>
      <c r="I1" s="125"/>
      <c r="J1" s="65"/>
      <c r="K1" s="29"/>
    </row>
    <row r="2" spans="1:11" s="31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29"/>
    </row>
    <row r="3" spans="1:11" s="20" customFormat="1" x14ac:dyDescent="0.25">
      <c r="A3" s="50" t="s">
        <v>9</v>
      </c>
      <c r="B3" s="50" t="s">
        <v>10</v>
      </c>
      <c r="C3" s="50" t="s">
        <v>11</v>
      </c>
      <c r="D3" s="69">
        <v>2</v>
      </c>
      <c r="E3" s="69">
        <v>31</v>
      </c>
      <c r="F3" s="69">
        <v>0</v>
      </c>
      <c r="G3" s="69">
        <f>SUM(D3:F3)</f>
        <v>33</v>
      </c>
      <c r="H3" s="69">
        <v>0</v>
      </c>
      <c r="I3" s="69">
        <v>33</v>
      </c>
      <c r="J3" s="70">
        <f t="shared" ref="J3:J75" si="0">G3/I3</f>
        <v>1</v>
      </c>
    </row>
    <row r="4" spans="1:11" s="20" customFormat="1" x14ac:dyDescent="0.25">
      <c r="A4" s="50" t="s">
        <v>12</v>
      </c>
      <c r="B4" s="50" t="s">
        <v>13</v>
      </c>
      <c r="C4" s="50" t="s">
        <v>13</v>
      </c>
      <c r="D4" s="69">
        <v>5</v>
      </c>
      <c r="E4" s="69">
        <v>25</v>
      </c>
      <c r="F4" s="69">
        <v>0</v>
      </c>
      <c r="G4" s="69">
        <f t="shared" ref="G4:G76" si="1">SUM(D4:F4)</f>
        <v>30</v>
      </c>
      <c r="H4" s="69">
        <v>2</v>
      </c>
      <c r="I4" s="69">
        <v>31</v>
      </c>
      <c r="J4" s="70">
        <f t="shared" si="0"/>
        <v>0.967741935483871</v>
      </c>
    </row>
    <row r="5" spans="1:11" s="20" customFormat="1" x14ac:dyDescent="0.25">
      <c r="A5" s="50" t="s">
        <v>14</v>
      </c>
      <c r="B5" s="50" t="s">
        <v>15</v>
      </c>
      <c r="C5" s="50" t="s">
        <v>15</v>
      </c>
      <c r="D5" s="69">
        <v>0</v>
      </c>
      <c r="E5" s="69">
        <v>6</v>
      </c>
      <c r="F5" s="69">
        <v>0</v>
      </c>
      <c r="G5" s="69">
        <f t="shared" si="1"/>
        <v>6</v>
      </c>
      <c r="H5" s="69">
        <v>0</v>
      </c>
      <c r="I5" s="69">
        <v>6</v>
      </c>
      <c r="J5" s="70">
        <f t="shared" si="0"/>
        <v>1</v>
      </c>
    </row>
    <row r="6" spans="1:11" x14ac:dyDescent="0.25">
      <c r="A6" s="50" t="s">
        <v>16</v>
      </c>
      <c r="B6" s="50" t="s">
        <v>17</v>
      </c>
      <c r="C6" s="50" t="s">
        <v>18</v>
      </c>
      <c r="D6" s="69">
        <v>2</v>
      </c>
      <c r="E6" s="69">
        <v>16</v>
      </c>
      <c r="F6" s="69">
        <v>0</v>
      </c>
      <c r="G6" s="69">
        <f t="shared" si="1"/>
        <v>18</v>
      </c>
      <c r="H6" s="69">
        <v>0</v>
      </c>
      <c r="I6" s="69">
        <v>13</v>
      </c>
      <c r="J6" s="70">
        <f t="shared" si="0"/>
        <v>1.3846153846153846</v>
      </c>
    </row>
    <row r="7" spans="1:11" x14ac:dyDescent="0.25">
      <c r="A7" s="50" t="s">
        <v>19</v>
      </c>
      <c r="B7" s="50" t="s">
        <v>17</v>
      </c>
      <c r="C7" s="50" t="s">
        <v>20</v>
      </c>
      <c r="D7" s="69">
        <v>4</v>
      </c>
      <c r="E7" s="69">
        <v>57</v>
      </c>
      <c r="F7" s="69">
        <v>0</v>
      </c>
      <c r="G7" s="69">
        <f t="shared" si="1"/>
        <v>61</v>
      </c>
      <c r="H7" s="69">
        <v>0</v>
      </c>
      <c r="I7" s="69">
        <v>58</v>
      </c>
      <c r="J7" s="70">
        <f t="shared" si="0"/>
        <v>1.0517241379310345</v>
      </c>
    </row>
    <row r="8" spans="1:11" x14ac:dyDescent="0.25">
      <c r="A8" s="50" t="s">
        <v>21</v>
      </c>
      <c r="B8" s="50" t="s">
        <v>22</v>
      </c>
      <c r="C8" s="50" t="s">
        <v>23</v>
      </c>
      <c r="D8" s="69">
        <v>3</v>
      </c>
      <c r="E8" s="69">
        <v>37</v>
      </c>
      <c r="F8" s="69">
        <v>1</v>
      </c>
      <c r="G8" s="69">
        <f t="shared" si="1"/>
        <v>41</v>
      </c>
      <c r="H8" s="69">
        <v>3</v>
      </c>
      <c r="I8" s="69">
        <v>23</v>
      </c>
      <c r="J8" s="70">
        <f t="shared" si="0"/>
        <v>1.7826086956521738</v>
      </c>
    </row>
    <row r="9" spans="1:11" x14ac:dyDescent="0.25">
      <c r="A9" s="50" t="s">
        <v>24</v>
      </c>
      <c r="B9" s="50" t="s">
        <v>25</v>
      </c>
      <c r="C9" s="50" t="s">
        <v>26</v>
      </c>
      <c r="D9" s="69">
        <v>7</v>
      </c>
      <c r="E9" s="69">
        <v>115</v>
      </c>
      <c r="F9" s="69">
        <v>0</v>
      </c>
      <c r="G9" s="69">
        <f t="shared" si="1"/>
        <v>122</v>
      </c>
      <c r="H9" s="69">
        <v>4</v>
      </c>
      <c r="I9" s="69">
        <v>126</v>
      </c>
      <c r="J9" s="70">
        <f t="shared" si="0"/>
        <v>0.96825396825396826</v>
      </c>
    </row>
    <row r="10" spans="1:11" x14ac:dyDescent="0.25">
      <c r="A10" s="50" t="s">
        <v>27</v>
      </c>
      <c r="B10" s="50" t="s">
        <v>28</v>
      </c>
      <c r="C10" s="50" t="s">
        <v>29</v>
      </c>
      <c r="D10" s="69">
        <v>4</v>
      </c>
      <c r="E10" s="69">
        <v>25</v>
      </c>
      <c r="F10" s="69">
        <v>0</v>
      </c>
      <c r="G10" s="69">
        <f t="shared" si="1"/>
        <v>29</v>
      </c>
      <c r="H10" s="69">
        <v>2</v>
      </c>
      <c r="I10" s="69">
        <v>28</v>
      </c>
      <c r="J10" s="70">
        <f t="shared" si="0"/>
        <v>1.0357142857142858</v>
      </c>
    </row>
    <row r="11" spans="1:11" x14ac:dyDescent="0.25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1</v>
      </c>
      <c r="G11" s="69">
        <f t="shared" si="1"/>
        <v>67</v>
      </c>
      <c r="H11" s="69">
        <v>2</v>
      </c>
      <c r="I11" s="69">
        <v>32</v>
      </c>
      <c r="J11" s="70">
        <f t="shared" si="0"/>
        <v>2.09375</v>
      </c>
    </row>
    <row r="12" spans="1:11" x14ac:dyDescent="0.25">
      <c r="A12" s="50" t="s">
        <v>33</v>
      </c>
      <c r="B12" s="50" t="s">
        <v>31</v>
      </c>
      <c r="C12" s="50" t="s">
        <v>34</v>
      </c>
      <c r="D12" s="69">
        <v>18</v>
      </c>
      <c r="E12" s="69">
        <v>313</v>
      </c>
      <c r="F12" s="69">
        <v>9</v>
      </c>
      <c r="G12" s="69">
        <f t="shared" si="1"/>
        <v>340</v>
      </c>
      <c r="H12" s="69">
        <v>16</v>
      </c>
      <c r="I12" s="69">
        <v>194</v>
      </c>
      <c r="J12" s="70">
        <f t="shared" si="0"/>
        <v>1.7525773195876289</v>
      </c>
    </row>
    <row r="13" spans="1:11" x14ac:dyDescent="0.25">
      <c r="A13" s="50" t="s">
        <v>35</v>
      </c>
      <c r="B13" s="50" t="s">
        <v>36</v>
      </c>
      <c r="C13" s="50" t="s">
        <v>37</v>
      </c>
      <c r="D13" s="69">
        <v>8</v>
      </c>
      <c r="E13" s="69">
        <v>84</v>
      </c>
      <c r="F13" s="69">
        <v>0</v>
      </c>
      <c r="G13" s="69">
        <f t="shared" si="1"/>
        <v>92</v>
      </c>
      <c r="H13" s="69">
        <v>2</v>
      </c>
      <c r="I13" s="69">
        <v>84</v>
      </c>
      <c r="J13" s="70">
        <f t="shared" si="0"/>
        <v>1.0952380952380953</v>
      </c>
    </row>
    <row r="14" spans="1:11" x14ac:dyDescent="0.25">
      <c r="A14" s="50" t="s">
        <v>38</v>
      </c>
      <c r="B14" s="50" t="s">
        <v>36</v>
      </c>
      <c r="C14" s="50" t="s">
        <v>39</v>
      </c>
      <c r="D14" s="69">
        <v>0</v>
      </c>
      <c r="E14" s="69">
        <v>10</v>
      </c>
      <c r="F14" s="69">
        <v>0</v>
      </c>
      <c r="G14" s="69">
        <f t="shared" si="1"/>
        <v>10</v>
      </c>
      <c r="H14" s="69">
        <v>0</v>
      </c>
      <c r="I14" s="69">
        <v>11</v>
      </c>
      <c r="J14" s="70">
        <f t="shared" si="0"/>
        <v>0.90909090909090906</v>
      </c>
    </row>
    <row r="15" spans="1:11" x14ac:dyDescent="0.25">
      <c r="A15" s="50" t="s">
        <v>40</v>
      </c>
      <c r="B15" s="50" t="s">
        <v>41</v>
      </c>
      <c r="C15" s="50" t="s">
        <v>42</v>
      </c>
      <c r="D15" s="69">
        <v>11</v>
      </c>
      <c r="E15" s="69">
        <v>35</v>
      </c>
      <c r="F15" s="69">
        <v>0</v>
      </c>
      <c r="G15" s="69">
        <f t="shared" si="1"/>
        <v>46</v>
      </c>
      <c r="H15" s="69">
        <v>0</v>
      </c>
      <c r="I15" s="69">
        <v>45</v>
      </c>
      <c r="J15" s="70">
        <f t="shared" si="0"/>
        <v>1.0222222222222221</v>
      </c>
    </row>
    <row r="16" spans="1:11" x14ac:dyDescent="0.25">
      <c r="A16" s="50" t="s">
        <v>43</v>
      </c>
      <c r="B16" s="50" t="s">
        <v>44</v>
      </c>
      <c r="C16" s="50" t="s">
        <v>45</v>
      </c>
      <c r="D16" s="69">
        <v>3</v>
      </c>
      <c r="E16" s="69">
        <v>66</v>
      </c>
      <c r="F16" s="69">
        <v>0</v>
      </c>
      <c r="G16" s="69">
        <f t="shared" si="1"/>
        <v>69</v>
      </c>
      <c r="H16" s="69">
        <v>3</v>
      </c>
      <c r="I16" s="69">
        <v>21</v>
      </c>
      <c r="J16" s="70">
        <f t="shared" si="0"/>
        <v>3.2857142857142856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>
        <v>27</v>
      </c>
      <c r="E17" s="69">
        <v>256</v>
      </c>
      <c r="F17" s="69">
        <v>0</v>
      </c>
      <c r="G17" s="69">
        <f t="shared" si="1"/>
        <v>283</v>
      </c>
      <c r="H17" s="69">
        <v>7</v>
      </c>
      <c r="I17" s="69">
        <v>278</v>
      </c>
      <c r="J17" s="70">
        <f t="shared" si="0"/>
        <v>1.0179856115107915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>
        <v>2</v>
      </c>
      <c r="E18" s="69">
        <v>183</v>
      </c>
      <c r="F18" s="69">
        <v>0</v>
      </c>
      <c r="G18" s="69">
        <f t="shared" si="1"/>
        <v>185</v>
      </c>
      <c r="H18" s="69">
        <v>2</v>
      </c>
      <c r="I18" s="69">
        <v>165</v>
      </c>
      <c r="J18" s="70">
        <f t="shared" si="0"/>
        <v>1.1212121212121211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>
        <v>2</v>
      </c>
      <c r="E19" s="69">
        <v>29</v>
      </c>
      <c r="F19" s="69">
        <v>0</v>
      </c>
      <c r="G19" s="69">
        <f t="shared" si="1"/>
        <v>31</v>
      </c>
      <c r="H19" s="69">
        <v>2</v>
      </c>
      <c r="I19" s="69">
        <v>17</v>
      </c>
      <c r="J19" s="70">
        <f t="shared" si="0"/>
        <v>1.8235294117647058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>
        <v>30</v>
      </c>
      <c r="E20" s="69">
        <v>266</v>
      </c>
      <c r="F20" s="69">
        <v>0</v>
      </c>
      <c r="G20" s="69">
        <f t="shared" si="1"/>
        <v>296</v>
      </c>
      <c r="H20" s="69">
        <v>16</v>
      </c>
      <c r="I20" s="69">
        <v>337</v>
      </c>
      <c r="J20" s="70">
        <f t="shared" si="0"/>
        <v>0.87833827893175076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>
        <v>0</v>
      </c>
      <c r="E21" s="69">
        <v>9</v>
      </c>
      <c r="F21" s="69">
        <v>0</v>
      </c>
      <c r="G21" s="69">
        <f t="shared" si="1"/>
        <v>9</v>
      </c>
      <c r="H21" s="69">
        <v>0</v>
      </c>
      <c r="I21" s="69">
        <v>8</v>
      </c>
      <c r="J21" s="70">
        <f t="shared" si="0"/>
        <v>1.125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>
        <v>3</v>
      </c>
      <c r="E22" s="69">
        <v>16</v>
      </c>
      <c r="F22" s="69">
        <v>0</v>
      </c>
      <c r="G22" s="69">
        <f t="shared" si="1"/>
        <v>19</v>
      </c>
      <c r="H22" s="69">
        <v>3</v>
      </c>
      <c r="I22" s="69">
        <v>18</v>
      </c>
      <c r="J22" s="70">
        <f t="shared" si="0"/>
        <v>1.0555555555555556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>
        <v>3</v>
      </c>
      <c r="E23" s="69">
        <v>41</v>
      </c>
      <c r="F23" s="69">
        <v>0</v>
      </c>
      <c r="G23" s="69">
        <f t="shared" si="1"/>
        <v>44</v>
      </c>
      <c r="H23" s="69">
        <v>0</v>
      </c>
      <c r="I23" s="69">
        <v>42</v>
      </c>
      <c r="J23" s="70">
        <f t="shared" si="0"/>
        <v>1.0476190476190477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>
        <v>14</v>
      </c>
      <c r="E24" s="69">
        <v>151</v>
      </c>
      <c r="F24" s="69">
        <v>0</v>
      </c>
      <c r="G24" s="69">
        <f t="shared" si="1"/>
        <v>165</v>
      </c>
      <c r="H24" s="69">
        <v>11</v>
      </c>
      <c r="I24" s="69">
        <v>123</v>
      </c>
      <c r="J24" s="70">
        <f t="shared" si="0"/>
        <v>1.3414634146341464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>
        <v>1</v>
      </c>
      <c r="E25" s="69">
        <v>53</v>
      </c>
      <c r="F25" s="69">
        <v>0</v>
      </c>
      <c r="G25" s="69">
        <f t="shared" si="1"/>
        <v>54</v>
      </c>
      <c r="H25" s="69">
        <v>1</v>
      </c>
      <c r="I25" s="69">
        <v>49</v>
      </c>
      <c r="J25" s="70">
        <f t="shared" si="0"/>
        <v>1.1020408163265305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>
        <v>5</v>
      </c>
      <c r="E26" s="69">
        <v>29</v>
      </c>
      <c r="F26" s="69">
        <v>0</v>
      </c>
      <c r="G26" s="69">
        <f t="shared" si="1"/>
        <v>34</v>
      </c>
      <c r="H26" s="69">
        <v>5</v>
      </c>
      <c r="I26" s="69">
        <v>42</v>
      </c>
      <c r="J26" s="70">
        <f t="shared" si="0"/>
        <v>0.80952380952380953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>
        <v>8</v>
      </c>
      <c r="E27" s="69">
        <v>34</v>
      </c>
      <c r="F27" s="69">
        <v>0</v>
      </c>
      <c r="G27" s="69">
        <f t="shared" si="1"/>
        <v>42</v>
      </c>
      <c r="H27" s="69">
        <v>8</v>
      </c>
      <c r="I27" s="69">
        <v>45</v>
      </c>
      <c r="J27" s="70">
        <f t="shared" si="0"/>
        <v>0.93333333333333335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>
        <v>5</v>
      </c>
      <c r="E28" s="69">
        <v>48</v>
      </c>
      <c r="F28" s="69">
        <v>0</v>
      </c>
      <c r="G28" s="69">
        <f t="shared" si="1"/>
        <v>53</v>
      </c>
      <c r="H28" s="69">
        <v>5</v>
      </c>
      <c r="I28" s="69">
        <v>51</v>
      </c>
      <c r="J28" s="70">
        <f t="shared" si="0"/>
        <v>1.0392156862745099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>
        <v>0</v>
      </c>
      <c r="E30" s="69">
        <v>4</v>
      </c>
      <c r="F30" s="69">
        <v>0</v>
      </c>
      <c r="G30" s="69">
        <v>0</v>
      </c>
      <c r="H30" s="69">
        <v>0</v>
      </c>
      <c r="I30" s="69">
        <v>4</v>
      </c>
      <c r="J30" s="70">
        <v>1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>
        <v>17</v>
      </c>
      <c r="E31" s="69">
        <v>140</v>
      </c>
      <c r="F31" s="69">
        <v>0</v>
      </c>
      <c r="G31" s="69">
        <f t="shared" si="1"/>
        <v>157</v>
      </c>
      <c r="H31" s="69">
        <v>7</v>
      </c>
      <c r="I31" s="69">
        <v>186</v>
      </c>
      <c r="J31" s="70">
        <f t="shared" si="0"/>
        <v>0.84408602150537637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>
        <v>2</v>
      </c>
      <c r="E32" s="69">
        <v>44</v>
      </c>
      <c r="F32" s="69">
        <v>0</v>
      </c>
      <c r="G32" s="69">
        <f t="shared" si="1"/>
        <v>46</v>
      </c>
      <c r="H32" s="69">
        <v>1</v>
      </c>
      <c r="I32" s="69">
        <v>45</v>
      </c>
      <c r="J32" s="70">
        <f t="shared" si="0"/>
        <v>1.0222222222222221</v>
      </c>
    </row>
    <row r="33" spans="1:10" x14ac:dyDescent="0.25">
      <c r="A33" s="86" t="s">
        <v>91</v>
      </c>
      <c r="B33" s="86" t="s">
        <v>92</v>
      </c>
      <c r="C33" s="86" t="s">
        <v>93</v>
      </c>
      <c r="D33" s="87">
        <v>0</v>
      </c>
      <c r="E33" s="87">
        <v>78</v>
      </c>
      <c r="F33" s="87">
        <v>0</v>
      </c>
      <c r="G33" s="87">
        <f t="shared" si="1"/>
        <v>78</v>
      </c>
      <c r="H33" s="87">
        <v>0</v>
      </c>
      <c r="I33" s="87">
        <v>120</v>
      </c>
      <c r="J33" s="88">
        <f t="shared" si="0"/>
        <v>0.65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>
        <v>0</v>
      </c>
      <c r="E34" s="69">
        <v>16</v>
      </c>
      <c r="F34" s="69">
        <v>0</v>
      </c>
      <c r="G34" s="69">
        <f t="shared" si="1"/>
        <v>16</v>
      </c>
      <c r="H34" s="69">
        <v>0</v>
      </c>
      <c r="I34" s="69">
        <v>13</v>
      </c>
      <c r="J34" s="70">
        <f t="shared" si="0"/>
        <v>1.2307692307692308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17</v>
      </c>
      <c r="J35" s="70">
        <f t="shared" si="0"/>
        <v>1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>
        <v>3</v>
      </c>
      <c r="E36" s="69">
        <v>6</v>
      </c>
      <c r="F36" s="69">
        <v>2</v>
      </c>
      <c r="G36" s="69">
        <f t="shared" si="1"/>
        <v>11</v>
      </c>
      <c r="H36" s="69">
        <v>1</v>
      </c>
      <c r="I36" s="69">
        <v>10</v>
      </c>
      <c r="J36" s="70">
        <f t="shared" si="0"/>
        <v>1.1000000000000001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>
        <v>1</v>
      </c>
      <c r="E37" s="69">
        <v>13</v>
      </c>
      <c r="F37" s="69">
        <v>0</v>
      </c>
      <c r="G37" s="69">
        <f t="shared" si="1"/>
        <v>14</v>
      </c>
      <c r="H37" s="69">
        <v>0</v>
      </c>
      <c r="I37" s="69">
        <v>14</v>
      </c>
      <c r="J37" s="70">
        <f t="shared" si="0"/>
        <v>1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>
        <v>1</v>
      </c>
      <c r="E38" s="69">
        <v>31</v>
      </c>
      <c r="F38" s="69">
        <v>0</v>
      </c>
      <c r="G38" s="69">
        <f t="shared" si="1"/>
        <v>32</v>
      </c>
      <c r="H38" s="69">
        <v>1</v>
      </c>
      <c r="I38" s="69">
        <v>29</v>
      </c>
      <c r="J38" s="70">
        <f t="shared" si="0"/>
        <v>1.103448275862069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>
        <v>1</v>
      </c>
      <c r="E39" s="69">
        <v>48</v>
      </c>
      <c r="F39" s="69">
        <v>0</v>
      </c>
      <c r="G39" s="69">
        <f t="shared" si="1"/>
        <v>49</v>
      </c>
      <c r="H39" s="69">
        <v>1</v>
      </c>
      <c r="I39" s="69">
        <v>42</v>
      </c>
      <c r="J39" s="70">
        <f t="shared" si="0"/>
        <v>1.1666666666666667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>
        <v>9</v>
      </c>
      <c r="E40" s="69">
        <v>74</v>
      </c>
      <c r="F40" s="69">
        <v>0</v>
      </c>
      <c r="G40" s="69">
        <f t="shared" si="1"/>
        <v>83</v>
      </c>
      <c r="H40" s="69">
        <v>5</v>
      </c>
      <c r="I40" s="69">
        <v>77</v>
      </c>
      <c r="J40" s="70">
        <f t="shared" si="0"/>
        <v>1.0779220779220779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>
        <v>2</v>
      </c>
      <c r="E41" s="69">
        <v>0</v>
      </c>
      <c r="F41" s="69">
        <v>0</v>
      </c>
      <c r="G41" s="69">
        <f t="shared" si="1"/>
        <v>2</v>
      </c>
      <c r="H41" s="69">
        <v>0</v>
      </c>
      <c r="I41" s="69">
        <v>2</v>
      </c>
      <c r="J41" s="70">
        <f t="shared" si="0"/>
        <v>1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>
        <v>0</v>
      </c>
      <c r="E42" s="69">
        <v>17</v>
      </c>
      <c r="F42" s="69">
        <v>1</v>
      </c>
      <c r="G42" s="69">
        <f t="shared" si="1"/>
        <v>18</v>
      </c>
      <c r="H42" s="69">
        <v>0</v>
      </c>
      <c r="I42" s="69">
        <v>15</v>
      </c>
      <c r="J42" s="70">
        <f t="shared" si="0"/>
        <v>1.2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>
        <v>8</v>
      </c>
      <c r="E43" s="69">
        <v>115</v>
      </c>
      <c r="F43" s="69">
        <v>0</v>
      </c>
      <c r="G43" s="69">
        <f t="shared" si="1"/>
        <v>123</v>
      </c>
      <c r="H43" s="69">
        <v>8</v>
      </c>
      <c r="I43" s="69">
        <v>102</v>
      </c>
      <c r="J43" s="70">
        <f t="shared" si="0"/>
        <v>1.2058823529411764</v>
      </c>
    </row>
    <row r="44" spans="1:10" x14ac:dyDescent="0.25">
      <c r="A44" s="91" t="s">
        <v>124</v>
      </c>
      <c r="B44" s="91" t="s">
        <v>122</v>
      </c>
      <c r="C44" s="91" t="s">
        <v>125</v>
      </c>
      <c r="D44" s="92">
        <v>2</v>
      </c>
      <c r="E44" s="92">
        <v>35</v>
      </c>
      <c r="F44" s="92">
        <v>2</v>
      </c>
      <c r="G44" s="92">
        <f t="shared" si="1"/>
        <v>39</v>
      </c>
      <c r="H44" s="92">
        <v>0</v>
      </c>
      <c r="I44" s="92">
        <v>35</v>
      </c>
      <c r="J44" s="93">
        <f t="shared" si="0"/>
        <v>1.1142857142857143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>
        <v>2</v>
      </c>
      <c r="E45" s="69">
        <v>36</v>
      </c>
      <c r="F45" s="69">
        <v>0</v>
      </c>
      <c r="G45" s="69">
        <f t="shared" si="1"/>
        <v>38</v>
      </c>
      <c r="H45" s="69">
        <v>2</v>
      </c>
      <c r="I45" s="69">
        <v>36</v>
      </c>
      <c r="J45" s="70">
        <f t="shared" si="0"/>
        <v>1.0555555555555556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>
        <v>2</v>
      </c>
      <c r="E46" s="69">
        <v>39</v>
      </c>
      <c r="F46" s="69">
        <v>0</v>
      </c>
      <c r="G46" s="69">
        <f t="shared" si="1"/>
        <v>41</v>
      </c>
      <c r="H46" s="69">
        <v>0</v>
      </c>
      <c r="I46" s="69">
        <v>31</v>
      </c>
      <c r="J46" s="70">
        <f t="shared" si="0"/>
        <v>1.3225806451612903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>
        <v>1</v>
      </c>
      <c r="E47" s="69">
        <v>27</v>
      </c>
      <c r="F47" s="69">
        <v>0</v>
      </c>
      <c r="G47" s="69">
        <f t="shared" si="1"/>
        <v>28</v>
      </c>
      <c r="H47" s="69">
        <v>1</v>
      </c>
      <c r="I47" s="69">
        <v>28</v>
      </c>
      <c r="J47" s="70">
        <f t="shared" si="0"/>
        <v>1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>
        <v>7</v>
      </c>
      <c r="E48" s="69">
        <v>78</v>
      </c>
      <c r="F48" s="69">
        <v>0</v>
      </c>
      <c r="G48" s="69">
        <f t="shared" si="1"/>
        <v>85</v>
      </c>
      <c r="H48" s="69">
        <v>0</v>
      </c>
      <c r="I48" s="69">
        <v>96</v>
      </c>
      <c r="J48" s="70">
        <f t="shared" si="0"/>
        <v>0.88541666666666663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>
        <v>7</v>
      </c>
      <c r="E49" s="69">
        <v>68</v>
      </c>
      <c r="F49" s="69">
        <v>0</v>
      </c>
      <c r="G49" s="69">
        <f t="shared" si="1"/>
        <v>75</v>
      </c>
      <c r="H49" s="69">
        <v>4</v>
      </c>
      <c r="I49" s="69">
        <v>78</v>
      </c>
      <c r="J49" s="70">
        <f t="shared" si="0"/>
        <v>0.96153846153846156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>
        <v>11</v>
      </c>
      <c r="E50" s="69">
        <v>77</v>
      </c>
      <c r="F50" s="69">
        <v>0</v>
      </c>
      <c r="G50" s="69">
        <f t="shared" si="1"/>
        <v>88</v>
      </c>
      <c r="H50" s="69">
        <v>5</v>
      </c>
      <c r="I50" s="69">
        <v>86</v>
      </c>
      <c r="J50" s="70">
        <f t="shared" si="0"/>
        <v>1.0232558139534884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>
        <v>8</v>
      </c>
      <c r="E51" s="69">
        <v>47</v>
      </c>
      <c r="F51" s="69">
        <v>0</v>
      </c>
      <c r="G51" s="69">
        <f t="shared" si="1"/>
        <v>55</v>
      </c>
      <c r="H51" s="69">
        <v>6</v>
      </c>
      <c r="I51" s="69">
        <v>47</v>
      </c>
      <c r="J51" s="70">
        <f t="shared" si="0"/>
        <v>1.1702127659574468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>
        <v>1</v>
      </c>
      <c r="E52" s="69">
        <v>15</v>
      </c>
      <c r="F52" s="69">
        <v>0</v>
      </c>
      <c r="G52" s="69">
        <f t="shared" si="1"/>
        <v>16</v>
      </c>
      <c r="H52" s="69">
        <v>0</v>
      </c>
      <c r="I52" s="69">
        <v>11</v>
      </c>
      <c r="J52" s="70">
        <f t="shared" si="0"/>
        <v>1.4545454545454546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>
        <v>3</v>
      </c>
      <c r="E53" s="69">
        <v>23</v>
      </c>
      <c r="F53" s="69">
        <v>0</v>
      </c>
      <c r="G53" s="69">
        <f t="shared" si="1"/>
        <v>26</v>
      </c>
      <c r="H53" s="69">
        <v>0</v>
      </c>
      <c r="I53" s="69">
        <v>27</v>
      </c>
      <c r="J53" s="70">
        <f t="shared" si="0"/>
        <v>0.96296296296296291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>
        <v>10</v>
      </c>
      <c r="E54" s="69">
        <v>107</v>
      </c>
      <c r="F54" s="69">
        <v>0</v>
      </c>
      <c r="G54" s="69">
        <f t="shared" si="1"/>
        <v>117</v>
      </c>
      <c r="H54" s="69">
        <v>10</v>
      </c>
      <c r="I54" s="69">
        <v>49</v>
      </c>
      <c r="J54" s="70">
        <f t="shared" si="0"/>
        <v>2.3877551020408165</v>
      </c>
    </row>
    <row r="55" spans="1:10" s="20" customFormat="1" x14ac:dyDescent="0.25">
      <c r="A55" s="86" t="s">
        <v>154</v>
      </c>
      <c r="B55" s="86" t="s">
        <v>155</v>
      </c>
      <c r="C55" s="86" t="s">
        <v>156</v>
      </c>
      <c r="D55" s="87">
        <v>3</v>
      </c>
      <c r="E55" s="87">
        <v>8</v>
      </c>
      <c r="F55" s="87">
        <v>0</v>
      </c>
      <c r="G55" s="87">
        <f t="shared" si="1"/>
        <v>11</v>
      </c>
      <c r="H55" s="87">
        <v>0</v>
      </c>
      <c r="I55" s="87">
        <v>14</v>
      </c>
      <c r="J55" s="88">
        <f t="shared" si="0"/>
        <v>0.7857142857142857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>
        <v>1</v>
      </c>
      <c r="E56" s="69">
        <v>28</v>
      </c>
      <c r="F56" s="69">
        <v>0</v>
      </c>
      <c r="G56" s="69">
        <f t="shared" si="1"/>
        <v>29</v>
      </c>
      <c r="H56" s="69">
        <v>0</v>
      </c>
      <c r="I56" s="69">
        <v>28</v>
      </c>
      <c r="J56" s="70">
        <f t="shared" si="0"/>
        <v>1.0357142857142858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>
        <v>3</v>
      </c>
      <c r="E57" s="69">
        <v>31</v>
      </c>
      <c r="F57" s="69">
        <v>0</v>
      </c>
      <c r="G57" s="69">
        <f t="shared" si="1"/>
        <v>34</v>
      </c>
      <c r="H57" s="69">
        <v>1</v>
      </c>
      <c r="I57" s="69">
        <v>21</v>
      </c>
      <c r="J57" s="70">
        <f t="shared" si="0"/>
        <v>1.6190476190476191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>
        <v>3</v>
      </c>
      <c r="E58" s="69">
        <v>57</v>
      </c>
      <c r="F58" s="69">
        <v>0</v>
      </c>
      <c r="G58" s="69">
        <f t="shared" si="1"/>
        <v>60</v>
      </c>
      <c r="H58" s="69">
        <v>3</v>
      </c>
      <c r="I58" s="69">
        <v>32</v>
      </c>
      <c r="J58" s="70">
        <f t="shared" si="0"/>
        <v>1.875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>
        <v>11</v>
      </c>
      <c r="E59" s="69">
        <v>111</v>
      </c>
      <c r="F59" s="69">
        <v>0</v>
      </c>
      <c r="G59" s="69">
        <f t="shared" si="1"/>
        <v>122</v>
      </c>
      <c r="H59" s="69">
        <v>6</v>
      </c>
      <c r="I59" s="69">
        <v>74</v>
      </c>
      <c r="J59" s="70">
        <f t="shared" si="0"/>
        <v>1.6486486486486487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>
        <v>4</v>
      </c>
      <c r="E60" s="69">
        <v>13</v>
      </c>
      <c r="F60" s="69">
        <v>0</v>
      </c>
      <c r="G60" s="69">
        <f t="shared" si="1"/>
        <v>17</v>
      </c>
      <c r="H60" s="69">
        <v>2</v>
      </c>
      <c r="I60" s="69">
        <v>15</v>
      </c>
      <c r="J60" s="70">
        <f t="shared" si="0"/>
        <v>1.1333333333333333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>
        <v>12</v>
      </c>
      <c r="E61" s="69">
        <v>103</v>
      </c>
      <c r="F61" s="69">
        <v>0</v>
      </c>
      <c r="G61" s="69">
        <f t="shared" si="1"/>
        <v>115</v>
      </c>
      <c r="H61" s="69">
        <v>2</v>
      </c>
      <c r="I61" s="69">
        <v>137</v>
      </c>
      <c r="J61" s="70">
        <f t="shared" si="0"/>
        <v>0.83941605839416056</v>
      </c>
    </row>
    <row r="62" spans="1:10" s="21" customFormat="1" x14ac:dyDescent="0.25">
      <c r="A62" s="50" t="s">
        <v>173</v>
      </c>
      <c r="B62" s="50" t="s">
        <v>174</v>
      </c>
      <c r="C62" s="50" t="s">
        <v>175</v>
      </c>
      <c r="D62" s="69">
        <v>1</v>
      </c>
      <c r="E62" s="69">
        <v>31</v>
      </c>
      <c r="F62" s="69">
        <v>0</v>
      </c>
      <c r="G62" s="69">
        <f t="shared" si="1"/>
        <v>32</v>
      </c>
      <c r="H62" s="69">
        <v>1</v>
      </c>
      <c r="I62" s="69">
        <v>16</v>
      </c>
      <c r="J62" s="70">
        <f t="shared" si="0"/>
        <v>2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>
        <v>6</v>
      </c>
      <c r="E63" s="69">
        <v>28</v>
      </c>
      <c r="F63" s="69">
        <v>0</v>
      </c>
      <c r="G63" s="69">
        <f t="shared" si="1"/>
        <v>34</v>
      </c>
      <c r="H63" s="69">
        <v>3</v>
      </c>
      <c r="I63" s="69">
        <v>36</v>
      </c>
      <c r="J63" s="70">
        <f t="shared" si="0"/>
        <v>0.94444444444444442</v>
      </c>
    </row>
    <row r="64" spans="1:10" x14ac:dyDescent="0.25">
      <c r="A64" s="86" t="s">
        <v>181</v>
      </c>
      <c r="B64" s="86" t="s">
        <v>180</v>
      </c>
      <c r="C64" s="86" t="s">
        <v>418</v>
      </c>
      <c r="D64" s="87">
        <v>1</v>
      </c>
      <c r="E64" s="87">
        <v>137</v>
      </c>
      <c r="F64" s="87">
        <v>0</v>
      </c>
      <c r="G64" s="87">
        <f t="shared" si="1"/>
        <v>138</v>
      </c>
      <c r="H64" s="87">
        <v>0</v>
      </c>
      <c r="I64" s="87">
        <v>182</v>
      </c>
      <c r="J64" s="88">
        <f t="shared" si="0"/>
        <v>0.75824175824175821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>
        <v>13</v>
      </c>
      <c r="E65" s="69">
        <v>207</v>
      </c>
      <c r="F65" s="69">
        <v>0</v>
      </c>
      <c r="G65" s="69">
        <f t="shared" si="1"/>
        <v>220</v>
      </c>
      <c r="H65" s="69">
        <v>4</v>
      </c>
      <c r="I65" s="69">
        <v>203</v>
      </c>
      <c r="J65" s="70">
        <f t="shared" si="0"/>
        <v>1.083743842364532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>
        <v>3</v>
      </c>
      <c r="E66" s="69">
        <v>120</v>
      </c>
      <c r="F66" s="69">
        <v>0</v>
      </c>
      <c r="G66" s="69">
        <f t="shared" si="1"/>
        <v>123</v>
      </c>
      <c r="H66" s="69">
        <v>0</v>
      </c>
      <c r="I66" s="69">
        <v>136</v>
      </c>
      <c r="J66" s="70">
        <f t="shared" si="0"/>
        <v>0.90441176470588236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>
        <v>4</v>
      </c>
      <c r="E67" s="69">
        <v>153</v>
      </c>
      <c r="F67" s="69">
        <v>0</v>
      </c>
      <c r="G67" s="69">
        <f t="shared" si="1"/>
        <v>157</v>
      </c>
      <c r="H67" s="69">
        <v>1</v>
      </c>
      <c r="I67" s="69">
        <v>162</v>
      </c>
      <c r="J67" s="70">
        <f t="shared" si="0"/>
        <v>0.96913580246913578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>
        <v>1</v>
      </c>
      <c r="E68" s="69">
        <v>88</v>
      </c>
      <c r="F68" s="69">
        <v>0</v>
      </c>
      <c r="G68" s="69">
        <f t="shared" si="1"/>
        <v>89</v>
      </c>
      <c r="H68" s="69">
        <v>0</v>
      </c>
      <c r="I68" s="69">
        <v>95</v>
      </c>
      <c r="J68" s="70">
        <f t="shared" si="0"/>
        <v>0.93684210526315792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>
        <v>0</v>
      </c>
      <c r="E69" s="69">
        <v>263</v>
      </c>
      <c r="F69" s="69">
        <v>0</v>
      </c>
      <c r="G69" s="69">
        <f t="shared" si="1"/>
        <v>263</v>
      </c>
      <c r="H69" s="69">
        <v>0</v>
      </c>
      <c r="I69" s="69">
        <v>231</v>
      </c>
      <c r="J69" s="70">
        <f t="shared" si="0"/>
        <v>1.1385281385281385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>
        <v>3</v>
      </c>
      <c r="E70" s="69">
        <v>62</v>
      </c>
      <c r="F70" s="69">
        <v>0</v>
      </c>
      <c r="G70" s="69">
        <f t="shared" si="1"/>
        <v>65</v>
      </c>
      <c r="H70" s="69">
        <v>0</v>
      </c>
      <c r="I70" s="69">
        <v>63</v>
      </c>
      <c r="J70" s="70">
        <f t="shared" si="0"/>
        <v>1.0317460317460319</v>
      </c>
    </row>
    <row r="71" spans="1:10" x14ac:dyDescent="0.25">
      <c r="A71" s="86" t="s">
        <v>195</v>
      </c>
      <c r="B71" s="86" t="s">
        <v>180</v>
      </c>
      <c r="C71" s="86" t="s">
        <v>196</v>
      </c>
      <c r="D71" s="87">
        <v>0</v>
      </c>
      <c r="E71" s="87">
        <v>157</v>
      </c>
      <c r="F71" s="87">
        <v>0</v>
      </c>
      <c r="G71" s="87">
        <f t="shared" si="1"/>
        <v>157</v>
      </c>
      <c r="H71" s="87">
        <v>0</v>
      </c>
      <c r="I71" s="87">
        <v>202</v>
      </c>
      <c r="J71" s="88">
        <f t="shared" si="0"/>
        <v>0.77722772277227725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>
        <v>17</v>
      </c>
      <c r="E72" s="69">
        <v>876</v>
      </c>
      <c r="F72" s="69">
        <v>0</v>
      </c>
      <c r="G72" s="69">
        <f t="shared" si="1"/>
        <v>893</v>
      </c>
      <c r="H72" s="69">
        <v>5</v>
      </c>
      <c r="I72" s="69">
        <v>669</v>
      </c>
      <c r="J72" s="70">
        <f t="shared" si="0"/>
        <v>1.3348281016442451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>
        <v>4</v>
      </c>
      <c r="E73" s="69">
        <v>143</v>
      </c>
      <c r="F73" s="69">
        <v>0</v>
      </c>
      <c r="G73" s="69">
        <f t="shared" si="1"/>
        <v>147</v>
      </c>
      <c r="H73" s="69">
        <v>1</v>
      </c>
      <c r="I73" s="69">
        <v>179</v>
      </c>
      <c r="J73" s="70">
        <f t="shared" si="0"/>
        <v>0.82122905027932958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>
        <v>8</v>
      </c>
      <c r="E74" s="69">
        <v>570</v>
      </c>
      <c r="F74" s="69">
        <v>0</v>
      </c>
      <c r="G74" s="69">
        <f t="shared" si="1"/>
        <v>578</v>
      </c>
      <c r="H74" s="69">
        <v>0</v>
      </c>
      <c r="I74" s="69">
        <v>506</v>
      </c>
      <c r="J74" s="70">
        <f t="shared" si="0"/>
        <v>1.1422924901185771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>
        <v>7</v>
      </c>
      <c r="E75" s="69">
        <v>194</v>
      </c>
      <c r="F75" s="69">
        <v>0</v>
      </c>
      <c r="G75" s="69">
        <f t="shared" si="1"/>
        <v>201</v>
      </c>
      <c r="H75" s="69">
        <v>0</v>
      </c>
      <c r="I75" s="69">
        <v>210</v>
      </c>
      <c r="J75" s="70">
        <f t="shared" si="0"/>
        <v>0.95714285714285718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>
        <v>6</v>
      </c>
      <c r="E76" s="69">
        <v>158</v>
      </c>
      <c r="F76" s="69">
        <v>0</v>
      </c>
      <c r="G76" s="69">
        <f t="shared" si="1"/>
        <v>164</v>
      </c>
      <c r="H76" s="69">
        <v>3</v>
      </c>
      <c r="I76" s="69">
        <v>165</v>
      </c>
      <c r="J76" s="70">
        <f t="shared" ref="J76:J114" si="2">G76/I76</f>
        <v>0.9939393939393939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>
        <v>4</v>
      </c>
      <c r="E77" s="69">
        <v>46</v>
      </c>
      <c r="F77" s="69">
        <v>0</v>
      </c>
      <c r="G77" s="69">
        <f>SUM(D77:F77)</f>
        <v>50</v>
      </c>
      <c r="H77" s="69">
        <v>1</v>
      </c>
      <c r="I77" s="69">
        <v>44</v>
      </c>
      <c r="J77" s="70">
        <f>G77/I77</f>
        <v>1.1363636363636365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>
        <v>2</v>
      </c>
      <c r="E78" s="69">
        <v>37</v>
      </c>
      <c r="F78" s="69">
        <v>0</v>
      </c>
      <c r="G78" s="69">
        <f t="shared" ref="G78:G113" si="3">SUM(D78:F78)</f>
        <v>39</v>
      </c>
      <c r="H78" s="69">
        <v>2</v>
      </c>
      <c r="I78" s="69">
        <v>40</v>
      </c>
      <c r="J78" s="70">
        <f t="shared" si="2"/>
        <v>0.97499999999999998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>
        <v>3</v>
      </c>
      <c r="E79" s="69">
        <v>14</v>
      </c>
      <c r="F79" s="69">
        <v>0</v>
      </c>
      <c r="G79" s="69">
        <f t="shared" si="3"/>
        <v>17</v>
      </c>
      <c r="H79" s="69">
        <v>3</v>
      </c>
      <c r="I79" s="69">
        <v>12</v>
      </c>
      <c r="J79" s="70">
        <f t="shared" si="2"/>
        <v>1.4166666666666667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6</v>
      </c>
      <c r="J80" s="70">
        <f t="shared" si="2"/>
        <v>0.83333333333333337</v>
      </c>
    </row>
    <row r="81" spans="1:10" x14ac:dyDescent="0.25">
      <c r="A81" s="50" t="s">
        <v>212</v>
      </c>
      <c r="B81" s="50" t="s">
        <v>213</v>
      </c>
      <c r="C81" s="50" t="s">
        <v>214</v>
      </c>
      <c r="D81" s="69">
        <v>7</v>
      </c>
      <c r="E81" s="69">
        <v>82</v>
      </c>
      <c r="F81" s="69">
        <v>0</v>
      </c>
      <c r="G81" s="69">
        <f t="shared" si="3"/>
        <v>89</v>
      </c>
      <c r="H81" s="69">
        <v>0</v>
      </c>
      <c r="I81" s="69">
        <v>84</v>
      </c>
      <c r="J81" s="70">
        <f t="shared" si="2"/>
        <v>1.0595238095238095</v>
      </c>
    </row>
    <row r="82" spans="1:10" x14ac:dyDescent="0.25">
      <c r="A82" s="50" t="s">
        <v>215</v>
      </c>
      <c r="B82" s="50" t="s">
        <v>216</v>
      </c>
      <c r="C82" s="50" t="s">
        <v>216</v>
      </c>
      <c r="D82" s="69">
        <v>4</v>
      </c>
      <c r="E82" s="69">
        <v>71</v>
      </c>
      <c r="F82" s="69">
        <v>0</v>
      </c>
      <c r="G82" s="69">
        <f t="shared" si="3"/>
        <v>75</v>
      </c>
      <c r="H82" s="69">
        <v>4</v>
      </c>
      <c r="I82" s="69">
        <v>50</v>
      </c>
      <c r="J82" s="70">
        <f t="shared" si="2"/>
        <v>1.5</v>
      </c>
    </row>
    <row r="83" spans="1:10" x14ac:dyDescent="0.25">
      <c r="A83" s="86" t="s">
        <v>218</v>
      </c>
      <c r="B83" s="86" t="s">
        <v>219</v>
      </c>
      <c r="C83" s="86" t="s">
        <v>220</v>
      </c>
      <c r="D83" s="87">
        <v>9</v>
      </c>
      <c r="E83" s="87">
        <v>103</v>
      </c>
      <c r="F83" s="87">
        <v>0</v>
      </c>
      <c r="G83" s="87">
        <f t="shared" si="3"/>
        <v>112</v>
      </c>
      <c r="H83" s="87">
        <v>9</v>
      </c>
      <c r="I83" s="87">
        <v>143</v>
      </c>
      <c r="J83" s="88">
        <f t="shared" si="2"/>
        <v>0.78321678321678323</v>
      </c>
    </row>
    <row r="84" spans="1:10" x14ac:dyDescent="0.25">
      <c r="A84" s="50" t="s">
        <v>221</v>
      </c>
      <c r="B84" s="50" t="s">
        <v>219</v>
      </c>
      <c r="C84" s="50" t="s">
        <v>222</v>
      </c>
      <c r="D84" s="69">
        <v>1</v>
      </c>
      <c r="E84" s="69">
        <v>40</v>
      </c>
      <c r="F84" s="69">
        <v>0</v>
      </c>
      <c r="G84" s="69">
        <f t="shared" si="3"/>
        <v>41</v>
      </c>
      <c r="H84" s="69">
        <v>1</v>
      </c>
      <c r="I84" s="69">
        <v>47</v>
      </c>
      <c r="J84" s="70">
        <f t="shared" si="2"/>
        <v>0.87234042553191493</v>
      </c>
    </row>
    <row r="85" spans="1:10" x14ac:dyDescent="0.25">
      <c r="A85" s="50" t="s">
        <v>223</v>
      </c>
      <c r="B85" s="50" t="s">
        <v>224</v>
      </c>
      <c r="C85" s="50" t="s">
        <v>225</v>
      </c>
      <c r="D85" s="69">
        <v>7</v>
      </c>
      <c r="E85" s="69">
        <v>70</v>
      </c>
      <c r="F85" s="69">
        <v>0</v>
      </c>
      <c r="G85" s="69">
        <f t="shared" si="3"/>
        <v>77</v>
      </c>
      <c r="H85" s="69">
        <v>4</v>
      </c>
      <c r="I85" s="69">
        <v>44</v>
      </c>
      <c r="J85" s="70">
        <f t="shared" si="2"/>
        <v>1.75</v>
      </c>
    </row>
    <row r="86" spans="1:10" x14ac:dyDescent="0.25">
      <c r="A86" s="50" t="s">
        <v>226</v>
      </c>
      <c r="B86" s="50" t="s">
        <v>227</v>
      </c>
      <c r="C86" s="50" t="s">
        <v>228</v>
      </c>
      <c r="D86" s="69">
        <v>0</v>
      </c>
      <c r="E86" s="69">
        <v>23</v>
      </c>
      <c r="F86" s="69">
        <v>0</v>
      </c>
      <c r="G86" s="69">
        <f t="shared" si="3"/>
        <v>23</v>
      </c>
      <c r="H86" s="69">
        <v>0</v>
      </c>
      <c r="I86" s="69">
        <v>28</v>
      </c>
      <c r="J86" s="70">
        <f t="shared" si="2"/>
        <v>0.8214285714285714</v>
      </c>
    </row>
    <row r="87" spans="1:10" x14ac:dyDescent="0.25">
      <c r="A87" s="50" t="s">
        <v>229</v>
      </c>
      <c r="B87" s="50" t="s">
        <v>230</v>
      </c>
      <c r="C87" s="50" t="s">
        <v>231</v>
      </c>
      <c r="D87" s="69">
        <v>4</v>
      </c>
      <c r="E87" s="69">
        <v>257</v>
      </c>
      <c r="F87" s="69">
        <v>0</v>
      </c>
      <c r="G87" s="69">
        <f t="shared" si="3"/>
        <v>261</v>
      </c>
      <c r="H87" s="69">
        <v>0</v>
      </c>
      <c r="I87" s="69">
        <v>158</v>
      </c>
      <c r="J87" s="70">
        <f t="shared" si="2"/>
        <v>1.6518987341772151</v>
      </c>
    </row>
    <row r="88" spans="1:10" x14ac:dyDescent="0.25">
      <c r="A88" s="50" t="s">
        <v>232</v>
      </c>
      <c r="B88" s="50" t="s">
        <v>233</v>
      </c>
      <c r="C88" s="50" t="s">
        <v>234</v>
      </c>
      <c r="D88" s="69">
        <v>3</v>
      </c>
      <c r="E88" s="69">
        <v>63</v>
      </c>
      <c r="F88" s="69">
        <v>0</v>
      </c>
      <c r="G88" s="69">
        <f t="shared" si="3"/>
        <v>66</v>
      </c>
      <c r="H88" s="69">
        <v>0</v>
      </c>
      <c r="I88" s="69">
        <v>20</v>
      </c>
      <c r="J88" s="70">
        <f t="shared" si="2"/>
        <v>3.3</v>
      </c>
    </row>
    <row r="89" spans="1:10" x14ac:dyDescent="0.25">
      <c r="A89" s="86" t="s">
        <v>235</v>
      </c>
      <c r="B89" s="86" t="s">
        <v>236</v>
      </c>
      <c r="C89" s="86" t="s">
        <v>237</v>
      </c>
      <c r="D89" s="87">
        <v>0</v>
      </c>
      <c r="E89" s="87">
        <v>1</v>
      </c>
      <c r="F89" s="87">
        <v>0</v>
      </c>
      <c r="G89" s="87">
        <f t="shared" si="3"/>
        <v>1</v>
      </c>
      <c r="H89" s="87">
        <v>0</v>
      </c>
      <c r="I89" s="87">
        <v>2</v>
      </c>
      <c r="J89" s="88">
        <f t="shared" si="2"/>
        <v>0.5</v>
      </c>
    </row>
    <row r="90" spans="1:10" x14ac:dyDescent="0.25">
      <c r="A90" s="50" t="s">
        <v>238</v>
      </c>
      <c r="B90" s="50" t="s">
        <v>239</v>
      </c>
      <c r="C90" s="50" t="s">
        <v>240</v>
      </c>
      <c r="D90" s="69">
        <v>16</v>
      </c>
      <c r="E90" s="69">
        <v>103</v>
      </c>
      <c r="F90" s="69">
        <v>0</v>
      </c>
      <c r="G90" s="69">
        <f t="shared" si="3"/>
        <v>119</v>
      </c>
      <c r="H90" s="69">
        <v>14</v>
      </c>
      <c r="I90" s="69">
        <v>117</v>
      </c>
      <c r="J90" s="70">
        <f t="shared" si="2"/>
        <v>1.017094017094017</v>
      </c>
    </row>
    <row r="91" spans="1:10" x14ac:dyDescent="0.25">
      <c r="A91" s="50" t="s">
        <v>244</v>
      </c>
      <c r="B91" s="50" t="s">
        <v>242</v>
      </c>
      <c r="C91" s="50" t="s">
        <v>242</v>
      </c>
      <c r="D91" s="69">
        <v>6</v>
      </c>
      <c r="E91" s="69">
        <v>80</v>
      </c>
      <c r="F91" s="69">
        <v>0</v>
      </c>
      <c r="G91" s="69">
        <f t="shared" si="3"/>
        <v>86</v>
      </c>
      <c r="H91" s="69">
        <v>1</v>
      </c>
      <c r="I91" s="69">
        <v>75</v>
      </c>
      <c r="J91" s="70">
        <f t="shared" si="2"/>
        <v>1.1466666666666667</v>
      </c>
    </row>
    <row r="92" spans="1:10" x14ac:dyDescent="0.25">
      <c r="A92" s="50" t="s">
        <v>245</v>
      </c>
      <c r="B92" s="50" t="s">
        <v>246</v>
      </c>
      <c r="C92" s="50" t="s">
        <v>247</v>
      </c>
      <c r="D92" s="69">
        <v>12</v>
      </c>
      <c r="E92" s="69">
        <v>83</v>
      </c>
      <c r="F92" s="69">
        <v>0</v>
      </c>
      <c r="G92" s="69">
        <f t="shared" si="3"/>
        <v>95</v>
      </c>
      <c r="H92" s="69">
        <v>2</v>
      </c>
      <c r="I92" s="69">
        <v>86</v>
      </c>
      <c r="J92" s="70">
        <f t="shared" si="2"/>
        <v>1.1046511627906976</v>
      </c>
    </row>
    <row r="93" spans="1:10" x14ac:dyDescent="0.25">
      <c r="A93" s="50" t="s">
        <v>248</v>
      </c>
      <c r="B93" s="50" t="s">
        <v>249</v>
      </c>
      <c r="C93" s="50" t="s">
        <v>250</v>
      </c>
      <c r="D93" s="69">
        <v>5</v>
      </c>
      <c r="E93" s="69">
        <v>60</v>
      </c>
      <c r="F93" s="69">
        <v>0</v>
      </c>
      <c r="G93" s="69">
        <f t="shared" si="3"/>
        <v>65</v>
      </c>
      <c r="H93" s="69">
        <v>0</v>
      </c>
      <c r="I93" s="69">
        <v>69</v>
      </c>
      <c r="J93" s="70">
        <f t="shared" si="2"/>
        <v>0.94202898550724634</v>
      </c>
    </row>
    <row r="94" spans="1:10" x14ac:dyDescent="0.25">
      <c r="A94" s="50" t="s">
        <v>251</v>
      </c>
      <c r="B94" s="50" t="s">
        <v>252</v>
      </c>
      <c r="C94" s="50" t="s">
        <v>253</v>
      </c>
      <c r="D94" s="69">
        <v>4</v>
      </c>
      <c r="E94" s="69">
        <v>86</v>
      </c>
      <c r="F94" s="69">
        <v>0</v>
      </c>
      <c r="G94" s="69">
        <f t="shared" si="3"/>
        <v>90</v>
      </c>
      <c r="H94" s="69">
        <v>2</v>
      </c>
      <c r="I94" s="69">
        <v>91</v>
      </c>
      <c r="J94" s="70">
        <f t="shared" si="2"/>
        <v>0.98901098901098905</v>
      </c>
    </row>
    <row r="95" spans="1:10" x14ac:dyDescent="0.25">
      <c r="A95" s="50" t="s">
        <v>254</v>
      </c>
      <c r="B95" s="50" t="s">
        <v>255</v>
      </c>
      <c r="C95" s="50" t="s">
        <v>256</v>
      </c>
      <c r="D95" s="69">
        <v>2</v>
      </c>
      <c r="E95" s="69">
        <v>20</v>
      </c>
      <c r="F95" s="69">
        <v>0</v>
      </c>
      <c r="G95" s="69">
        <f t="shared" si="3"/>
        <v>22</v>
      </c>
      <c r="H95" s="69">
        <v>2</v>
      </c>
      <c r="I95" s="69">
        <v>16</v>
      </c>
      <c r="J95" s="70">
        <f t="shared" si="2"/>
        <v>1.375</v>
      </c>
    </row>
    <row r="96" spans="1:10" x14ac:dyDescent="0.25">
      <c r="A96" s="50" t="s">
        <v>257</v>
      </c>
      <c r="B96" s="50" t="s">
        <v>258</v>
      </c>
      <c r="C96" s="50" t="s">
        <v>259</v>
      </c>
      <c r="D96" s="69">
        <v>2</v>
      </c>
      <c r="E96" s="69">
        <v>95</v>
      </c>
      <c r="F96" s="69">
        <v>0</v>
      </c>
      <c r="G96" s="69">
        <f t="shared" si="3"/>
        <v>97</v>
      </c>
      <c r="H96" s="69">
        <v>0</v>
      </c>
      <c r="I96" s="69">
        <v>94</v>
      </c>
      <c r="J96" s="70">
        <f t="shared" si="2"/>
        <v>1.0319148936170213</v>
      </c>
    </row>
    <row r="97" spans="1:10" x14ac:dyDescent="0.25">
      <c r="A97" s="86" t="s">
        <v>403</v>
      </c>
      <c r="B97" s="86" t="s">
        <v>258</v>
      </c>
      <c r="C97" s="86" t="s">
        <v>407</v>
      </c>
      <c r="D97" s="87">
        <v>0</v>
      </c>
      <c r="E97" s="87">
        <v>20</v>
      </c>
      <c r="F97" s="87">
        <v>0</v>
      </c>
      <c r="G97" s="87">
        <f t="shared" si="3"/>
        <v>20</v>
      </c>
      <c r="H97" s="87">
        <v>0</v>
      </c>
      <c r="I97" s="87">
        <v>32</v>
      </c>
      <c r="J97" s="88">
        <f t="shared" si="2"/>
        <v>0.625</v>
      </c>
    </row>
    <row r="98" spans="1:10" x14ac:dyDescent="0.25">
      <c r="A98" s="50" t="s">
        <v>260</v>
      </c>
      <c r="B98" s="50" t="s">
        <v>258</v>
      </c>
      <c r="C98" s="50" t="s">
        <v>426</v>
      </c>
      <c r="D98" s="69">
        <v>35</v>
      </c>
      <c r="E98" s="69">
        <v>253</v>
      </c>
      <c r="F98" s="69">
        <v>1</v>
      </c>
      <c r="G98" s="69">
        <f t="shared" si="3"/>
        <v>289</v>
      </c>
      <c r="H98" s="69">
        <v>35</v>
      </c>
      <c r="I98" s="69">
        <v>312</v>
      </c>
      <c r="J98" s="70">
        <f t="shared" si="2"/>
        <v>0.92628205128205132</v>
      </c>
    </row>
    <row r="99" spans="1:10" x14ac:dyDescent="0.25">
      <c r="A99" s="50" t="s">
        <v>262</v>
      </c>
      <c r="B99" s="50" t="s">
        <v>258</v>
      </c>
      <c r="C99" s="50" t="s">
        <v>427</v>
      </c>
      <c r="D99" s="69">
        <v>0</v>
      </c>
      <c r="E99" s="69">
        <v>21</v>
      </c>
      <c r="F99" s="69">
        <v>0</v>
      </c>
      <c r="G99" s="69">
        <f t="shared" si="3"/>
        <v>21</v>
      </c>
      <c r="H99" s="69">
        <v>0</v>
      </c>
      <c r="I99" s="69">
        <v>21</v>
      </c>
      <c r="J99" s="70">
        <f t="shared" si="2"/>
        <v>1</v>
      </c>
    </row>
    <row r="100" spans="1:10" x14ac:dyDescent="0.25">
      <c r="A100" s="50" t="s">
        <v>264</v>
      </c>
      <c r="B100" s="50" t="s">
        <v>258</v>
      </c>
      <c r="C100" s="50" t="s">
        <v>428</v>
      </c>
      <c r="D100" s="69">
        <v>12</v>
      </c>
      <c r="E100" s="69">
        <v>264</v>
      </c>
      <c r="F100" s="69">
        <v>0</v>
      </c>
      <c r="G100" s="69">
        <f t="shared" si="3"/>
        <v>276</v>
      </c>
      <c r="H100" s="69">
        <v>12</v>
      </c>
      <c r="I100" s="69">
        <v>269</v>
      </c>
      <c r="J100" s="70">
        <f t="shared" si="2"/>
        <v>1.0260223048327137</v>
      </c>
    </row>
    <row r="101" spans="1:10" x14ac:dyDescent="0.25">
      <c r="A101" s="50" t="s">
        <v>266</v>
      </c>
      <c r="B101" s="50" t="s">
        <v>258</v>
      </c>
      <c r="C101" s="50" t="s">
        <v>429</v>
      </c>
      <c r="D101" s="69">
        <v>7</v>
      </c>
      <c r="E101" s="69">
        <v>63</v>
      </c>
      <c r="F101" s="69">
        <v>0</v>
      </c>
      <c r="G101" s="69">
        <f t="shared" si="3"/>
        <v>70</v>
      </c>
      <c r="H101" s="69">
        <v>7</v>
      </c>
      <c r="I101" s="69">
        <v>70</v>
      </c>
      <c r="J101" s="70">
        <f t="shared" si="2"/>
        <v>1</v>
      </c>
    </row>
    <row r="102" spans="1:10" x14ac:dyDescent="0.25">
      <c r="A102" s="50" t="s">
        <v>268</v>
      </c>
      <c r="B102" s="50" t="s">
        <v>258</v>
      </c>
      <c r="C102" s="50" t="s">
        <v>430</v>
      </c>
      <c r="D102" s="69">
        <v>8</v>
      </c>
      <c r="E102" s="69">
        <v>110</v>
      </c>
      <c r="F102" s="69">
        <v>0</v>
      </c>
      <c r="G102" s="69">
        <f t="shared" si="3"/>
        <v>118</v>
      </c>
      <c r="H102" s="69">
        <v>3</v>
      </c>
      <c r="I102" s="69">
        <v>100</v>
      </c>
      <c r="J102" s="70">
        <f t="shared" si="2"/>
        <v>1.18</v>
      </c>
    </row>
    <row r="103" spans="1:10" x14ac:dyDescent="0.25">
      <c r="A103" s="50" t="s">
        <v>270</v>
      </c>
      <c r="B103" s="50" t="s">
        <v>258</v>
      </c>
      <c r="C103" s="50" t="s">
        <v>431</v>
      </c>
      <c r="D103" s="69">
        <v>9</v>
      </c>
      <c r="E103" s="69">
        <v>72</v>
      </c>
      <c r="F103" s="69">
        <v>0</v>
      </c>
      <c r="G103" s="69">
        <f t="shared" si="3"/>
        <v>81</v>
      </c>
      <c r="H103" s="69">
        <v>7</v>
      </c>
      <c r="I103" s="69">
        <v>74</v>
      </c>
      <c r="J103" s="70">
        <f t="shared" si="2"/>
        <v>1.0945945945945945</v>
      </c>
    </row>
    <row r="104" spans="1:10" x14ac:dyDescent="0.25">
      <c r="A104" s="50" t="s">
        <v>272</v>
      </c>
      <c r="B104" s="50" t="s">
        <v>258</v>
      </c>
      <c r="C104" s="50" t="s">
        <v>432</v>
      </c>
      <c r="D104" s="69">
        <v>16</v>
      </c>
      <c r="E104" s="69">
        <v>311</v>
      </c>
      <c r="F104" s="69">
        <v>0</v>
      </c>
      <c r="G104" s="69">
        <f t="shared" si="3"/>
        <v>327</v>
      </c>
      <c r="H104" s="69">
        <v>4</v>
      </c>
      <c r="I104" s="69">
        <v>325</v>
      </c>
      <c r="J104" s="70">
        <f t="shared" si="2"/>
        <v>1.0061538461538462</v>
      </c>
    </row>
    <row r="105" spans="1:10" x14ac:dyDescent="0.25">
      <c r="A105" s="50" t="s">
        <v>274</v>
      </c>
      <c r="B105" s="50" t="s">
        <v>258</v>
      </c>
      <c r="C105" s="50" t="s">
        <v>433</v>
      </c>
      <c r="D105" s="69">
        <v>13</v>
      </c>
      <c r="E105" s="69">
        <v>183</v>
      </c>
      <c r="F105" s="69">
        <v>0</v>
      </c>
      <c r="G105" s="69">
        <f t="shared" si="3"/>
        <v>196</v>
      </c>
      <c r="H105" s="69">
        <v>8</v>
      </c>
      <c r="I105" s="69">
        <v>221</v>
      </c>
      <c r="J105" s="70">
        <f t="shared" si="2"/>
        <v>0.8868778280542986</v>
      </c>
    </row>
    <row r="106" spans="1:10" x14ac:dyDescent="0.25">
      <c r="A106" s="50" t="s">
        <v>296</v>
      </c>
      <c r="B106" s="50" t="s">
        <v>258</v>
      </c>
      <c r="C106" s="50" t="s">
        <v>434</v>
      </c>
      <c r="D106" s="69">
        <v>7</v>
      </c>
      <c r="E106" s="69">
        <v>120</v>
      </c>
      <c r="F106" s="69">
        <v>1</v>
      </c>
      <c r="G106" s="69">
        <f t="shared" si="3"/>
        <v>128</v>
      </c>
      <c r="H106" s="69">
        <v>6</v>
      </c>
      <c r="I106" s="69">
        <v>123</v>
      </c>
      <c r="J106" s="70">
        <f t="shared" si="2"/>
        <v>1.0406504065040652</v>
      </c>
    </row>
    <row r="107" spans="1:10" x14ac:dyDescent="0.25">
      <c r="A107" s="50" t="s">
        <v>397</v>
      </c>
      <c r="B107" s="50" t="s">
        <v>258</v>
      </c>
      <c r="C107" s="50" t="s">
        <v>435</v>
      </c>
      <c r="D107" s="69">
        <v>14</v>
      </c>
      <c r="E107" s="69">
        <v>130</v>
      </c>
      <c r="F107" s="69">
        <v>0</v>
      </c>
      <c r="G107" s="69">
        <f t="shared" si="3"/>
        <v>144</v>
      </c>
      <c r="H107" s="69">
        <v>9</v>
      </c>
      <c r="I107" s="69">
        <v>167</v>
      </c>
      <c r="J107" s="70">
        <f t="shared" si="2"/>
        <v>0.86227544910179643</v>
      </c>
    </row>
    <row r="108" spans="1:10" x14ac:dyDescent="0.25">
      <c r="A108" s="50" t="s">
        <v>276</v>
      </c>
      <c r="B108" s="50" t="s">
        <v>277</v>
      </c>
      <c r="C108" s="50" t="s">
        <v>277</v>
      </c>
      <c r="D108" s="69">
        <v>3</v>
      </c>
      <c r="E108" s="69">
        <v>46</v>
      </c>
      <c r="F108" s="69">
        <v>0</v>
      </c>
      <c r="G108" s="69">
        <f t="shared" si="3"/>
        <v>49</v>
      </c>
      <c r="H108" s="69">
        <v>3</v>
      </c>
      <c r="I108" s="69">
        <v>46</v>
      </c>
      <c r="J108" s="70">
        <f t="shared" si="2"/>
        <v>1.0652173913043479</v>
      </c>
    </row>
    <row r="109" spans="1:10" x14ac:dyDescent="0.25">
      <c r="A109" s="50" t="s">
        <v>278</v>
      </c>
      <c r="B109" s="50" t="s">
        <v>277</v>
      </c>
      <c r="C109" s="50" t="s">
        <v>279</v>
      </c>
      <c r="D109" s="69">
        <v>3</v>
      </c>
      <c r="E109" s="69">
        <v>35</v>
      </c>
      <c r="F109" s="69">
        <v>0</v>
      </c>
      <c r="G109" s="69">
        <f t="shared" si="3"/>
        <v>38</v>
      </c>
      <c r="H109" s="69">
        <v>2</v>
      </c>
      <c r="I109" s="69">
        <v>37</v>
      </c>
      <c r="J109" s="70">
        <f t="shared" si="2"/>
        <v>1.027027027027027</v>
      </c>
    </row>
    <row r="110" spans="1:10" x14ac:dyDescent="0.25">
      <c r="A110" s="50" t="s">
        <v>280</v>
      </c>
      <c r="B110" s="50" t="s">
        <v>281</v>
      </c>
      <c r="C110" s="50" t="s">
        <v>282</v>
      </c>
      <c r="D110" s="69">
        <v>10</v>
      </c>
      <c r="E110" s="69">
        <v>95</v>
      </c>
      <c r="F110" s="69">
        <v>0</v>
      </c>
      <c r="G110" s="69">
        <f t="shared" si="3"/>
        <v>105</v>
      </c>
      <c r="H110" s="69">
        <v>6</v>
      </c>
      <c r="I110" s="69">
        <v>110</v>
      </c>
      <c r="J110" s="70">
        <f t="shared" si="2"/>
        <v>0.95454545454545459</v>
      </c>
    </row>
    <row r="111" spans="1:10" x14ac:dyDescent="0.25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8</v>
      </c>
      <c r="F111" s="69">
        <v>0</v>
      </c>
      <c r="G111" s="69">
        <f t="shared" si="3"/>
        <v>11</v>
      </c>
      <c r="H111" s="69">
        <v>2</v>
      </c>
      <c r="I111" s="69">
        <v>12</v>
      </c>
      <c r="J111" s="70">
        <f t="shared" si="2"/>
        <v>0.91666666666666663</v>
      </c>
    </row>
    <row r="112" spans="1:10" x14ac:dyDescent="0.25">
      <c r="A112" s="50" t="s">
        <v>286</v>
      </c>
      <c r="B112" s="50" t="s">
        <v>287</v>
      </c>
      <c r="C112" s="50" t="s">
        <v>287</v>
      </c>
      <c r="D112" s="69">
        <v>6</v>
      </c>
      <c r="E112" s="69">
        <v>41</v>
      </c>
      <c r="F112" s="69">
        <v>0</v>
      </c>
      <c r="G112" s="69">
        <f t="shared" si="3"/>
        <v>47</v>
      </c>
      <c r="H112" s="69">
        <v>2</v>
      </c>
      <c r="I112" s="69">
        <v>48</v>
      </c>
      <c r="J112" s="70">
        <f>G112/I112</f>
        <v>0.97916666666666663</v>
      </c>
    </row>
    <row r="113" spans="1:11" ht="13.8" thickBot="1" x14ac:dyDescent="0.3">
      <c r="A113" s="58" t="s">
        <v>425</v>
      </c>
      <c r="B113" s="50" t="s">
        <v>287</v>
      </c>
      <c r="C113" s="50" t="s">
        <v>424</v>
      </c>
      <c r="D113" s="69">
        <v>0</v>
      </c>
      <c r="E113" s="69">
        <v>0</v>
      </c>
      <c r="F113" s="69">
        <v>0</v>
      </c>
      <c r="G113" s="69">
        <f t="shared" si="3"/>
        <v>0</v>
      </c>
      <c r="H113" s="69">
        <v>0</v>
      </c>
      <c r="I113" s="69">
        <v>0</v>
      </c>
      <c r="J113" s="70">
        <v>0</v>
      </c>
      <c r="K113" s="124"/>
    </row>
    <row r="114" spans="1:11" s="18" customFormat="1" ht="13.8" thickTop="1" x14ac:dyDescent="0.25">
      <c r="A114" s="54" t="s">
        <v>288</v>
      </c>
      <c r="B114" s="54"/>
      <c r="C114" s="54"/>
      <c r="D114" s="71">
        <f>SUM(D3:D113)</f>
        <v>617</v>
      </c>
      <c r="E114" s="71">
        <f>SUM(E3:E113)</f>
        <v>9804</v>
      </c>
      <c r="F114" s="71">
        <f>SUM(F3:F113)</f>
        <v>18</v>
      </c>
      <c r="G114" s="71">
        <f t="shared" ref="G114" si="4">D114+E114+F114</f>
        <v>10439</v>
      </c>
      <c r="H114" s="71">
        <f>SUM(H3:H113)</f>
        <v>331</v>
      </c>
      <c r="I114" s="71">
        <f>SUM(I3:I113)</f>
        <v>9652</v>
      </c>
      <c r="J114" s="72">
        <f t="shared" si="2"/>
        <v>1.0815375051802736</v>
      </c>
    </row>
    <row r="116" spans="1:11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1" s="18" customFormat="1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H91" sqref="H91"/>
    </sheetView>
  </sheetViews>
  <sheetFormatPr defaultRowHeight="13.2" x14ac:dyDescent="0.25"/>
  <cols>
    <col min="1" max="1" width="14.109375" style="55" customWidth="1"/>
    <col min="2" max="4" width="8.88671875" style="75"/>
    <col min="5" max="5" width="11" style="75" customWidth="1"/>
    <col min="6" max="6" width="12.44140625" style="75" customWidth="1"/>
    <col min="7" max="7" width="8.88671875" style="75"/>
    <col min="8" max="8" width="8.88671875" style="76"/>
  </cols>
  <sheetData>
    <row r="1" spans="1:8" x14ac:dyDescent="0.25">
      <c r="A1" s="64"/>
      <c r="B1" s="125">
        <v>45017</v>
      </c>
      <c r="C1" s="125"/>
      <c r="D1" s="125"/>
      <c r="E1" s="125"/>
      <c r="F1" s="125"/>
      <c r="G1" s="125"/>
      <c r="H1" s="65"/>
    </row>
    <row r="2" spans="1:8" ht="39.6" x14ac:dyDescent="0.25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5">
      <c r="A3" s="50" t="s">
        <v>10</v>
      </c>
      <c r="B3" s="69">
        <v>2</v>
      </c>
      <c r="C3" s="69">
        <v>31</v>
      </c>
      <c r="D3" s="69">
        <v>0</v>
      </c>
      <c r="E3" s="69">
        <f>SUM(B3:D3)</f>
        <v>33</v>
      </c>
      <c r="F3" s="69">
        <v>0</v>
      </c>
      <c r="G3" s="69">
        <v>33</v>
      </c>
      <c r="H3" s="70">
        <f t="shared" ref="H3:H53" si="0">E3/G3</f>
        <v>1</v>
      </c>
    </row>
    <row r="4" spans="1:8" x14ac:dyDescent="0.25">
      <c r="A4" s="50" t="s">
        <v>13</v>
      </c>
      <c r="B4" s="69">
        <v>5</v>
      </c>
      <c r="C4" s="69">
        <v>25</v>
      </c>
      <c r="D4" s="69">
        <v>0</v>
      </c>
      <c r="E4" s="69">
        <f t="shared" ref="E4:E53" si="1">SUM(B4:D4)</f>
        <v>30</v>
      </c>
      <c r="F4" s="69">
        <v>2</v>
      </c>
      <c r="G4" s="69">
        <v>31</v>
      </c>
      <c r="H4" s="70">
        <f t="shared" si="0"/>
        <v>0.967741935483871</v>
      </c>
    </row>
    <row r="5" spans="1:8" x14ac:dyDescent="0.25">
      <c r="A5" s="50" t="s">
        <v>15</v>
      </c>
      <c r="B5" s="69">
        <v>0</v>
      </c>
      <c r="C5" s="69">
        <v>6</v>
      </c>
      <c r="D5" s="69">
        <v>0</v>
      </c>
      <c r="E5" s="69">
        <f t="shared" si="1"/>
        <v>6</v>
      </c>
      <c r="F5" s="69">
        <v>0</v>
      </c>
      <c r="G5" s="69">
        <v>6</v>
      </c>
      <c r="H5" s="70">
        <f t="shared" si="0"/>
        <v>1</v>
      </c>
    </row>
    <row r="6" spans="1:8" x14ac:dyDescent="0.25">
      <c r="A6" s="50" t="s">
        <v>17</v>
      </c>
      <c r="B6" s="69">
        <v>6</v>
      </c>
      <c r="C6" s="69">
        <v>73</v>
      </c>
      <c r="D6" s="69">
        <v>0</v>
      </c>
      <c r="E6" s="69">
        <v>79</v>
      </c>
      <c r="F6" s="69">
        <v>0</v>
      </c>
      <c r="G6" s="69">
        <v>71</v>
      </c>
      <c r="H6" s="70">
        <v>1.1126760563380282</v>
      </c>
    </row>
    <row r="7" spans="1:8" x14ac:dyDescent="0.25">
      <c r="A7" s="50" t="s">
        <v>22</v>
      </c>
      <c r="B7" s="69">
        <v>3</v>
      </c>
      <c r="C7" s="69">
        <v>37</v>
      </c>
      <c r="D7" s="69">
        <v>1</v>
      </c>
      <c r="E7" s="69">
        <f t="shared" si="1"/>
        <v>41</v>
      </c>
      <c r="F7" s="69">
        <v>3</v>
      </c>
      <c r="G7" s="69">
        <v>23</v>
      </c>
      <c r="H7" s="70">
        <f t="shared" si="0"/>
        <v>1.7826086956521738</v>
      </c>
    </row>
    <row r="8" spans="1:8" x14ac:dyDescent="0.25">
      <c r="A8" s="50" t="s">
        <v>25</v>
      </c>
      <c r="B8" s="69">
        <v>7</v>
      </c>
      <c r="C8" s="69">
        <v>115</v>
      </c>
      <c r="D8" s="69">
        <v>0</v>
      </c>
      <c r="E8" s="69">
        <f t="shared" si="1"/>
        <v>122</v>
      </c>
      <c r="F8" s="69">
        <v>4</v>
      </c>
      <c r="G8" s="69">
        <v>126</v>
      </c>
      <c r="H8" s="70">
        <f t="shared" si="0"/>
        <v>0.96825396825396826</v>
      </c>
    </row>
    <row r="9" spans="1:8" x14ac:dyDescent="0.25">
      <c r="A9" s="50" t="s">
        <v>28</v>
      </c>
      <c r="B9" s="69">
        <v>4</v>
      </c>
      <c r="C9" s="69">
        <v>25</v>
      </c>
      <c r="D9" s="69">
        <v>0</v>
      </c>
      <c r="E9" s="69">
        <f t="shared" si="1"/>
        <v>29</v>
      </c>
      <c r="F9" s="69">
        <v>2</v>
      </c>
      <c r="G9" s="69">
        <v>28</v>
      </c>
      <c r="H9" s="70">
        <f t="shared" si="0"/>
        <v>1.0357142857142858</v>
      </c>
    </row>
    <row r="10" spans="1:8" x14ac:dyDescent="0.25">
      <c r="A10" s="50" t="s">
        <v>31</v>
      </c>
      <c r="B10" s="69">
        <v>20</v>
      </c>
      <c r="C10" s="69">
        <v>377</v>
      </c>
      <c r="D10" s="69">
        <v>10</v>
      </c>
      <c r="E10" s="69">
        <v>407</v>
      </c>
      <c r="F10" s="69">
        <v>18</v>
      </c>
      <c r="G10" s="69">
        <v>226</v>
      </c>
      <c r="H10" s="70">
        <v>1.8008849557522124</v>
      </c>
    </row>
    <row r="11" spans="1:8" x14ac:dyDescent="0.25">
      <c r="A11" s="50" t="s">
        <v>36</v>
      </c>
      <c r="B11" s="69">
        <v>8</v>
      </c>
      <c r="C11" s="69">
        <v>94</v>
      </c>
      <c r="D11" s="69">
        <v>0</v>
      </c>
      <c r="E11" s="69">
        <v>102</v>
      </c>
      <c r="F11" s="69">
        <v>2</v>
      </c>
      <c r="G11" s="69">
        <v>95</v>
      </c>
      <c r="H11" s="70">
        <v>1.0736842105263158</v>
      </c>
    </row>
    <row r="12" spans="1:8" x14ac:dyDescent="0.25">
      <c r="A12" s="50" t="s">
        <v>41</v>
      </c>
      <c r="B12" s="69">
        <v>11</v>
      </c>
      <c r="C12" s="69">
        <v>35</v>
      </c>
      <c r="D12" s="69">
        <v>0</v>
      </c>
      <c r="E12" s="69">
        <f t="shared" si="1"/>
        <v>46</v>
      </c>
      <c r="F12" s="69">
        <v>0</v>
      </c>
      <c r="G12" s="69">
        <v>45</v>
      </c>
      <c r="H12" s="70">
        <f t="shared" si="0"/>
        <v>1.0222222222222221</v>
      </c>
    </row>
    <row r="13" spans="1:8" x14ac:dyDescent="0.25">
      <c r="A13" s="50" t="s">
        <v>44</v>
      </c>
      <c r="B13" s="69">
        <v>3</v>
      </c>
      <c r="C13" s="69">
        <v>66</v>
      </c>
      <c r="D13" s="69">
        <v>0</v>
      </c>
      <c r="E13" s="69">
        <f t="shared" si="1"/>
        <v>69</v>
      </c>
      <c r="F13" s="69">
        <v>3</v>
      </c>
      <c r="G13" s="69">
        <v>21</v>
      </c>
      <c r="H13" s="70">
        <f t="shared" si="0"/>
        <v>3.2857142857142856</v>
      </c>
    </row>
    <row r="14" spans="1:8" x14ac:dyDescent="0.25">
      <c r="A14" s="50" t="s">
        <v>47</v>
      </c>
      <c r="B14" s="69">
        <v>29</v>
      </c>
      <c r="C14" s="69">
        <v>439</v>
      </c>
      <c r="D14" s="69">
        <v>0</v>
      </c>
      <c r="E14" s="69">
        <v>468</v>
      </c>
      <c r="F14" s="69">
        <v>9</v>
      </c>
      <c r="G14" s="69">
        <v>443</v>
      </c>
      <c r="H14" s="70">
        <v>1.0564334085778782</v>
      </c>
    </row>
    <row r="15" spans="1:8" x14ac:dyDescent="0.25">
      <c r="A15" s="50" t="s">
        <v>52</v>
      </c>
      <c r="B15" s="69">
        <v>2</v>
      </c>
      <c r="C15" s="69">
        <v>29</v>
      </c>
      <c r="D15" s="69">
        <v>0</v>
      </c>
      <c r="E15" s="69">
        <f t="shared" si="1"/>
        <v>31</v>
      </c>
      <c r="F15" s="69">
        <v>2</v>
      </c>
      <c r="G15" s="69">
        <v>17</v>
      </c>
      <c r="H15" s="70">
        <f t="shared" si="0"/>
        <v>1.8235294117647058</v>
      </c>
    </row>
    <row r="16" spans="1:8" x14ac:dyDescent="0.25">
      <c r="A16" s="50" t="s">
        <v>55</v>
      </c>
      <c r="B16" s="69">
        <v>30</v>
      </c>
      <c r="C16" s="69">
        <v>275</v>
      </c>
      <c r="D16" s="69">
        <v>0</v>
      </c>
      <c r="E16" s="69">
        <v>305</v>
      </c>
      <c r="F16" s="69">
        <v>16</v>
      </c>
      <c r="G16" s="69">
        <v>345</v>
      </c>
      <c r="H16" s="70">
        <v>0.88405797101449279</v>
      </c>
    </row>
    <row r="17" spans="1:8" x14ac:dyDescent="0.25">
      <c r="A17" s="50" t="s">
        <v>60</v>
      </c>
      <c r="B17" s="69">
        <v>3</v>
      </c>
      <c r="C17" s="69">
        <v>16</v>
      </c>
      <c r="D17" s="69">
        <v>0</v>
      </c>
      <c r="E17" s="69">
        <f t="shared" si="1"/>
        <v>19</v>
      </c>
      <c r="F17" s="69">
        <v>3</v>
      </c>
      <c r="G17" s="69">
        <v>18</v>
      </c>
      <c r="H17" s="70">
        <f t="shared" si="0"/>
        <v>1.0555555555555556</v>
      </c>
    </row>
    <row r="18" spans="1:8" x14ac:dyDescent="0.25">
      <c r="A18" s="50" t="s">
        <v>63</v>
      </c>
      <c r="B18" s="69">
        <v>3</v>
      </c>
      <c r="C18" s="69">
        <v>41</v>
      </c>
      <c r="D18" s="69">
        <v>0</v>
      </c>
      <c r="E18" s="69">
        <f t="shared" si="1"/>
        <v>44</v>
      </c>
      <c r="F18" s="69">
        <v>0</v>
      </c>
      <c r="G18" s="69">
        <v>42</v>
      </c>
      <c r="H18" s="70">
        <f t="shared" si="0"/>
        <v>1.0476190476190477</v>
      </c>
    </row>
    <row r="19" spans="1:8" x14ac:dyDescent="0.25">
      <c r="A19" s="50" t="s">
        <v>66</v>
      </c>
      <c r="B19" s="69">
        <v>15</v>
      </c>
      <c r="C19" s="69">
        <v>204</v>
      </c>
      <c r="D19" s="69">
        <v>0</v>
      </c>
      <c r="E19" s="69">
        <v>219</v>
      </c>
      <c r="F19" s="69">
        <v>12</v>
      </c>
      <c r="G19" s="69">
        <v>172</v>
      </c>
      <c r="H19" s="70">
        <v>1.2732558139534884</v>
      </c>
    </row>
    <row r="20" spans="1:8" x14ac:dyDescent="0.25">
      <c r="A20" s="50" t="s">
        <v>71</v>
      </c>
      <c r="B20" s="69">
        <v>13</v>
      </c>
      <c r="C20" s="69">
        <v>63</v>
      </c>
      <c r="D20" s="69">
        <v>0</v>
      </c>
      <c r="E20" s="69">
        <v>76</v>
      </c>
      <c r="F20" s="69">
        <v>13</v>
      </c>
      <c r="G20" s="69">
        <v>87</v>
      </c>
      <c r="H20" s="70">
        <v>0.87356321839080464</v>
      </c>
    </row>
    <row r="21" spans="1:8" x14ac:dyDescent="0.25">
      <c r="A21" s="50" t="s">
        <v>76</v>
      </c>
      <c r="B21" s="69">
        <v>5</v>
      </c>
      <c r="C21" s="69">
        <v>48</v>
      </c>
      <c r="D21" s="69">
        <v>0</v>
      </c>
      <c r="E21" s="69">
        <f t="shared" si="1"/>
        <v>53</v>
      </c>
      <c r="F21" s="69">
        <v>5</v>
      </c>
      <c r="G21" s="69">
        <v>51</v>
      </c>
      <c r="H21" s="70">
        <f t="shared" si="0"/>
        <v>1.0392156862745099</v>
      </c>
    </row>
    <row r="22" spans="1:8" x14ac:dyDescent="0.25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5">
      <c r="A23" s="50" t="s">
        <v>82</v>
      </c>
      <c r="B23" s="69">
        <v>0</v>
      </c>
      <c r="C23" s="69">
        <v>4</v>
      </c>
      <c r="D23" s="69">
        <v>0</v>
      </c>
      <c r="E23" s="69">
        <v>0</v>
      </c>
      <c r="F23" s="69">
        <v>0</v>
      </c>
      <c r="G23" s="69">
        <v>4</v>
      </c>
      <c r="H23" s="70">
        <v>1</v>
      </c>
    </row>
    <row r="24" spans="1:8" x14ac:dyDescent="0.25">
      <c r="A24" s="50" t="s">
        <v>85</v>
      </c>
      <c r="B24" s="69">
        <v>17</v>
      </c>
      <c r="C24" s="69">
        <v>140</v>
      </c>
      <c r="D24" s="69">
        <v>0</v>
      </c>
      <c r="E24" s="69">
        <f t="shared" si="1"/>
        <v>157</v>
      </c>
      <c r="F24" s="69">
        <v>7</v>
      </c>
      <c r="G24" s="69">
        <v>186</v>
      </c>
      <c r="H24" s="70">
        <f t="shared" si="0"/>
        <v>0.84408602150537637</v>
      </c>
    </row>
    <row r="25" spans="1:8" x14ac:dyDescent="0.25">
      <c r="A25" s="50" t="s">
        <v>89</v>
      </c>
      <c r="B25" s="69">
        <v>2</v>
      </c>
      <c r="C25" s="69">
        <v>44</v>
      </c>
      <c r="D25" s="69">
        <v>0</v>
      </c>
      <c r="E25" s="69">
        <f t="shared" si="1"/>
        <v>46</v>
      </c>
      <c r="F25" s="69">
        <v>1</v>
      </c>
      <c r="G25" s="69">
        <v>45</v>
      </c>
      <c r="H25" s="70">
        <f t="shared" si="0"/>
        <v>1.0222222222222221</v>
      </c>
    </row>
    <row r="26" spans="1:8" x14ac:dyDescent="0.25">
      <c r="A26" s="50" t="s">
        <v>92</v>
      </c>
      <c r="B26" s="69">
        <v>0</v>
      </c>
      <c r="C26" s="69">
        <v>78</v>
      </c>
      <c r="D26" s="69">
        <v>0</v>
      </c>
      <c r="E26" s="69">
        <f t="shared" si="1"/>
        <v>78</v>
      </c>
      <c r="F26" s="69">
        <v>0</v>
      </c>
      <c r="G26" s="69">
        <v>120</v>
      </c>
      <c r="H26" s="70">
        <f t="shared" si="0"/>
        <v>0.65</v>
      </c>
    </row>
    <row r="27" spans="1:8" x14ac:dyDescent="0.25">
      <c r="A27" s="50" t="s">
        <v>95</v>
      </c>
      <c r="B27" s="69">
        <v>0</v>
      </c>
      <c r="C27" s="69">
        <v>16</v>
      </c>
      <c r="D27" s="69">
        <v>0</v>
      </c>
      <c r="E27" s="69">
        <f t="shared" si="1"/>
        <v>16</v>
      </c>
      <c r="F27" s="69">
        <v>0</v>
      </c>
      <c r="G27" s="69">
        <v>13</v>
      </c>
      <c r="H27" s="70">
        <f t="shared" si="0"/>
        <v>1.2307692307692308</v>
      </c>
    </row>
    <row r="28" spans="1:8" x14ac:dyDescent="0.25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17</v>
      </c>
      <c r="H28" s="70">
        <f t="shared" si="0"/>
        <v>1</v>
      </c>
    </row>
    <row r="29" spans="1:8" x14ac:dyDescent="0.25">
      <c r="A29" s="50" t="s">
        <v>101</v>
      </c>
      <c r="B29" s="69">
        <v>3</v>
      </c>
      <c r="C29" s="69">
        <v>6</v>
      </c>
      <c r="D29" s="69">
        <v>2</v>
      </c>
      <c r="E29" s="69">
        <f t="shared" si="1"/>
        <v>11</v>
      </c>
      <c r="F29" s="69">
        <v>1</v>
      </c>
      <c r="G29" s="69">
        <v>10</v>
      </c>
      <c r="H29" s="70">
        <f t="shared" si="0"/>
        <v>1.1000000000000001</v>
      </c>
    </row>
    <row r="30" spans="1:8" x14ac:dyDescent="0.25">
      <c r="A30" s="50" t="s">
        <v>104</v>
      </c>
      <c r="B30" s="69">
        <v>1</v>
      </c>
      <c r="C30" s="69">
        <v>13</v>
      </c>
      <c r="D30" s="69">
        <v>0</v>
      </c>
      <c r="E30" s="69">
        <f t="shared" si="1"/>
        <v>14</v>
      </c>
      <c r="F30" s="69">
        <v>0</v>
      </c>
      <c r="G30" s="69">
        <v>14</v>
      </c>
      <c r="H30" s="70">
        <f t="shared" si="0"/>
        <v>1</v>
      </c>
    </row>
    <row r="31" spans="1:8" x14ac:dyDescent="0.25">
      <c r="A31" s="50" t="s">
        <v>107</v>
      </c>
      <c r="B31" s="69">
        <v>1</v>
      </c>
      <c r="C31" s="69">
        <v>31</v>
      </c>
      <c r="D31" s="69">
        <v>0</v>
      </c>
      <c r="E31" s="69">
        <f t="shared" si="1"/>
        <v>32</v>
      </c>
      <c r="F31" s="69">
        <v>1</v>
      </c>
      <c r="G31" s="69">
        <v>29</v>
      </c>
      <c r="H31" s="70">
        <f t="shared" si="0"/>
        <v>1.103448275862069</v>
      </c>
    </row>
    <row r="32" spans="1:8" x14ac:dyDescent="0.25">
      <c r="A32" s="50" t="s">
        <v>110</v>
      </c>
      <c r="B32" s="69">
        <v>1</v>
      </c>
      <c r="C32" s="69">
        <v>48</v>
      </c>
      <c r="D32" s="69">
        <v>0</v>
      </c>
      <c r="E32" s="69">
        <f t="shared" si="1"/>
        <v>49</v>
      </c>
      <c r="F32" s="69">
        <v>1</v>
      </c>
      <c r="G32" s="69">
        <v>42</v>
      </c>
      <c r="H32" s="70">
        <f t="shared" si="0"/>
        <v>1.1666666666666667</v>
      </c>
    </row>
    <row r="33" spans="1:8" x14ac:dyDescent="0.25">
      <c r="A33" s="50" t="s">
        <v>113</v>
      </c>
      <c r="B33" s="69">
        <v>9</v>
      </c>
      <c r="C33" s="69">
        <v>74</v>
      </c>
      <c r="D33" s="69">
        <v>0</v>
      </c>
      <c r="E33" s="69">
        <f t="shared" si="1"/>
        <v>83</v>
      </c>
      <c r="F33" s="69">
        <v>5</v>
      </c>
      <c r="G33" s="69">
        <v>77</v>
      </c>
      <c r="H33" s="70">
        <f t="shared" si="0"/>
        <v>1.0779220779220779</v>
      </c>
    </row>
    <row r="34" spans="1:8" x14ac:dyDescent="0.25">
      <c r="A34" s="50" t="s">
        <v>116</v>
      </c>
      <c r="B34" s="69">
        <v>2</v>
      </c>
      <c r="C34" s="69">
        <v>0</v>
      </c>
      <c r="D34" s="69">
        <v>0</v>
      </c>
      <c r="E34" s="69">
        <f t="shared" si="1"/>
        <v>2</v>
      </c>
      <c r="F34" s="69">
        <v>0</v>
      </c>
      <c r="G34" s="69">
        <v>2</v>
      </c>
      <c r="H34" s="70">
        <f t="shared" si="0"/>
        <v>1</v>
      </c>
    </row>
    <row r="35" spans="1:8" x14ac:dyDescent="0.25">
      <c r="A35" s="50" t="s">
        <v>119</v>
      </c>
      <c r="B35" s="69">
        <v>0</v>
      </c>
      <c r="C35" s="69">
        <v>17</v>
      </c>
      <c r="D35" s="69">
        <v>1</v>
      </c>
      <c r="E35" s="69">
        <f t="shared" si="1"/>
        <v>18</v>
      </c>
      <c r="F35" s="69">
        <v>0</v>
      </c>
      <c r="G35" s="69">
        <v>15</v>
      </c>
      <c r="H35" s="70">
        <f t="shared" si="0"/>
        <v>1.2</v>
      </c>
    </row>
    <row r="36" spans="1:8" x14ac:dyDescent="0.25">
      <c r="A36" s="50" t="s">
        <v>122</v>
      </c>
      <c r="B36" s="69">
        <v>10</v>
      </c>
      <c r="C36" s="69">
        <v>150</v>
      </c>
      <c r="D36" s="69">
        <v>2</v>
      </c>
      <c r="E36" s="69">
        <v>162</v>
      </c>
      <c r="F36" s="69">
        <v>8</v>
      </c>
      <c r="G36" s="69">
        <v>137</v>
      </c>
      <c r="H36" s="70">
        <v>1.1824817518248176</v>
      </c>
    </row>
    <row r="37" spans="1:8" x14ac:dyDescent="0.25">
      <c r="A37" s="50" t="s">
        <v>127</v>
      </c>
      <c r="B37" s="69">
        <v>2</v>
      </c>
      <c r="C37" s="69">
        <v>36</v>
      </c>
      <c r="D37" s="69">
        <v>0</v>
      </c>
      <c r="E37" s="69">
        <f t="shared" si="1"/>
        <v>38</v>
      </c>
      <c r="F37" s="69">
        <v>2</v>
      </c>
      <c r="G37" s="69">
        <v>36</v>
      </c>
      <c r="H37" s="70">
        <f t="shared" si="0"/>
        <v>1.0555555555555556</v>
      </c>
    </row>
    <row r="38" spans="1:8" x14ac:dyDescent="0.25">
      <c r="A38" s="50" t="s">
        <v>129</v>
      </c>
      <c r="B38" s="69">
        <v>2</v>
      </c>
      <c r="C38" s="69">
        <v>39</v>
      </c>
      <c r="D38" s="69">
        <v>0</v>
      </c>
      <c r="E38" s="69">
        <f t="shared" si="1"/>
        <v>41</v>
      </c>
      <c r="F38" s="69">
        <v>0</v>
      </c>
      <c r="G38" s="69">
        <v>31</v>
      </c>
      <c r="H38" s="70">
        <f t="shared" si="0"/>
        <v>1.3225806451612903</v>
      </c>
    </row>
    <row r="39" spans="1:8" x14ac:dyDescent="0.25">
      <c r="A39" s="50" t="s">
        <v>132</v>
      </c>
      <c r="B39" s="69">
        <v>1</v>
      </c>
      <c r="C39" s="69">
        <v>27</v>
      </c>
      <c r="D39" s="69">
        <v>0</v>
      </c>
      <c r="E39" s="69">
        <f t="shared" si="1"/>
        <v>28</v>
      </c>
      <c r="F39" s="69">
        <v>1</v>
      </c>
      <c r="G39" s="69">
        <v>28</v>
      </c>
      <c r="H39" s="70">
        <f t="shared" si="0"/>
        <v>1</v>
      </c>
    </row>
    <row r="40" spans="1:8" x14ac:dyDescent="0.25">
      <c r="A40" s="50" t="s">
        <v>135</v>
      </c>
      <c r="B40" s="69">
        <v>7</v>
      </c>
      <c r="C40" s="69">
        <v>78</v>
      </c>
      <c r="D40" s="69">
        <v>0</v>
      </c>
      <c r="E40" s="69">
        <f t="shared" si="1"/>
        <v>85</v>
      </c>
      <c r="F40" s="69">
        <v>0</v>
      </c>
      <c r="G40" s="69">
        <v>96</v>
      </c>
      <c r="H40" s="70">
        <f t="shared" si="0"/>
        <v>0.88541666666666663</v>
      </c>
    </row>
    <row r="41" spans="1:8" x14ac:dyDescent="0.25">
      <c r="A41" s="50" t="s">
        <v>138</v>
      </c>
      <c r="B41" s="69">
        <v>7</v>
      </c>
      <c r="C41" s="69">
        <v>68</v>
      </c>
      <c r="D41" s="69">
        <v>0</v>
      </c>
      <c r="E41" s="69">
        <f t="shared" si="1"/>
        <v>75</v>
      </c>
      <c r="F41" s="69">
        <v>4</v>
      </c>
      <c r="G41" s="69">
        <v>78</v>
      </c>
      <c r="H41" s="70">
        <f t="shared" si="0"/>
        <v>0.96153846153846156</v>
      </c>
    </row>
    <row r="42" spans="1:8" x14ac:dyDescent="0.25">
      <c r="A42" s="50" t="s">
        <v>141</v>
      </c>
      <c r="B42" s="69">
        <v>11</v>
      </c>
      <c r="C42" s="69">
        <v>77</v>
      </c>
      <c r="D42" s="69">
        <v>0</v>
      </c>
      <c r="E42" s="69">
        <f t="shared" si="1"/>
        <v>88</v>
      </c>
      <c r="F42" s="69">
        <v>5</v>
      </c>
      <c r="G42" s="69">
        <v>86</v>
      </c>
      <c r="H42" s="70">
        <f t="shared" si="0"/>
        <v>1.0232558139534884</v>
      </c>
    </row>
    <row r="43" spans="1:8" x14ac:dyDescent="0.25">
      <c r="A43" s="50" t="s">
        <v>144</v>
      </c>
      <c r="B43" s="69">
        <v>8</v>
      </c>
      <c r="C43" s="69">
        <v>47</v>
      </c>
      <c r="D43" s="69">
        <v>0</v>
      </c>
      <c r="E43" s="69">
        <f t="shared" si="1"/>
        <v>55</v>
      </c>
      <c r="F43" s="69">
        <v>6</v>
      </c>
      <c r="G43" s="69">
        <v>47</v>
      </c>
      <c r="H43" s="70">
        <f t="shared" si="0"/>
        <v>1.1702127659574468</v>
      </c>
    </row>
    <row r="44" spans="1:8" x14ac:dyDescent="0.25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38</v>
      </c>
      <c r="H44" s="70">
        <v>1.1052631578947369</v>
      </c>
    </row>
    <row r="45" spans="1:8" x14ac:dyDescent="0.25">
      <c r="A45" s="50" t="s">
        <v>152</v>
      </c>
      <c r="B45" s="69">
        <v>10</v>
      </c>
      <c r="C45" s="69">
        <v>107</v>
      </c>
      <c r="D45" s="69">
        <v>0</v>
      </c>
      <c r="E45" s="69">
        <f t="shared" si="1"/>
        <v>117</v>
      </c>
      <c r="F45" s="69">
        <v>10</v>
      </c>
      <c r="G45" s="69">
        <v>49</v>
      </c>
      <c r="H45" s="70">
        <f t="shared" si="0"/>
        <v>2.3877551020408165</v>
      </c>
    </row>
    <row r="46" spans="1:8" x14ac:dyDescent="0.25">
      <c r="A46" s="50" t="s">
        <v>155</v>
      </c>
      <c r="B46" s="69">
        <v>4</v>
      </c>
      <c r="C46" s="69">
        <v>36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5">
      <c r="A47" s="50" t="s">
        <v>160</v>
      </c>
      <c r="B47" s="69">
        <v>3</v>
      </c>
      <c r="C47" s="69">
        <v>31</v>
      </c>
      <c r="D47" s="69">
        <v>0</v>
      </c>
      <c r="E47" s="69">
        <f t="shared" si="1"/>
        <v>34</v>
      </c>
      <c r="F47" s="69">
        <v>1</v>
      </c>
      <c r="G47" s="69">
        <v>21</v>
      </c>
      <c r="H47" s="70">
        <f t="shared" si="0"/>
        <v>1.6190476190476191</v>
      </c>
    </row>
    <row r="48" spans="1:8" x14ac:dyDescent="0.25">
      <c r="A48" s="50" t="s">
        <v>163</v>
      </c>
      <c r="B48" s="69">
        <v>3</v>
      </c>
      <c r="C48" s="69">
        <v>57</v>
      </c>
      <c r="D48" s="69">
        <v>0</v>
      </c>
      <c r="E48" s="69">
        <f t="shared" si="1"/>
        <v>60</v>
      </c>
      <c r="F48" s="69">
        <v>3</v>
      </c>
      <c r="G48" s="69">
        <v>32</v>
      </c>
      <c r="H48" s="70">
        <f t="shared" si="0"/>
        <v>1.875</v>
      </c>
    </row>
    <row r="49" spans="1:8" x14ac:dyDescent="0.25">
      <c r="A49" s="50" t="s">
        <v>166</v>
      </c>
      <c r="B49" s="69">
        <v>11</v>
      </c>
      <c r="C49" s="69">
        <v>111</v>
      </c>
      <c r="D49" s="69">
        <v>0</v>
      </c>
      <c r="E49" s="69">
        <f t="shared" si="1"/>
        <v>122</v>
      </c>
      <c r="F49" s="69">
        <v>6</v>
      </c>
      <c r="G49" s="69">
        <v>74</v>
      </c>
      <c r="H49" s="70">
        <f t="shared" si="0"/>
        <v>1.6486486486486487</v>
      </c>
    </row>
    <row r="50" spans="1:8" x14ac:dyDescent="0.25">
      <c r="A50" s="50" t="s">
        <v>169</v>
      </c>
      <c r="B50" s="69">
        <v>4</v>
      </c>
      <c r="C50" s="69">
        <v>13</v>
      </c>
      <c r="D50" s="69">
        <v>0</v>
      </c>
      <c r="E50" s="69">
        <f t="shared" si="1"/>
        <v>17</v>
      </c>
      <c r="F50" s="69">
        <v>2</v>
      </c>
      <c r="G50" s="69">
        <v>15</v>
      </c>
      <c r="H50" s="70">
        <f t="shared" si="0"/>
        <v>1.1333333333333333</v>
      </c>
    </row>
    <row r="51" spans="1:8" x14ac:dyDescent="0.25">
      <c r="A51" s="50" t="s">
        <v>172</v>
      </c>
      <c r="B51" s="69">
        <v>12</v>
      </c>
      <c r="C51" s="69">
        <v>103</v>
      </c>
      <c r="D51" s="69">
        <v>0</v>
      </c>
      <c r="E51" s="69">
        <f t="shared" si="1"/>
        <v>115</v>
      </c>
      <c r="F51" s="69">
        <v>2</v>
      </c>
      <c r="G51" s="69">
        <v>137</v>
      </c>
      <c r="H51" s="70">
        <f t="shared" si="0"/>
        <v>0.83941605839416056</v>
      </c>
    </row>
    <row r="52" spans="1:8" x14ac:dyDescent="0.25">
      <c r="A52" s="50" t="s">
        <v>174</v>
      </c>
      <c r="B52" s="69">
        <v>1</v>
      </c>
      <c r="C52" s="69">
        <v>31</v>
      </c>
      <c r="D52" s="69">
        <v>0</v>
      </c>
      <c r="E52" s="69">
        <f t="shared" si="1"/>
        <v>32</v>
      </c>
      <c r="F52" s="69">
        <v>1</v>
      </c>
      <c r="G52" s="69">
        <v>16</v>
      </c>
      <c r="H52" s="70">
        <f t="shared" si="0"/>
        <v>2</v>
      </c>
    </row>
    <row r="53" spans="1:8" x14ac:dyDescent="0.25">
      <c r="A53" s="50" t="s">
        <v>177</v>
      </c>
      <c r="B53" s="69">
        <v>6</v>
      </c>
      <c r="C53" s="69">
        <v>28</v>
      </c>
      <c r="D53" s="69">
        <v>0</v>
      </c>
      <c r="E53" s="69">
        <f t="shared" si="1"/>
        <v>34</v>
      </c>
      <c r="F53" s="69">
        <v>3</v>
      </c>
      <c r="G53" s="69">
        <v>36</v>
      </c>
      <c r="H53" s="70">
        <f t="shared" si="0"/>
        <v>0.94444444444444442</v>
      </c>
    </row>
    <row r="54" spans="1:8" x14ac:dyDescent="0.25">
      <c r="A54" s="50" t="s">
        <v>180</v>
      </c>
      <c r="B54" s="69">
        <v>67</v>
      </c>
      <c r="C54" s="69">
        <v>3128</v>
      </c>
      <c r="D54" s="69">
        <v>0</v>
      </c>
      <c r="E54" s="69">
        <v>3195</v>
      </c>
      <c r="F54" s="69">
        <v>14</v>
      </c>
      <c r="G54" s="69">
        <v>3003</v>
      </c>
      <c r="H54" s="70">
        <v>1.063936063936064</v>
      </c>
    </row>
    <row r="55" spans="1:8" x14ac:dyDescent="0.25">
      <c r="A55" s="50" t="s">
        <v>180</v>
      </c>
      <c r="B55" s="69">
        <v>4</v>
      </c>
      <c r="C55" s="69">
        <v>46</v>
      </c>
      <c r="D55" s="69">
        <v>0</v>
      </c>
      <c r="E55" s="69">
        <f>SUM(B55:D55)</f>
        <v>50</v>
      </c>
      <c r="F55" s="69">
        <v>1</v>
      </c>
      <c r="G55" s="69">
        <v>44</v>
      </c>
      <c r="H55" s="70">
        <f>E55/G55</f>
        <v>1.1363636363636365</v>
      </c>
    </row>
    <row r="56" spans="1:8" x14ac:dyDescent="0.25">
      <c r="A56" s="50" t="s">
        <v>208</v>
      </c>
      <c r="B56" s="69">
        <v>2</v>
      </c>
      <c r="C56" s="69">
        <v>37</v>
      </c>
      <c r="D56" s="69">
        <v>0</v>
      </c>
      <c r="E56" s="69">
        <f t="shared" ref="E56:E76" si="2">SUM(B56:D56)</f>
        <v>39</v>
      </c>
      <c r="F56" s="69">
        <v>2</v>
      </c>
      <c r="G56" s="69">
        <v>40</v>
      </c>
      <c r="H56" s="70">
        <f t="shared" ref="H56:H77" si="3">E56/G56</f>
        <v>0.97499999999999998</v>
      </c>
    </row>
    <row r="57" spans="1:8" x14ac:dyDescent="0.25">
      <c r="A57" s="50" t="s">
        <v>210</v>
      </c>
      <c r="B57" s="69">
        <v>3</v>
      </c>
      <c r="C57" s="69">
        <v>19</v>
      </c>
      <c r="D57" s="69">
        <v>0</v>
      </c>
      <c r="E57" s="69">
        <v>22</v>
      </c>
      <c r="F57" s="69">
        <v>3</v>
      </c>
      <c r="G57" s="69">
        <v>18</v>
      </c>
      <c r="H57" s="70">
        <v>1.2222222222222223</v>
      </c>
    </row>
    <row r="58" spans="1:8" x14ac:dyDescent="0.25">
      <c r="A58" s="50" t="s">
        <v>213</v>
      </c>
      <c r="B58" s="69">
        <v>7</v>
      </c>
      <c r="C58" s="69">
        <v>82</v>
      </c>
      <c r="D58" s="69">
        <v>0</v>
      </c>
      <c r="E58" s="69">
        <f t="shared" si="2"/>
        <v>89</v>
      </c>
      <c r="F58" s="69">
        <v>0</v>
      </c>
      <c r="G58" s="69">
        <v>84</v>
      </c>
      <c r="H58" s="70">
        <f t="shared" si="3"/>
        <v>1.0595238095238095</v>
      </c>
    </row>
    <row r="59" spans="1:8" x14ac:dyDescent="0.25">
      <c r="A59" s="50" t="s">
        <v>216</v>
      </c>
      <c r="B59" s="69">
        <v>4</v>
      </c>
      <c r="C59" s="69">
        <v>71</v>
      </c>
      <c r="D59" s="69">
        <v>0</v>
      </c>
      <c r="E59" s="69">
        <f t="shared" si="2"/>
        <v>75</v>
      </c>
      <c r="F59" s="69">
        <v>4</v>
      </c>
      <c r="G59" s="69">
        <v>50</v>
      </c>
      <c r="H59" s="70">
        <f t="shared" si="3"/>
        <v>1.5</v>
      </c>
    </row>
    <row r="60" spans="1:8" x14ac:dyDescent="0.25">
      <c r="A60" s="50" t="s">
        <v>219</v>
      </c>
      <c r="B60" s="69">
        <v>10</v>
      </c>
      <c r="C60" s="69">
        <v>143</v>
      </c>
      <c r="D60" s="69">
        <v>0</v>
      </c>
      <c r="E60" s="69">
        <v>153</v>
      </c>
      <c r="F60" s="69">
        <v>10</v>
      </c>
      <c r="G60" s="69">
        <v>190</v>
      </c>
      <c r="H60" s="70">
        <v>0.80526315789473679</v>
      </c>
    </row>
    <row r="61" spans="1:8" x14ac:dyDescent="0.25">
      <c r="A61" s="50" t="s">
        <v>224</v>
      </c>
      <c r="B61" s="69">
        <v>7</v>
      </c>
      <c r="C61" s="69">
        <v>70</v>
      </c>
      <c r="D61" s="69">
        <v>0</v>
      </c>
      <c r="E61" s="69">
        <f t="shared" si="2"/>
        <v>77</v>
      </c>
      <c r="F61" s="69">
        <v>4</v>
      </c>
      <c r="G61" s="69">
        <v>44</v>
      </c>
      <c r="H61" s="70">
        <f t="shared" si="3"/>
        <v>1.75</v>
      </c>
    </row>
    <row r="62" spans="1:8" x14ac:dyDescent="0.25">
      <c r="A62" s="50" t="s">
        <v>227</v>
      </c>
      <c r="B62" s="69">
        <v>0</v>
      </c>
      <c r="C62" s="69">
        <v>23</v>
      </c>
      <c r="D62" s="69">
        <v>0</v>
      </c>
      <c r="E62" s="69">
        <f t="shared" si="2"/>
        <v>23</v>
      </c>
      <c r="F62" s="69">
        <v>0</v>
      </c>
      <c r="G62" s="69">
        <v>28</v>
      </c>
      <c r="H62" s="70">
        <f t="shared" si="3"/>
        <v>0.8214285714285714</v>
      </c>
    </row>
    <row r="63" spans="1:8" x14ac:dyDescent="0.25">
      <c r="A63" s="50" t="s">
        <v>230</v>
      </c>
      <c r="B63" s="69">
        <v>4</v>
      </c>
      <c r="C63" s="69">
        <v>257</v>
      </c>
      <c r="D63" s="69">
        <v>0</v>
      </c>
      <c r="E63" s="69">
        <f t="shared" si="2"/>
        <v>261</v>
      </c>
      <c r="F63" s="69">
        <v>0</v>
      </c>
      <c r="G63" s="69">
        <v>158</v>
      </c>
      <c r="H63" s="70">
        <f t="shared" si="3"/>
        <v>1.6518987341772151</v>
      </c>
    </row>
    <row r="64" spans="1:8" x14ac:dyDescent="0.25">
      <c r="A64" s="50" t="s">
        <v>233</v>
      </c>
      <c r="B64" s="69">
        <v>3</v>
      </c>
      <c r="C64" s="69">
        <v>63</v>
      </c>
      <c r="D64" s="69">
        <v>0</v>
      </c>
      <c r="E64" s="69">
        <f t="shared" si="2"/>
        <v>66</v>
      </c>
      <c r="F64" s="69">
        <v>0</v>
      </c>
      <c r="G64" s="69">
        <v>20</v>
      </c>
      <c r="H64" s="70">
        <f t="shared" si="3"/>
        <v>3.3</v>
      </c>
    </row>
    <row r="65" spans="1:10" x14ac:dyDescent="0.25">
      <c r="A65" s="50" t="s">
        <v>236</v>
      </c>
      <c r="B65" s="69">
        <v>0</v>
      </c>
      <c r="C65" s="69">
        <v>1</v>
      </c>
      <c r="D65" s="69">
        <v>0</v>
      </c>
      <c r="E65" s="69">
        <f t="shared" si="2"/>
        <v>1</v>
      </c>
      <c r="F65" s="69">
        <v>0</v>
      </c>
      <c r="G65" s="69">
        <v>2</v>
      </c>
      <c r="H65" s="70">
        <f t="shared" si="3"/>
        <v>0.5</v>
      </c>
    </row>
    <row r="66" spans="1:10" x14ac:dyDescent="0.25">
      <c r="A66" s="50" t="s">
        <v>239</v>
      </c>
      <c r="B66" s="69">
        <v>16</v>
      </c>
      <c r="C66" s="69">
        <v>103</v>
      </c>
      <c r="D66" s="69">
        <v>0</v>
      </c>
      <c r="E66" s="69">
        <f t="shared" si="2"/>
        <v>119</v>
      </c>
      <c r="F66" s="69">
        <v>14</v>
      </c>
      <c r="G66" s="69">
        <v>117</v>
      </c>
      <c r="H66" s="70">
        <f t="shared" si="3"/>
        <v>1.017094017094017</v>
      </c>
    </row>
    <row r="67" spans="1:10" x14ac:dyDescent="0.25">
      <c r="A67" s="50" t="s">
        <v>242</v>
      </c>
      <c r="B67" s="69">
        <v>6</v>
      </c>
      <c r="C67" s="69">
        <v>80</v>
      </c>
      <c r="D67" s="69">
        <v>0</v>
      </c>
      <c r="E67" s="69">
        <f t="shared" si="2"/>
        <v>86</v>
      </c>
      <c r="F67" s="69">
        <v>1</v>
      </c>
      <c r="G67" s="69">
        <v>75</v>
      </c>
      <c r="H67" s="70">
        <f t="shared" si="3"/>
        <v>1.1466666666666667</v>
      </c>
    </row>
    <row r="68" spans="1:10" x14ac:dyDescent="0.25">
      <c r="A68" s="50" t="s">
        <v>246</v>
      </c>
      <c r="B68" s="69">
        <v>12</v>
      </c>
      <c r="C68" s="69">
        <v>83</v>
      </c>
      <c r="D68" s="69">
        <v>0</v>
      </c>
      <c r="E68" s="69">
        <f t="shared" si="2"/>
        <v>95</v>
      </c>
      <c r="F68" s="69">
        <v>2</v>
      </c>
      <c r="G68" s="69">
        <v>86</v>
      </c>
      <c r="H68" s="70">
        <f t="shared" si="3"/>
        <v>1.1046511627906976</v>
      </c>
    </row>
    <row r="69" spans="1:10" x14ac:dyDescent="0.25">
      <c r="A69" s="50" t="s">
        <v>249</v>
      </c>
      <c r="B69" s="69">
        <v>5</v>
      </c>
      <c r="C69" s="69">
        <v>60</v>
      </c>
      <c r="D69" s="69">
        <v>0</v>
      </c>
      <c r="E69" s="69">
        <f t="shared" si="2"/>
        <v>65</v>
      </c>
      <c r="F69" s="69">
        <v>0</v>
      </c>
      <c r="G69" s="69">
        <v>69</v>
      </c>
      <c r="H69" s="70">
        <f t="shared" si="3"/>
        <v>0.94202898550724634</v>
      </c>
    </row>
    <row r="70" spans="1:10" x14ac:dyDescent="0.25">
      <c r="A70" s="50" t="s">
        <v>252</v>
      </c>
      <c r="B70" s="69">
        <v>4</v>
      </c>
      <c r="C70" s="69">
        <v>86</v>
      </c>
      <c r="D70" s="69">
        <v>0</v>
      </c>
      <c r="E70" s="69">
        <f t="shared" si="2"/>
        <v>90</v>
      </c>
      <c r="F70" s="69">
        <v>2</v>
      </c>
      <c r="G70" s="69">
        <v>91</v>
      </c>
      <c r="H70" s="70">
        <f t="shared" si="3"/>
        <v>0.98901098901098905</v>
      </c>
    </row>
    <row r="71" spans="1:10" x14ac:dyDescent="0.25">
      <c r="A71" s="50" t="s">
        <v>255</v>
      </c>
      <c r="B71" s="69">
        <v>2</v>
      </c>
      <c r="C71" s="69">
        <v>20</v>
      </c>
      <c r="D71" s="69">
        <v>0</v>
      </c>
      <c r="E71" s="69">
        <f t="shared" si="2"/>
        <v>22</v>
      </c>
      <c r="F71" s="69">
        <v>2</v>
      </c>
      <c r="G71" s="69">
        <v>16</v>
      </c>
      <c r="H71" s="70">
        <f t="shared" si="3"/>
        <v>1.375</v>
      </c>
    </row>
    <row r="72" spans="1:10" x14ac:dyDescent="0.25">
      <c r="A72" s="50" t="s">
        <v>258</v>
      </c>
      <c r="B72" s="69">
        <v>123</v>
      </c>
      <c r="C72" s="69">
        <v>1642</v>
      </c>
      <c r="D72" s="69">
        <v>2</v>
      </c>
      <c r="E72" s="69">
        <v>1767</v>
      </c>
      <c r="F72" s="69">
        <v>91</v>
      </c>
      <c r="G72" s="69">
        <v>1808</v>
      </c>
      <c r="H72" s="70">
        <v>0.97732300884955747</v>
      </c>
    </row>
    <row r="73" spans="1:10" x14ac:dyDescent="0.25">
      <c r="A73" s="50" t="s">
        <v>277</v>
      </c>
      <c r="B73" s="69">
        <v>6</v>
      </c>
      <c r="C73" s="69">
        <v>81</v>
      </c>
      <c r="D73" s="69">
        <v>0</v>
      </c>
      <c r="E73" s="69">
        <v>87</v>
      </c>
      <c r="F73" s="69">
        <v>5</v>
      </c>
      <c r="G73" s="69">
        <v>83</v>
      </c>
      <c r="H73" s="70">
        <v>1.0481927710843373</v>
      </c>
    </row>
    <row r="74" spans="1:10" x14ac:dyDescent="0.25">
      <c r="A74" s="50" t="s">
        <v>281</v>
      </c>
      <c r="B74" s="69">
        <v>10</v>
      </c>
      <c r="C74" s="69">
        <v>95</v>
      </c>
      <c r="D74" s="69">
        <v>0</v>
      </c>
      <c r="E74" s="69">
        <f t="shared" si="2"/>
        <v>105</v>
      </c>
      <c r="F74" s="69">
        <v>6</v>
      </c>
      <c r="G74" s="69">
        <v>110</v>
      </c>
      <c r="H74" s="70">
        <f t="shared" si="3"/>
        <v>0.95454545454545459</v>
      </c>
    </row>
    <row r="75" spans="1:10" x14ac:dyDescent="0.25">
      <c r="A75" s="50" t="s">
        <v>284</v>
      </c>
      <c r="B75" s="69">
        <v>3</v>
      </c>
      <c r="C75" s="69">
        <v>8</v>
      </c>
      <c r="D75" s="69">
        <v>0</v>
      </c>
      <c r="E75" s="69">
        <f t="shared" si="2"/>
        <v>11</v>
      </c>
      <c r="F75" s="69">
        <v>2</v>
      </c>
      <c r="G75" s="69">
        <v>12</v>
      </c>
      <c r="H75" s="70">
        <f t="shared" si="3"/>
        <v>0.91666666666666663</v>
      </c>
    </row>
    <row r="76" spans="1:10" ht="13.8" thickBot="1" x14ac:dyDescent="0.3">
      <c r="A76" s="50" t="s">
        <v>287</v>
      </c>
      <c r="B76" s="69">
        <v>6</v>
      </c>
      <c r="C76" s="69">
        <v>41</v>
      </c>
      <c r="D76" s="69">
        <v>0</v>
      </c>
      <c r="E76" s="69">
        <f t="shared" si="2"/>
        <v>47</v>
      </c>
      <c r="F76" s="69">
        <v>2</v>
      </c>
      <c r="G76" s="69">
        <v>48</v>
      </c>
      <c r="H76" s="70">
        <f>E76/G76</f>
        <v>0.97916666666666663</v>
      </c>
    </row>
    <row r="77" spans="1:10" ht="13.8" thickTop="1" x14ac:dyDescent="0.25">
      <c r="A77" s="54" t="s">
        <v>511</v>
      </c>
      <c r="B77" s="71">
        <f>SUM(B3:B76)</f>
        <v>617</v>
      </c>
      <c r="C77" s="71">
        <f>SUM(C3:C76)</f>
        <v>9804</v>
      </c>
      <c r="D77" s="71">
        <f>SUM(D3:D76)</f>
        <v>18</v>
      </c>
      <c r="E77" s="71">
        <f t="shared" ref="E77" si="4">B77+C77+D77</f>
        <v>10439</v>
      </c>
      <c r="F77" s="71">
        <f>SUM(F3:F76)</f>
        <v>331</v>
      </c>
      <c r="G77" s="71">
        <f>SUM(G3:G76)</f>
        <v>9652</v>
      </c>
      <c r="H77" s="72">
        <f t="shared" si="3"/>
        <v>1.0815375051802736</v>
      </c>
    </row>
    <row r="79" spans="1:10" x14ac:dyDescent="0.25">
      <c r="A79" s="56" t="s">
        <v>472</v>
      </c>
      <c r="B79" s="56"/>
      <c r="C79" s="56"/>
      <c r="D79" s="73"/>
      <c r="E79" s="73"/>
      <c r="F79" s="73"/>
      <c r="G79" s="73"/>
      <c r="H79" s="73"/>
      <c r="I79" s="73"/>
      <c r="J79" s="74"/>
    </row>
    <row r="80" spans="1:10" x14ac:dyDescent="0.25">
      <c r="B80" s="55"/>
      <c r="C80" s="55"/>
      <c r="H80" s="75"/>
      <c r="I80" s="75"/>
      <c r="J80" s="76"/>
    </row>
    <row r="81" spans="1:10" s="18" customFormat="1" x14ac:dyDescent="0.25">
      <c r="A81" s="56" t="s">
        <v>291</v>
      </c>
      <c r="B81" s="56"/>
      <c r="C81" s="56"/>
      <c r="D81" s="73"/>
      <c r="E81" s="73"/>
      <c r="F81" s="73"/>
      <c r="G81" s="73"/>
      <c r="H81" s="73"/>
      <c r="I81" s="73"/>
      <c r="J81" s="74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8"/>
  <sheetViews>
    <sheetView zoomScaleNormal="100" workbookViewId="0">
      <selection activeCell="S10" sqref="S10"/>
    </sheetView>
  </sheetViews>
  <sheetFormatPr defaultRowHeight="13.2" x14ac:dyDescent="0.25"/>
  <cols>
    <col min="1" max="1" width="10.21875" style="55" customWidth="1"/>
    <col min="2" max="2" width="14.109375" style="55" customWidth="1"/>
    <col min="3" max="3" width="25.44140625" style="55" bestFit="1" customWidth="1"/>
    <col min="4" max="6" width="8.88671875" style="75"/>
    <col min="7" max="7" width="11" style="75" customWidth="1"/>
    <col min="8" max="8" width="12.44140625" style="75" customWidth="1"/>
    <col min="9" max="9" width="8.88671875" style="75"/>
    <col min="10" max="10" width="8.88671875" style="76"/>
  </cols>
  <sheetData>
    <row r="1" spans="1:11" s="2" customFormat="1" x14ac:dyDescent="0.25">
      <c r="A1" s="64"/>
      <c r="B1" s="64"/>
      <c r="C1" s="64"/>
      <c r="D1" s="125">
        <v>45047</v>
      </c>
      <c r="E1" s="125"/>
      <c r="F1" s="125"/>
      <c r="G1" s="125"/>
      <c r="H1" s="125"/>
      <c r="I1" s="125"/>
      <c r="J1" s="65"/>
      <c r="K1" s="13"/>
    </row>
    <row r="2" spans="1:11" s="15" customFormat="1" ht="39.6" x14ac:dyDescent="0.25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13"/>
    </row>
    <row r="3" spans="1:11" x14ac:dyDescent="0.25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1" x14ac:dyDescent="0.25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1" x14ac:dyDescent="0.25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1" x14ac:dyDescent="0.25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1" x14ac:dyDescent="0.25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1" x14ac:dyDescent="0.25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1" x14ac:dyDescent="0.25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1" x14ac:dyDescent="0.25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1" x14ac:dyDescent="0.25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1" x14ac:dyDescent="0.25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1" x14ac:dyDescent="0.25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1" x14ac:dyDescent="0.25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1" x14ac:dyDescent="0.25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1" x14ac:dyDescent="0.25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5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5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5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5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5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5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5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5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5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5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5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5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5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5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5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5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s="20" customFormat="1" x14ac:dyDescent="0.25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5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5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5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5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5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5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5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5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5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5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5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5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5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5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5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5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5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5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5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5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5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5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5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5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5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5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5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5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5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5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5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5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5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5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5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5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5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5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5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5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5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5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5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5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5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5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5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6" x14ac:dyDescent="0.25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6" x14ac:dyDescent="0.25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6" x14ac:dyDescent="0.25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6" x14ac:dyDescent="0.25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6" x14ac:dyDescent="0.25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6" x14ac:dyDescent="0.25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6" x14ac:dyDescent="0.25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6" x14ac:dyDescent="0.25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6" x14ac:dyDescent="0.25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6" x14ac:dyDescent="0.25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6" x14ac:dyDescent="0.25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6" x14ac:dyDescent="0.25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6" x14ac:dyDescent="0.25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6" x14ac:dyDescent="0.25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6" x14ac:dyDescent="0.25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6" x14ac:dyDescent="0.25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  <c r="P96" s="24"/>
    </row>
    <row r="97" spans="1:13" x14ac:dyDescent="0.25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3" s="20" customFormat="1" x14ac:dyDescent="0.25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3" x14ac:dyDescent="0.25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3" x14ac:dyDescent="0.25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  <c r="K100" s="57"/>
      <c r="L100" s="34"/>
    </row>
    <row r="101" spans="1:13" x14ac:dyDescent="0.25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3" x14ac:dyDescent="0.25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  <c r="K102" s="57"/>
      <c r="L102" s="34"/>
      <c r="M102" s="34"/>
    </row>
    <row r="103" spans="1:13" x14ac:dyDescent="0.25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3" x14ac:dyDescent="0.25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3" x14ac:dyDescent="0.25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3" x14ac:dyDescent="0.25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3" x14ac:dyDescent="0.25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3" x14ac:dyDescent="0.25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3" x14ac:dyDescent="0.25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3" x14ac:dyDescent="0.25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3" x14ac:dyDescent="0.25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3" x14ac:dyDescent="0.25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8" thickBot="1" x14ac:dyDescent="0.3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8" thickTop="1" x14ac:dyDescent="0.25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5" spans="1:10" s="20" customFormat="1" x14ac:dyDescent="0.25">
      <c r="A115" s="55"/>
      <c r="B115" s="55"/>
      <c r="C115" s="55"/>
      <c r="D115" s="75"/>
      <c r="E115" s="75"/>
      <c r="F115" s="75"/>
      <c r="G115" s="75"/>
      <c r="H115" s="75"/>
      <c r="I115" s="75"/>
      <c r="J115" s="76"/>
    </row>
    <row r="116" spans="1:10" x14ac:dyDescent="0.25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5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schemas.microsoft.com/sharepoint/v3"/>
    <ds:schemaRef ds:uri="http://purl.org/dc/dcmitype/"/>
    <ds:schemaRef ds:uri="6acc9c50-3349-4c11-9050-a8e76c2814c7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27e5c931-2b86-4059-ab4a-e9c5f75e04b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Jun 2023</vt:lpstr>
      <vt:lpstr>Jul 2023</vt:lpstr>
      <vt:lpstr>Aug 2023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2023-05-08T19:38:00Z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